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515" windowHeight="12195"/>
  </bookViews>
  <sheets>
    <sheet name="2010 MASTER" sheetId="2" r:id="rId1"/>
    <sheet name="ART" sheetId="3" r:id="rId2"/>
    <sheet name="BIOLOGY" sheetId="4" r:id="rId3"/>
    <sheet name="BUSINESS" sheetId="5" r:id="rId4"/>
    <sheet name="CHEMISTRY" sheetId="6" r:id="rId5"/>
    <sheet name="EDUCATION" sheetId="7" r:id="rId6"/>
    <sheet name="ENGLISH" sheetId="8" r:id="rId7"/>
    <sheet name="HISTOR" sheetId="9" r:id="rId8"/>
    <sheet name="INTERDISCIPLINARY" sheetId="10" r:id="rId9"/>
    <sheet name="JOURNALISM" sheetId="11" r:id="rId10"/>
    <sheet name="MATH" sheetId="12" r:id="rId11"/>
    <sheet name="MUSIC" sheetId="13" r:id="rId12"/>
    <sheet name="PHARMACY" sheetId="14" r:id="rId13"/>
    <sheet name="PHYSICS" sheetId="15" r:id="rId14"/>
    <sheet name="POLI SCI" sheetId="16" r:id="rId15"/>
    <sheet name="PSYCHOLOGY" sheetId="17" r:id="rId16"/>
    <sheet name="RELIGION-PHILOSOPHY" sheetId="18" r:id="rId17"/>
    <sheet name="SOCIOLOGY" sheetId="19" r:id="rId18"/>
    <sheet name="THEATRE" sheetId="20" r:id="rId19"/>
    <sheet name="Quick  View" sheetId="21" r:id="rId20"/>
  </sheets>
  <definedNames>
    <definedName name="_xlnm._FilterDatabase" localSheetId="1" hidden="1">ART!$A$2:$AU$14</definedName>
  </definedNames>
  <calcPr calcId="144525"/>
</workbook>
</file>

<file path=xl/calcChain.xml><?xml version="1.0" encoding="utf-8"?>
<calcChain xmlns="http://schemas.openxmlformats.org/spreadsheetml/2006/main">
  <c r="X110" i="17" l="1"/>
  <c r="V110" i="17"/>
  <c r="X109" i="17"/>
  <c r="V109" i="17"/>
  <c r="X108" i="17"/>
  <c r="V108" i="17"/>
  <c r="X107" i="17"/>
  <c r="V107" i="17"/>
  <c r="X106" i="17"/>
  <c r="V106" i="17"/>
  <c r="X105" i="17"/>
  <c r="V105" i="17"/>
  <c r="AQ101" i="17"/>
  <c r="AR100" i="17"/>
  <c r="X100" i="17"/>
  <c r="AT100" i="17" s="1"/>
  <c r="V100" i="17"/>
  <c r="AS100" i="17" s="1"/>
  <c r="AR99" i="17"/>
  <c r="AQ99" i="17"/>
  <c r="X99" i="17"/>
  <c r="AT99" i="17" s="1"/>
  <c r="V99" i="17"/>
  <c r="AR98" i="17"/>
  <c r="AQ98" i="17"/>
  <c r="X98" i="17"/>
  <c r="AT98" i="17" s="1"/>
  <c r="V98" i="17"/>
  <c r="AR97" i="17"/>
  <c r="AQ97" i="17"/>
  <c r="X97" i="17"/>
  <c r="AT97" i="17" s="1"/>
  <c r="V97" i="17"/>
  <c r="AR96" i="17"/>
  <c r="AQ96" i="17"/>
  <c r="X96" i="17"/>
  <c r="AT96" i="17" s="1"/>
  <c r="V96" i="17"/>
  <c r="AR38" i="17"/>
  <c r="X38" i="17"/>
  <c r="V38" i="17"/>
  <c r="AR95" i="17"/>
  <c r="AQ95" i="17"/>
  <c r="X95" i="17"/>
  <c r="V95" i="17"/>
  <c r="AS95" i="17" s="1"/>
  <c r="AR37" i="17"/>
  <c r="AQ37" i="17"/>
  <c r="X37" i="17"/>
  <c r="V37" i="17"/>
  <c r="AR94" i="17"/>
  <c r="AQ94" i="17"/>
  <c r="X94" i="17"/>
  <c r="V94" i="17"/>
  <c r="AS94" i="17" s="1"/>
  <c r="AR93" i="17"/>
  <c r="AU93" i="17" s="1"/>
  <c r="AQ93" i="17"/>
  <c r="AR92" i="17"/>
  <c r="AQ92" i="17"/>
  <c r="X92" i="17"/>
  <c r="V92" i="17"/>
  <c r="AS92" i="17" s="1"/>
  <c r="AT91" i="17"/>
  <c r="AS91" i="17"/>
  <c r="AR91" i="17"/>
  <c r="AU91" i="17" s="1"/>
  <c r="AR90" i="17"/>
  <c r="X90" i="17"/>
  <c r="V90" i="17"/>
  <c r="AS90" i="17" s="1"/>
  <c r="AR36" i="17"/>
  <c r="AQ36" i="17"/>
  <c r="X36" i="17"/>
  <c r="V36" i="17"/>
  <c r="AR89" i="17"/>
  <c r="X89" i="17"/>
  <c r="AT89" i="17" s="1"/>
  <c r="V89" i="17"/>
  <c r="AR35" i="17"/>
  <c r="AQ35" i="17"/>
  <c r="X35" i="17"/>
  <c r="V35" i="17"/>
  <c r="AU35" i="17" s="1"/>
  <c r="AR88" i="17"/>
  <c r="AQ88" i="17"/>
  <c r="X88" i="17"/>
  <c r="AT88" i="17" s="1"/>
  <c r="V88" i="17"/>
  <c r="AR34" i="17"/>
  <c r="AQ34" i="17"/>
  <c r="X34" i="17"/>
  <c r="V34" i="17"/>
  <c r="AU34" i="17" s="1"/>
  <c r="AR87" i="17"/>
  <c r="AQ87" i="17"/>
  <c r="X87" i="17"/>
  <c r="AT87" i="17" s="1"/>
  <c r="V87" i="17"/>
  <c r="AR33" i="17"/>
  <c r="AQ33" i="17"/>
  <c r="X33" i="17"/>
  <c r="V33" i="17"/>
  <c r="AU33" i="17" s="1"/>
  <c r="AR86" i="17"/>
  <c r="AQ86" i="17"/>
  <c r="X86" i="17"/>
  <c r="AT86" i="17" s="1"/>
  <c r="V86" i="17"/>
  <c r="AT85" i="17"/>
  <c r="AS85" i="17"/>
  <c r="AR85" i="17"/>
  <c r="AU85" i="17" s="1"/>
  <c r="AR84" i="17"/>
  <c r="X84" i="17"/>
  <c r="AT84" i="17" s="1"/>
  <c r="V84" i="17"/>
  <c r="AR32" i="17"/>
  <c r="AQ32" i="17"/>
  <c r="X32" i="17"/>
  <c r="V32" i="17"/>
  <c r="AU32" i="17" s="1"/>
  <c r="AR83" i="17"/>
  <c r="AQ83" i="17"/>
  <c r="X83" i="17"/>
  <c r="AT83" i="17" s="1"/>
  <c r="V83" i="17"/>
  <c r="AR82" i="17"/>
  <c r="AQ82" i="17"/>
  <c r="X82" i="17"/>
  <c r="AT82" i="17" s="1"/>
  <c r="V82" i="17"/>
  <c r="AR81" i="17"/>
  <c r="AQ81" i="17"/>
  <c r="X81" i="17"/>
  <c r="AT81" i="17" s="1"/>
  <c r="V81" i="17"/>
  <c r="AR31" i="17"/>
  <c r="AQ31" i="17"/>
  <c r="X31" i="17"/>
  <c r="V31" i="17"/>
  <c r="AT80" i="17"/>
  <c r="AS80" i="17"/>
  <c r="AR80" i="17"/>
  <c r="AU80" i="17" s="1"/>
  <c r="AT79" i="17"/>
  <c r="AS79" i="17"/>
  <c r="AR79" i="17"/>
  <c r="AU79" i="17" s="1"/>
  <c r="AQ79" i="17"/>
  <c r="AR30" i="17"/>
  <c r="AQ30" i="17"/>
  <c r="X30" i="17"/>
  <c r="V30" i="17"/>
  <c r="AR29" i="17"/>
  <c r="AQ29" i="17"/>
  <c r="X29" i="17"/>
  <c r="V29" i="17"/>
  <c r="AR78" i="17"/>
  <c r="AQ78" i="17"/>
  <c r="X78" i="17"/>
  <c r="V78" i="17"/>
  <c r="AS78" i="17" s="1"/>
  <c r="AR77" i="17"/>
  <c r="AQ77" i="17"/>
  <c r="X77" i="17"/>
  <c r="V77" i="17"/>
  <c r="AS77" i="17" s="1"/>
  <c r="AR76" i="17"/>
  <c r="AQ76" i="17"/>
  <c r="X76" i="17"/>
  <c r="V76" i="17"/>
  <c r="AS76" i="17" s="1"/>
  <c r="AR28" i="17"/>
  <c r="AQ28" i="17"/>
  <c r="X28" i="17"/>
  <c r="V28" i="17"/>
  <c r="AR75" i="17"/>
  <c r="AQ75" i="17"/>
  <c r="X75" i="17"/>
  <c r="V75" i="17"/>
  <c r="AS75" i="17" s="1"/>
  <c r="AR27" i="17"/>
  <c r="AQ27" i="17"/>
  <c r="X27" i="17"/>
  <c r="V27" i="17"/>
  <c r="AR74" i="17"/>
  <c r="X74" i="17"/>
  <c r="AT74" i="17" s="1"/>
  <c r="V74" i="17"/>
  <c r="AR73" i="17"/>
  <c r="AQ73" i="17"/>
  <c r="X73" i="17"/>
  <c r="AT73" i="17" s="1"/>
  <c r="V73" i="17"/>
  <c r="AR72" i="17"/>
  <c r="AQ72" i="17"/>
  <c r="X72" i="17"/>
  <c r="AT72" i="17" s="1"/>
  <c r="V72" i="17"/>
  <c r="AR71" i="17"/>
  <c r="AQ71" i="17"/>
  <c r="X71" i="17"/>
  <c r="AT71" i="17" s="1"/>
  <c r="V71" i="17"/>
  <c r="AR70" i="17"/>
  <c r="AQ70" i="17"/>
  <c r="X70" i="17"/>
  <c r="AT70" i="17" s="1"/>
  <c r="V70" i="17"/>
  <c r="AR26" i="17"/>
  <c r="AQ26" i="17"/>
  <c r="X26" i="17"/>
  <c r="V26" i="17"/>
  <c r="AR69" i="17"/>
  <c r="AQ69" i="17"/>
  <c r="X69" i="17"/>
  <c r="AT69" i="17" s="1"/>
  <c r="V69" i="17"/>
  <c r="AR68" i="17"/>
  <c r="AQ68" i="17"/>
  <c r="X68" i="17"/>
  <c r="AT68" i="17" s="1"/>
  <c r="V68" i="17"/>
  <c r="AR67" i="17"/>
  <c r="AQ67" i="17"/>
  <c r="X67" i="17"/>
  <c r="AT67" i="17" s="1"/>
  <c r="V67" i="17"/>
  <c r="AR25" i="17"/>
  <c r="AQ25" i="17"/>
  <c r="X25" i="17"/>
  <c r="V25" i="17"/>
  <c r="AR24" i="17"/>
  <c r="AQ24" i="17"/>
  <c r="X24" i="17"/>
  <c r="V24" i="17"/>
  <c r="AR66" i="17"/>
  <c r="AQ66" i="17"/>
  <c r="X66" i="17"/>
  <c r="AT66" i="17" s="1"/>
  <c r="V66" i="17"/>
  <c r="AR65" i="17"/>
  <c r="AQ65" i="17"/>
  <c r="X65" i="17"/>
  <c r="AT65" i="17" s="1"/>
  <c r="V65" i="17"/>
  <c r="AR64" i="17"/>
  <c r="AQ64" i="17"/>
  <c r="X64" i="17"/>
  <c r="AT64" i="17" s="1"/>
  <c r="V64" i="17"/>
  <c r="AR23" i="17"/>
  <c r="AQ23" i="17"/>
  <c r="X23" i="17"/>
  <c r="V23" i="17"/>
  <c r="AR63" i="17"/>
  <c r="AQ63" i="17"/>
  <c r="X63" i="17"/>
  <c r="AT63" i="17" s="1"/>
  <c r="V63" i="17"/>
  <c r="AR62" i="17"/>
  <c r="AQ62" i="17"/>
  <c r="X62" i="17"/>
  <c r="AT62" i="17" s="1"/>
  <c r="V62" i="17"/>
  <c r="AR61" i="17"/>
  <c r="AQ61" i="17"/>
  <c r="X61" i="17"/>
  <c r="AT61" i="17" s="1"/>
  <c r="V61" i="17"/>
  <c r="AR60" i="17"/>
  <c r="AQ60" i="17"/>
  <c r="X60" i="17"/>
  <c r="AT60" i="17" s="1"/>
  <c r="V60" i="17"/>
  <c r="AR59" i="17"/>
  <c r="AQ59" i="17"/>
  <c r="X59" i="17"/>
  <c r="AT59" i="17" s="1"/>
  <c r="V59" i="17"/>
  <c r="AR22" i="17"/>
  <c r="AQ22" i="17"/>
  <c r="X22" i="17"/>
  <c r="V22" i="17"/>
  <c r="AR58" i="17"/>
  <c r="AQ58" i="17"/>
  <c r="X58" i="17"/>
  <c r="AT58" i="17" s="1"/>
  <c r="V58" i="17"/>
  <c r="AR21" i="17"/>
  <c r="AQ21" i="17"/>
  <c r="X21" i="17"/>
  <c r="V21" i="17"/>
  <c r="AR57" i="17"/>
  <c r="AQ57" i="17"/>
  <c r="X57" i="17"/>
  <c r="AT57" i="17" s="1"/>
  <c r="V57" i="17"/>
  <c r="AR20" i="17"/>
  <c r="AQ20" i="17"/>
  <c r="X20" i="17"/>
  <c r="V20" i="17"/>
  <c r="AR56" i="17"/>
  <c r="AQ56" i="17"/>
  <c r="X56" i="17"/>
  <c r="AT56" i="17" s="1"/>
  <c r="V56" i="17"/>
  <c r="AS55" i="17"/>
  <c r="AR55" i="17"/>
  <c r="X55" i="17"/>
  <c r="AU55" i="17" s="1"/>
  <c r="V55" i="17"/>
  <c r="AR19" i="17"/>
  <c r="AQ19" i="17"/>
  <c r="X19" i="17"/>
  <c r="V19" i="17"/>
  <c r="AR54" i="17"/>
  <c r="AQ54" i="17"/>
  <c r="X54" i="17"/>
  <c r="AT54" i="17" s="1"/>
  <c r="V54" i="17"/>
  <c r="AR53" i="17"/>
  <c r="AQ53" i="17"/>
  <c r="X53" i="17"/>
  <c r="AT53" i="17" s="1"/>
  <c r="V53" i="17"/>
  <c r="AR18" i="17"/>
  <c r="AQ18" i="17"/>
  <c r="X18" i="17"/>
  <c r="V18" i="17"/>
  <c r="AR17" i="17"/>
  <c r="AQ17" i="17"/>
  <c r="X17" i="17"/>
  <c r="V17" i="17"/>
  <c r="AR52" i="17"/>
  <c r="X52" i="17"/>
  <c r="V52" i="17"/>
  <c r="AS52" i="17" s="1"/>
  <c r="AR51" i="17"/>
  <c r="AQ51" i="17"/>
  <c r="X51" i="17"/>
  <c r="V51" i="17"/>
  <c r="AS51" i="17" s="1"/>
  <c r="AR50" i="17"/>
  <c r="AQ50" i="17"/>
  <c r="X50" i="17"/>
  <c r="V50" i="17"/>
  <c r="AR16" i="17"/>
  <c r="AQ16" i="17"/>
  <c r="X16" i="17"/>
  <c r="V16" i="17"/>
  <c r="AR49" i="17"/>
  <c r="AQ49" i="17"/>
  <c r="X49" i="17"/>
  <c r="V49" i="17"/>
  <c r="AR15" i="17"/>
  <c r="AQ15" i="17"/>
  <c r="X15" i="17"/>
  <c r="V15" i="17"/>
  <c r="AR14" i="17"/>
  <c r="AQ14" i="17"/>
  <c r="X14" i="17"/>
  <c r="V14" i="17"/>
  <c r="AR48" i="17"/>
  <c r="AQ48" i="17"/>
  <c r="X48" i="17"/>
  <c r="V48" i="17"/>
  <c r="AS48" i="17" s="1"/>
  <c r="AR47" i="17"/>
  <c r="AQ47" i="17"/>
  <c r="X47" i="17"/>
  <c r="V47" i="17"/>
  <c r="AS47" i="17" s="1"/>
  <c r="AR46" i="17"/>
  <c r="AQ46" i="17"/>
  <c r="X46" i="17"/>
  <c r="V46" i="17"/>
  <c r="AS46" i="17" s="1"/>
  <c r="AR13" i="17"/>
  <c r="AQ13" i="17"/>
  <c r="X13" i="17"/>
  <c r="V13" i="17"/>
  <c r="AR45" i="17"/>
  <c r="AQ45" i="17"/>
  <c r="X45" i="17"/>
  <c r="V45" i="17"/>
  <c r="AS45" i="17" s="1"/>
  <c r="AR44" i="17"/>
  <c r="AQ44" i="17"/>
  <c r="X44" i="17"/>
  <c r="V44" i="17"/>
  <c r="AS44" i="17" s="1"/>
  <c r="AR43" i="17"/>
  <c r="AQ43" i="17"/>
  <c r="X43" i="17"/>
  <c r="V43" i="17"/>
  <c r="AS43" i="17" s="1"/>
  <c r="AR12" i="17"/>
  <c r="AQ12" i="17"/>
  <c r="X12" i="17"/>
  <c r="V12" i="17"/>
  <c r="AR11" i="17"/>
  <c r="AQ11" i="17"/>
  <c r="X11" i="17"/>
  <c r="V11" i="17"/>
  <c r="AR42" i="17"/>
  <c r="AQ42" i="17"/>
  <c r="X42" i="17"/>
  <c r="V42" i="17"/>
  <c r="AS42" i="17" s="1"/>
  <c r="AR41" i="17"/>
  <c r="AQ41" i="17"/>
  <c r="X41" i="17"/>
  <c r="V41" i="17"/>
  <c r="AS41" i="17" s="1"/>
  <c r="AR10" i="17"/>
  <c r="AQ10" i="17"/>
  <c r="X10" i="17"/>
  <c r="V10" i="17"/>
  <c r="AR9" i="17"/>
  <c r="AQ9" i="17"/>
  <c r="X9" i="17"/>
  <c r="V9" i="17"/>
  <c r="AR40" i="17"/>
  <c r="AQ40" i="17"/>
  <c r="X40" i="17"/>
  <c r="V40" i="17"/>
  <c r="AS40" i="17" s="1"/>
  <c r="AR8" i="17"/>
  <c r="AQ8" i="17"/>
  <c r="X8" i="17"/>
  <c r="V8" i="17"/>
  <c r="AR7" i="17"/>
  <c r="AQ7" i="17"/>
  <c r="X7" i="17"/>
  <c r="V7" i="17"/>
  <c r="AR6" i="17"/>
  <c r="AQ6" i="17"/>
  <c r="X6" i="17"/>
  <c r="V6" i="17"/>
  <c r="AR5" i="17"/>
  <c r="AQ5" i="17"/>
  <c r="X5" i="17"/>
  <c r="V5" i="17"/>
  <c r="AR4" i="17"/>
  <c r="AQ4" i="17"/>
  <c r="X4" i="17"/>
  <c r="V4" i="17"/>
  <c r="AR3" i="17"/>
  <c r="AQ3" i="17"/>
  <c r="X3" i="17"/>
  <c r="V3" i="17"/>
  <c r="AR39" i="17"/>
  <c r="AQ39" i="17"/>
  <c r="X39" i="17"/>
  <c r="V39" i="17"/>
  <c r="AS39" i="17" s="1"/>
  <c r="AR2" i="17"/>
  <c r="AQ2" i="17"/>
  <c r="X2" i="17"/>
  <c r="V2" i="17"/>
  <c r="AS2" i="17" s="1"/>
  <c r="X110" i="16"/>
  <c r="V110" i="16"/>
  <c r="X109" i="16"/>
  <c r="V109" i="16"/>
  <c r="X108" i="16"/>
  <c r="V108" i="16"/>
  <c r="X107" i="16"/>
  <c r="V107" i="16"/>
  <c r="X106" i="16"/>
  <c r="V106" i="16"/>
  <c r="X105" i="16"/>
  <c r="V105" i="16"/>
  <c r="AQ101" i="16"/>
  <c r="AR35" i="16"/>
  <c r="X35" i="16"/>
  <c r="V35" i="16"/>
  <c r="AR34" i="16"/>
  <c r="AQ34" i="16"/>
  <c r="X34" i="16"/>
  <c r="V34" i="16"/>
  <c r="AU34" i="16" s="1"/>
  <c r="AR100" i="16"/>
  <c r="AQ100" i="16"/>
  <c r="X100" i="16"/>
  <c r="AT100" i="16" s="1"/>
  <c r="V100" i="16"/>
  <c r="AU100" i="16" s="1"/>
  <c r="AR99" i="16"/>
  <c r="AQ99" i="16"/>
  <c r="X99" i="16"/>
  <c r="AT99" i="16" s="1"/>
  <c r="V99" i="16"/>
  <c r="AR98" i="16"/>
  <c r="AQ98" i="16"/>
  <c r="X98" i="16"/>
  <c r="AT98" i="16" s="1"/>
  <c r="V98" i="16"/>
  <c r="AS97" i="16"/>
  <c r="AR97" i="16"/>
  <c r="X97" i="16"/>
  <c r="AT97" i="16" s="1"/>
  <c r="V97" i="16"/>
  <c r="AR96" i="16"/>
  <c r="AQ96" i="16"/>
  <c r="X96" i="16"/>
  <c r="AT96" i="16" s="1"/>
  <c r="V96" i="16"/>
  <c r="AS96" i="16" s="1"/>
  <c r="AR95" i="16"/>
  <c r="AQ95" i="16"/>
  <c r="X95" i="16"/>
  <c r="AT95" i="16" s="1"/>
  <c r="V95" i="16"/>
  <c r="AS95" i="16" s="1"/>
  <c r="AR33" i="16"/>
  <c r="AQ33" i="16"/>
  <c r="X33" i="16"/>
  <c r="V33" i="16"/>
  <c r="AR94" i="16"/>
  <c r="AU94" i="16" s="1"/>
  <c r="AQ94" i="16"/>
  <c r="AR93" i="16"/>
  <c r="AQ93" i="16"/>
  <c r="X93" i="16"/>
  <c r="AT93" i="16" s="1"/>
  <c r="V93" i="16"/>
  <c r="AS93" i="16" s="1"/>
  <c r="AT92" i="16"/>
  <c r="AS92" i="16"/>
  <c r="AR92" i="16"/>
  <c r="AU92" i="16" s="1"/>
  <c r="AR91" i="16"/>
  <c r="X91" i="16"/>
  <c r="AT91" i="16" s="1"/>
  <c r="V91" i="16"/>
  <c r="AS91" i="16" s="1"/>
  <c r="AR90" i="16"/>
  <c r="AQ90" i="16"/>
  <c r="X90" i="16"/>
  <c r="AT90" i="16" s="1"/>
  <c r="V90" i="16"/>
  <c r="AS90" i="16" s="1"/>
  <c r="AR32" i="16"/>
  <c r="X32" i="16"/>
  <c r="V32" i="16"/>
  <c r="AR89" i="16"/>
  <c r="AQ89" i="16"/>
  <c r="X89" i="16"/>
  <c r="AT89" i="16" s="1"/>
  <c r="V89" i="16"/>
  <c r="AS89" i="16" s="1"/>
  <c r="AR88" i="16"/>
  <c r="AQ88" i="16"/>
  <c r="X88" i="16"/>
  <c r="AT88" i="16" s="1"/>
  <c r="V88" i="16"/>
  <c r="AS88" i="16" s="1"/>
  <c r="AR87" i="16"/>
  <c r="AQ87" i="16"/>
  <c r="X87" i="16"/>
  <c r="AT87" i="16" s="1"/>
  <c r="V87" i="16"/>
  <c r="AS87" i="16" s="1"/>
  <c r="AR86" i="16"/>
  <c r="AQ86" i="16"/>
  <c r="X86" i="16"/>
  <c r="AT86" i="16" s="1"/>
  <c r="V86" i="16"/>
  <c r="AR85" i="16"/>
  <c r="AQ85" i="16"/>
  <c r="X85" i="16"/>
  <c r="AT85" i="16" s="1"/>
  <c r="V85" i="16"/>
  <c r="AR84" i="16"/>
  <c r="AQ84" i="16"/>
  <c r="X84" i="16"/>
  <c r="AT84" i="16" s="1"/>
  <c r="V84" i="16"/>
  <c r="AT83" i="16"/>
  <c r="AS83" i="16"/>
  <c r="AR83" i="16"/>
  <c r="AU83" i="16" s="1"/>
  <c r="AR82" i="16"/>
  <c r="X82" i="16"/>
  <c r="AT82" i="16" s="1"/>
  <c r="V82" i="16"/>
  <c r="AS82" i="16" s="1"/>
  <c r="AR81" i="16"/>
  <c r="AQ81" i="16"/>
  <c r="X81" i="16"/>
  <c r="AT81" i="16" s="1"/>
  <c r="V81" i="16"/>
  <c r="AR31" i="16"/>
  <c r="AQ31" i="16"/>
  <c r="X31" i="16"/>
  <c r="V31" i="16"/>
  <c r="AU31" i="16" s="1"/>
  <c r="AR30" i="16"/>
  <c r="AQ30" i="16"/>
  <c r="X30" i="16"/>
  <c r="V30" i="16"/>
  <c r="AU30" i="16" s="1"/>
  <c r="AR80" i="16"/>
  <c r="AQ80" i="16"/>
  <c r="X80" i="16"/>
  <c r="AT80" i="16" s="1"/>
  <c r="V80" i="16"/>
  <c r="AR79" i="16"/>
  <c r="AQ79" i="16"/>
  <c r="X79" i="16"/>
  <c r="AT79" i="16" s="1"/>
  <c r="V79" i="16"/>
  <c r="AT78" i="16"/>
  <c r="AS78" i="16"/>
  <c r="AR78" i="16"/>
  <c r="AU78" i="16" s="1"/>
  <c r="AT29" i="16"/>
  <c r="AS29" i="16"/>
  <c r="AR29" i="16"/>
  <c r="AU29" i="16" s="1"/>
  <c r="AQ29" i="16"/>
  <c r="AR77" i="16"/>
  <c r="AQ77" i="16"/>
  <c r="X77" i="16"/>
  <c r="AT77" i="16" s="1"/>
  <c r="V77" i="16"/>
  <c r="AS77" i="16" s="1"/>
  <c r="AR76" i="16"/>
  <c r="AQ76" i="16"/>
  <c r="X76" i="16"/>
  <c r="AT76" i="16" s="1"/>
  <c r="V76" i="16"/>
  <c r="AS76" i="16" s="1"/>
  <c r="AR75" i="16"/>
  <c r="AQ75" i="16"/>
  <c r="X75" i="16"/>
  <c r="AT75" i="16" s="1"/>
  <c r="V75" i="16"/>
  <c r="AS75" i="16" s="1"/>
  <c r="AR74" i="16"/>
  <c r="AQ74" i="16"/>
  <c r="X74" i="16"/>
  <c r="AT74" i="16" s="1"/>
  <c r="V74" i="16"/>
  <c r="AS74" i="16" s="1"/>
  <c r="AR28" i="16"/>
  <c r="AQ28" i="16"/>
  <c r="X28" i="16"/>
  <c r="V28" i="16"/>
  <c r="AR27" i="16"/>
  <c r="AQ27" i="16"/>
  <c r="X27" i="16"/>
  <c r="V27" i="16"/>
  <c r="AR73" i="16"/>
  <c r="AQ73" i="16"/>
  <c r="X73" i="16"/>
  <c r="AT73" i="16" s="1"/>
  <c r="V73" i="16"/>
  <c r="AS73" i="16" s="1"/>
  <c r="AR72" i="16"/>
  <c r="AQ72" i="16"/>
  <c r="X72" i="16"/>
  <c r="AT72" i="16" s="1"/>
  <c r="V72" i="16"/>
  <c r="AS72" i="16" s="1"/>
  <c r="AR71" i="16"/>
  <c r="X71" i="16"/>
  <c r="V71" i="16"/>
  <c r="AS71" i="16" s="1"/>
  <c r="AR70" i="16"/>
  <c r="AQ70" i="16"/>
  <c r="X70" i="16"/>
  <c r="AT70" i="16" s="1"/>
  <c r="V70" i="16"/>
  <c r="AS70" i="16" s="1"/>
  <c r="AR26" i="16"/>
  <c r="AQ26" i="16"/>
  <c r="X26" i="16"/>
  <c r="V26" i="16"/>
  <c r="AR25" i="16"/>
  <c r="AQ25" i="16"/>
  <c r="X25" i="16"/>
  <c r="V25" i="16"/>
  <c r="AR24" i="16"/>
  <c r="AQ24" i="16"/>
  <c r="X24" i="16"/>
  <c r="V24" i="16"/>
  <c r="AR23" i="16"/>
  <c r="AQ23" i="16"/>
  <c r="X23" i="16"/>
  <c r="V23" i="16"/>
  <c r="AR69" i="16"/>
  <c r="AQ69" i="16"/>
  <c r="X69" i="16"/>
  <c r="AT69" i="16" s="1"/>
  <c r="V69" i="16"/>
  <c r="AS69" i="16" s="1"/>
  <c r="AR22" i="16"/>
  <c r="AQ22" i="16"/>
  <c r="X22" i="16"/>
  <c r="V22" i="16"/>
  <c r="AR21" i="16"/>
  <c r="AQ21" i="16"/>
  <c r="X21" i="16"/>
  <c r="V21" i="16"/>
  <c r="AR68" i="16"/>
  <c r="AQ68" i="16"/>
  <c r="X68" i="16"/>
  <c r="AT68" i="16" s="1"/>
  <c r="V68" i="16"/>
  <c r="AS68" i="16" s="1"/>
  <c r="AR67" i="16"/>
  <c r="AQ67" i="16"/>
  <c r="X67" i="16"/>
  <c r="AT67" i="16" s="1"/>
  <c r="V67" i="16"/>
  <c r="AS67" i="16" s="1"/>
  <c r="AR66" i="16"/>
  <c r="AQ66" i="16"/>
  <c r="X66" i="16"/>
  <c r="AT66" i="16" s="1"/>
  <c r="V66" i="16"/>
  <c r="AS66" i="16" s="1"/>
  <c r="AR20" i="16"/>
  <c r="AQ20" i="16"/>
  <c r="X20" i="16"/>
  <c r="V20" i="16"/>
  <c r="AR65" i="16"/>
  <c r="AQ65" i="16"/>
  <c r="X65" i="16"/>
  <c r="AT65" i="16" s="1"/>
  <c r="V65" i="16"/>
  <c r="AS65" i="16" s="1"/>
  <c r="AR19" i="16"/>
  <c r="AQ19" i="16"/>
  <c r="X19" i="16"/>
  <c r="V19" i="16"/>
  <c r="AR18" i="16"/>
  <c r="AQ18" i="16"/>
  <c r="X18" i="16"/>
  <c r="V18" i="16"/>
  <c r="AR64" i="16"/>
  <c r="AQ64" i="16"/>
  <c r="X64" i="16"/>
  <c r="AT64" i="16" s="1"/>
  <c r="V64" i="16"/>
  <c r="AS64" i="16" s="1"/>
  <c r="AR63" i="16"/>
  <c r="AQ63" i="16"/>
  <c r="X63" i="16"/>
  <c r="AT63" i="16" s="1"/>
  <c r="V63" i="16"/>
  <c r="AS63" i="16" s="1"/>
  <c r="AR17" i="16"/>
  <c r="AQ17" i="16"/>
  <c r="X17" i="16"/>
  <c r="V17" i="16"/>
  <c r="AR16" i="16"/>
  <c r="AQ16" i="16"/>
  <c r="X16" i="16"/>
  <c r="V16" i="16"/>
  <c r="AR15" i="16"/>
  <c r="AQ15" i="16"/>
  <c r="X15" i="16"/>
  <c r="V15" i="16"/>
  <c r="AR62" i="16"/>
  <c r="AQ62" i="16"/>
  <c r="X62" i="16"/>
  <c r="AT62" i="16" s="1"/>
  <c r="V62" i="16"/>
  <c r="AS62" i="16" s="1"/>
  <c r="AR61" i="16"/>
  <c r="AQ61" i="16"/>
  <c r="X61" i="16"/>
  <c r="AT61" i="16" s="1"/>
  <c r="V61" i="16"/>
  <c r="AS61" i="16" s="1"/>
  <c r="AR60" i="16"/>
  <c r="AQ60" i="16"/>
  <c r="X60" i="16"/>
  <c r="AT60" i="16" s="1"/>
  <c r="V60" i="16"/>
  <c r="AS60" i="16" s="1"/>
  <c r="AR59" i="16"/>
  <c r="AQ59" i="16"/>
  <c r="X59" i="16"/>
  <c r="AT59" i="16" s="1"/>
  <c r="V59" i="16"/>
  <c r="AS59" i="16" s="1"/>
  <c r="AR58" i="16"/>
  <c r="AQ58" i="16"/>
  <c r="X58" i="16"/>
  <c r="AT58" i="16" s="1"/>
  <c r="V58" i="16"/>
  <c r="AS58" i="16" s="1"/>
  <c r="AR57" i="16"/>
  <c r="X57" i="16"/>
  <c r="AT57" i="16" s="1"/>
  <c r="V57" i="16"/>
  <c r="AS57" i="16" s="1"/>
  <c r="AR56" i="16"/>
  <c r="AQ56" i="16"/>
  <c r="X56" i="16"/>
  <c r="AT56" i="16" s="1"/>
  <c r="V56" i="16"/>
  <c r="AR55" i="16"/>
  <c r="AQ55" i="16"/>
  <c r="X55" i="16"/>
  <c r="AT55" i="16" s="1"/>
  <c r="V55" i="16"/>
  <c r="AR54" i="16"/>
  <c r="AQ54" i="16"/>
  <c r="X54" i="16"/>
  <c r="AT54" i="16" s="1"/>
  <c r="V54" i="16"/>
  <c r="AR14" i="16"/>
  <c r="AQ14" i="16"/>
  <c r="X14" i="16"/>
  <c r="V14" i="16"/>
  <c r="AR13" i="16"/>
  <c r="AQ13" i="16"/>
  <c r="X13" i="16"/>
  <c r="V13" i="16"/>
  <c r="AR12" i="16"/>
  <c r="X12" i="16"/>
  <c r="AU12" i="16" s="1"/>
  <c r="V12" i="16"/>
  <c r="AR11" i="16"/>
  <c r="AQ11" i="16"/>
  <c r="X11" i="16"/>
  <c r="V11" i="16"/>
  <c r="AR53" i="16"/>
  <c r="AQ53" i="16"/>
  <c r="X53" i="16"/>
  <c r="V53" i="16"/>
  <c r="AS53" i="16" s="1"/>
  <c r="AR52" i="16"/>
  <c r="AQ52" i="16"/>
  <c r="X52" i="16"/>
  <c r="V52" i="16"/>
  <c r="AS52" i="16" s="1"/>
  <c r="AR10" i="16"/>
  <c r="AQ10" i="16"/>
  <c r="X10" i="16"/>
  <c r="V10" i="16"/>
  <c r="AR51" i="16"/>
  <c r="AQ51" i="16"/>
  <c r="X51" i="16"/>
  <c r="AT51" i="16" s="1"/>
  <c r="V51" i="16"/>
  <c r="AS51" i="16" s="1"/>
  <c r="AR50" i="16"/>
  <c r="AQ50" i="16"/>
  <c r="X50" i="16"/>
  <c r="AT50" i="16" s="1"/>
  <c r="V50" i="16"/>
  <c r="AS50" i="16" s="1"/>
  <c r="AR49" i="16"/>
  <c r="AQ49" i="16"/>
  <c r="X49" i="16"/>
  <c r="AT49" i="16" s="1"/>
  <c r="V49" i="16"/>
  <c r="AS49" i="16" s="1"/>
  <c r="AR48" i="16"/>
  <c r="AQ48" i="16"/>
  <c r="X48" i="16"/>
  <c r="AT48" i="16" s="1"/>
  <c r="V48" i="16"/>
  <c r="AS48" i="16" s="1"/>
  <c r="AR9" i="16"/>
  <c r="AQ9" i="16"/>
  <c r="X9" i="16"/>
  <c r="V9" i="16"/>
  <c r="AR8" i="16"/>
  <c r="AQ8" i="16"/>
  <c r="X8" i="16"/>
  <c r="V8" i="16"/>
  <c r="AR47" i="16"/>
  <c r="AQ47" i="16"/>
  <c r="X47" i="16"/>
  <c r="AT47" i="16" s="1"/>
  <c r="V47" i="16"/>
  <c r="AS47" i="16" s="1"/>
  <c r="AR46" i="16"/>
  <c r="AQ46" i="16"/>
  <c r="X46" i="16"/>
  <c r="AT46" i="16" s="1"/>
  <c r="V46" i="16"/>
  <c r="AS46" i="16" s="1"/>
  <c r="AR7" i="16"/>
  <c r="AQ7" i="16"/>
  <c r="X7" i="16"/>
  <c r="V7" i="16"/>
  <c r="AR45" i="16"/>
  <c r="AQ45" i="16"/>
  <c r="X45" i="16"/>
  <c r="AT45" i="16" s="1"/>
  <c r="V45" i="16"/>
  <c r="AS45" i="16" s="1"/>
  <c r="AR44" i="16"/>
  <c r="AQ44" i="16"/>
  <c r="X44" i="16"/>
  <c r="AT44" i="16" s="1"/>
  <c r="V44" i="16"/>
  <c r="AS44" i="16" s="1"/>
  <c r="AR43" i="16"/>
  <c r="AQ43" i="16"/>
  <c r="X43" i="16"/>
  <c r="AT43" i="16" s="1"/>
  <c r="V43" i="16"/>
  <c r="AS43" i="16" s="1"/>
  <c r="AR42" i="16"/>
  <c r="AQ42" i="16"/>
  <c r="X42" i="16"/>
  <c r="AT42" i="16" s="1"/>
  <c r="V42" i="16"/>
  <c r="AS42" i="16" s="1"/>
  <c r="AR41" i="16"/>
  <c r="AQ41" i="16"/>
  <c r="X41" i="16"/>
  <c r="AT41" i="16" s="1"/>
  <c r="V41" i="16"/>
  <c r="AS41" i="16" s="1"/>
  <c r="AR6" i="16"/>
  <c r="AQ6" i="16"/>
  <c r="X6" i="16"/>
  <c r="V6" i="16"/>
  <c r="AR40" i="16"/>
  <c r="AQ40" i="16"/>
  <c r="X40" i="16"/>
  <c r="AT40" i="16" s="1"/>
  <c r="V40" i="16"/>
  <c r="AS40" i="16" s="1"/>
  <c r="AR39" i="16"/>
  <c r="AQ39" i="16"/>
  <c r="X39" i="16"/>
  <c r="AT39" i="16" s="1"/>
  <c r="V39" i="16"/>
  <c r="AS39" i="16" s="1"/>
  <c r="AR5" i="16"/>
  <c r="AQ5" i="16"/>
  <c r="X5" i="16"/>
  <c r="V5" i="16"/>
  <c r="AR4" i="16"/>
  <c r="AQ4" i="16"/>
  <c r="X4" i="16"/>
  <c r="V4" i="16"/>
  <c r="AR38" i="16"/>
  <c r="AQ38" i="16"/>
  <c r="X38" i="16"/>
  <c r="AT38" i="16" s="1"/>
  <c r="V38" i="16"/>
  <c r="AR37" i="16"/>
  <c r="AQ37" i="16"/>
  <c r="X37" i="16"/>
  <c r="AT37" i="16" s="1"/>
  <c r="V37" i="16"/>
  <c r="AR3" i="16"/>
  <c r="AQ3" i="16"/>
  <c r="X3" i="16"/>
  <c r="V3" i="16"/>
  <c r="AR36" i="16"/>
  <c r="AQ36" i="16"/>
  <c r="X36" i="16"/>
  <c r="AT36" i="16" s="1"/>
  <c r="V36" i="16"/>
  <c r="AR2" i="16"/>
  <c r="AQ2" i="16"/>
  <c r="X2" i="16"/>
  <c r="AT2" i="16" s="1"/>
  <c r="V2" i="16"/>
  <c r="X110" i="15"/>
  <c r="V110" i="15"/>
  <c r="X109" i="15"/>
  <c r="V109" i="15"/>
  <c r="X108" i="15"/>
  <c r="V108" i="15"/>
  <c r="X107" i="15"/>
  <c r="V107" i="15"/>
  <c r="X106" i="15"/>
  <c r="V106" i="15"/>
  <c r="X105" i="15"/>
  <c r="V105" i="15"/>
  <c r="AQ101" i="15"/>
  <c r="AR100" i="15"/>
  <c r="X100" i="15"/>
  <c r="AT100" i="15" s="1"/>
  <c r="V100" i="15"/>
  <c r="AS100" i="15" s="1"/>
  <c r="AR99" i="15"/>
  <c r="AQ99" i="15"/>
  <c r="X99" i="15"/>
  <c r="AT99" i="15" s="1"/>
  <c r="V99" i="15"/>
  <c r="AU99" i="15" s="1"/>
  <c r="AR17" i="15"/>
  <c r="AQ17" i="15"/>
  <c r="X17" i="15"/>
  <c r="V17" i="15"/>
  <c r="AU17" i="15" s="1"/>
  <c r="AR98" i="15"/>
  <c r="AQ98" i="15"/>
  <c r="X98" i="15"/>
  <c r="AT98" i="15" s="1"/>
  <c r="V98" i="15"/>
  <c r="AR97" i="15"/>
  <c r="AQ97" i="15"/>
  <c r="X97" i="15"/>
  <c r="AT97" i="15" s="1"/>
  <c r="V97" i="15"/>
  <c r="AR96" i="15"/>
  <c r="X96" i="15"/>
  <c r="AT96" i="15" s="1"/>
  <c r="V96" i="15"/>
  <c r="AS96" i="15" s="1"/>
  <c r="AR95" i="15"/>
  <c r="AQ95" i="15"/>
  <c r="X95" i="15"/>
  <c r="AT95" i="15" s="1"/>
  <c r="V95" i="15"/>
  <c r="AS95" i="15" s="1"/>
  <c r="AR94" i="15"/>
  <c r="AQ94" i="15"/>
  <c r="X94" i="15"/>
  <c r="AT94" i="15" s="1"/>
  <c r="V94" i="15"/>
  <c r="AS94" i="15" s="1"/>
  <c r="AR93" i="15"/>
  <c r="AQ93" i="15"/>
  <c r="X93" i="15"/>
  <c r="AT93" i="15" s="1"/>
  <c r="V93" i="15"/>
  <c r="AS93" i="15" s="1"/>
  <c r="AR92" i="15"/>
  <c r="AU92" i="15" s="1"/>
  <c r="AQ92" i="15"/>
  <c r="AR91" i="15"/>
  <c r="AQ91" i="15"/>
  <c r="X91" i="15"/>
  <c r="AT91" i="15" s="1"/>
  <c r="V91" i="15"/>
  <c r="AS91" i="15" s="1"/>
  <c r="AT90" i="15"/>
  <c r="AS90" i="15"/>
  <c r="AR90" i="15"/>
  <c r="AU90" i="15" s="1"/>
  <c r="AR89" i="15"/>
  <c r="X89" i="15"/>
  <c r="AT89" i="15" s="1"/>
  <c r="V89" i="15"/>
  <c r="AS89" i="15" s="1"/>
  <c r="AR88" i="15"/>
  <c r="AQ88" i="15"/>
  <c r="X88" i="15"/>
  <c r="AT88" i="15" s="1"/>
  <c r="V88" i="15"/>
  <c r="AS88" i="15" s="1"/>
  <c r="AR87" i="15"/>
  <c r="X87" i="15"/>
  <c r="AT87" i="15" s="1"/>
  <c r="V87" i="15"/>
  <c r="AS87" i="15" s="1"/>
  <c r="AR16" i="15"/>
  <c r="AQ16" i="15"/>
  <c r="X16" i="15"/>
  <c r="V16" i="15"/>
  <c r="AR86" i="15"/>
  <c r="AQ86" i="15"/>
  <c r="X86" i="15"/>
  <c r="AT86" i="15" s="1"/>
  <c r="V86" i="15"/>
  <c r="AS86" i="15" s="1"/>
  <c r="AR85" i="15"/>
  <c r="AQ85" i="15"/>
  <c r="X85" i="15"/>
  <c r="AT85" i="15" s="1"/>
  <c r="V85" i="15"/>
  <c r="AS85" i="15" s="1"/>
  <c r="AR15" i="15"/>
  <c r="AQ15" i="15"/>
  <c r="X15" i="15"/>
  <c r="V15" i="15"/>
  <c r="AR14" i="15"/>
  <c r="AQ14" i="15"/>
  <c r="X14" i="15"/>
  <c r="V14" i="15"/>
  <c r="AR84" i="15"/>
  <c r="AQ84" i="15"/>
  <c r="X84" i="15"/>
  <c r="AT84" i="15" s="1"/>
  <c r="V84" i="15"/>
  <c r="AS84" i="15" s="1"/>
  <c r="AT83" i="15"/>
  <c r="AS83" i="15"/>
  <c r="AR83" i="15"/>
  <c r="AU83" i="15" s="1"/>
  <c r="AR82" i="15"/>
  <c r="X82" i="15"/>
  <c r="AT82" i="15" s="1"/>
  <c r="V82" i="15"/>
  <c r="AS82" i="15" s="1"/>
  <c r="AR13" i="15"/>
  <c r="AQ13" i="15"/>
  <c r="X13" i="15"/>
  <c r="V13" i="15"/>
  <c r="AR81" i="15"/>
  <c r="AQ81" i="15"/>
  <c r="X81" i="15"/>
  <c r="AT81" i="15" s="1"/>
  <c r="V81" i="15"/>
  <c r="AR80" i="15"/>
  <c r="AQ80" i="15"/>
  <c r="X80" i="15"/>
  <c r="AT80" i="15" s="1"/>
  <c r="V80" i="15"/>
  <c r="AR79" i="15"/>
  <c r="AQ79" i="15"/>
  <c r="X79" i="15"/>
  <c r="AT79" i="15" s="1"/>
  <c r="V79" i="15"/>
  <c r="AR12" i="15"/>
  <c r="AQ12" i="15"/>
  <c r="X12" i="15"/>
  <c r="V12" i="15"/>
  <c r="AU78" i="15"/>
  <c r="AT78" i="15"/>
  <c r="AS78" i="15"/>
  <c r="AR78" i="15"/>
  <c r="AT77" i="15"/>
  <c r="AS77" i="15"/>
  <c r="AR77" i="15"/>
  <c r="AU77" i="15" s="1"/>
  <c r="AQ77" i="15"/>
  <c r="AR76" i="15"/>
  <c r="AQ76" i="15"/>
  <c r="X76" i="15"/>
  <c r="AT76" i="15" s="1"/>
  <c r="V76" i="15"/>
  <c r="AS76" i="15" s="1"/>
  <c r="AR11" i="15"/>
  <c r="AQ11" i="15"/>
  <c r="X11" i="15"/>
  <c r="V11" i="15"/>
  <c r="AR75" i="15"/>
  <c r="AQ75" i="15"/>
  <c r="X75" i="15"/>
  <c r="AT75" i="15" s="1"/>
  <c r="V75" i="15"/>
  <c r="AS75" i="15" s="1"/>
  <c r="AR74" i="15"/>
  <c r="AQ74" i="15"/>
  <c r="X74" i="15"/>
  <c r="AT74" i="15" s="1"/>
  <c r="V74" i="15"/>
  <c r="AS74" i="15" s="1"/>
  <c r="AR73" i="15"/>
  <c r="AQ73" i="15"/>
  <c r="X73" i="15"/>
  <c r="AT73" i="15" s="1"/>
  <c r="V73" i="15"/>
  <c r="AS73" i="15" s="1"/>
  <c r="AR72" i="15"/>
  <c r="AQ72" i="15"/>
  <c r="X72" i="15"/>
  <c r="AT72" i="15" s="1"/>
  <c r="V72" i="15"/>
  <c r="AS72" i="15" s="1"/>
  <c r="AR71" i="15"/>
  <c r="AQ71" i="15"/>
  <c r="X71" i="15"/>
  <c r="AT71" i="15" s="1"/>
  <c r="V71" i="15"/>
  <c r="AS71" i="15" s="1"/>
  <c r="AR10" i="15"/>
  <c r="AQ10" i="15"/>
  <c r="X10" i="15"/>
  <c r="V10" i="15"/>
  <c r="AS70" i="15"/>
  <c r="AR70" i="15"/>
  <c r="X70" i="15"/>
  <c r="AU70" i="15" s="1"/>
  <c r="V70" i="15"/>
  <c r="AR69" i="15"/>
  <c r="AQ69" i="15"/>
  <c r="X69" i="15"/>
  <c r="AT69" i="15" s="1"/>
  <c r="V69" i="15"/>
  <c r="AS69" i="15" s="1"/>
  <c r="AR68" i="15"/>
  <c r="AQ68" i="15"/>
  <c r="X68" i="15"/>
  <c r="AT68" i="15" s="1"/>
  <c r="V68" i="15"/>
  <c r="AS68" i="15" s="1"/>
  <c r="AR67" i="15"/>
  <c r="AQ67" i="15"/>
  <c r="X67" i="15"/>
  <c r="AT67" i="15" s="1"/>
  <c r="V67" i="15"/>
  <c r="AS67" i="15" s="1"/>
  <c r="AR66" i="15"/>
  <c r="AQ66" i="15"/>
  <c r="X66" i="15"/>
  <c r="AT66" i="15" s="1"/>
  <c r="V66" i="15"/>
  <c r="AS66" i="15" s="1"/>
  <c r="AR65" i="15"/>
  <c r="AQ65" i="15"/>
  <c r="X65" i="15"/>
  <c r="AT65" i="15" s="1"/>
  <c r="V65" i="15"/>
  <c r="AS65" i="15" s="1"/>
  <c r="AR64" i="15"/>
  <c r="AQ64" i="15"/>
  <c r="X64" i="15"/>
  <c r="AT64" i="15" s="1"/>
  <c r="V64" i="15"/>
  <c r="AS64" i="15" s="1"/>
  <c r="AT63" i="15"/>
  <c r="AR63" i="15"/>
  <c r="AQ63" i="15"/>
  <c r="X63" i="15"/>
  <c r="V63" i="15"/>
  <c r="AS63" i="15" s="1"/>
  <c r="AR62" i="15"/>
  <c r="AQ62" i="15"/>
  <c r="X62" i="15"/>
  <c r="V62" i="15"/>
  <c r="AU62" i="15" s="1"/>
  <c r="AR61" i="15"/>
  <c r="AQ61" i="15"/>
  <c r="X61" i="15"/>
  <c r="V61" i="15"/>
  <c r="AU61" i="15" s="1"/>
  <c r="AR60" i="15"/>
  <c r="AQ60" i="15"/>
  <c r="X60" i="15"/>
  <c r="V60" i="15"/>
  <c r="AU60" i="15" s="1"/>
  <c r="AR59" i="15"/>
  <c r="AQ59" i="15"/>
  <c r="X59" i="15"/>
  <c r="V59" i="15"/>
  <c r="AU59" i="15" s="1"/>
  <c r="AR58" i="15"/>
  <c r="AQ58" i="15"/>
  <c r="X58" i="15"/>
  <c r="V58" i="15"/>
  <c r="AU58" i="15" s="1"/>
  <c r="AR57" i="15"/>
  <c r="AQ57" i="15"/>
  <c r="X57" i="15"/>
  <c r="V57" i="15"/>
  <c r="AU57" i="15" s="1"/>
  <c r="AR9" i="15"/>
  <c r="AQ9" i="15"/>
  <c r="X9" i="15"/>
  <c r="V9" i="15"/>
  <c r="AU9" i="15" s="1"/>
  <c r="AR56" i="15"/>
  <c r="AQ56" i="15"/>
  <c r="X56" i="15"/>
  <c r="AT56" i="15" s="1"/>
  <c r="V56" i="15"/>
  <c r="AU56" i="15" s="1"/>
  <c r="AR55" i="15"/>
  <c r="AQ55" i="15"/>
  <c r="X55" i="15"/>
  <c r="AT55" i="15" s="1"/>
  <c r="V55" i="15"/>
  <c r="AU55" i="15" s="1"/>
  <c r="AR54" i="15"/>
  <c r="AQ54" i="15"/>
  <c r="X54" i="15"/>
  <c r="AT54" i="15" s="1"/>
  <c r="V54" i="15"/>
  <c r="AU54" i="15" s="1"/>
  <c r="AR53" i="15"/>
  <c r="AQ53" i="15"/>
  <c r="X53" i="15"/>
  <c r="AT53" i="15" s="1"/>
  <c r="V53" i="15"/>
  <c r="AU53" i="15" s="1"/>
  <c r="AR52" i="15"/>
  <c r="AQ52" i="15"/>
  <c r="X52" i="15"/>
  <c r="AT52" i="15" s="1"/>
  <c r="V52" i="15"/>
  <c r="AU52" i="15" s="1"/>
  <c r="AR8" i="15"/>
  <c r="AQ8" i="15"/>
  <c r="X8" i="15"/>
  <c r="V8" i="15"/>
  <c r="AU8" i="15" s="1"/>
  <c r="AR51" i="15"/>
  <c r="AQ51" i="15"/>
  <c r="X51" i="15"/>
  <c r="AT51" i="15" s="1"/>
  <c r="V51" i="15"/>
  <c r="AU51" i="15" s="1"/>
  <c r="AR50" i="15"/>
  <c r="AQ50" i="15"/>
  <c r="X50" i="15"/>
  <c r="AT50" i="15" s="1"/>
  <c r="V50" i="15"/>
  <c r="AR49" i="15"/>
  <c r="AQ49" i="15"/>
  <c r="X49" i="15"/>
  <c r="AT49" i="15" s="1"/>
  <c r="V49" i="15"/>
  <c r="AR48" i="15"/>
  <c r="AQ48" i="15"/>
  <c r="X48" i="15"/>
  <c r="AT48" i="15" s="1"/>
  <c r="V48" i="15"/>
  <c r="AR7" i="15"/>
  <c r="AQ7" i="15"/>
  <c r="X7" i="15"/>
  <c r="V7" i="15"/>
  <c r="AU7" i="15" s="1"/>
  <c r="AR47" i="15"/>
  <c r="X47" i="15"/>
  <c r="V47" i="15"/>
  <c r="AS47" i="15" s="1"/>
  <c r="AR46" i="15"/>
  <c r="AQ46" i="15"/>
  <c r="X46" i="15"/>
  <c r="V46" i="15"/>
  <c r="AS46" i="15" s="1"/>
  <c r="AR45" i="15"/>
  <c r="AQ45" i="15"/>
  <c r="X45" i="15"/>
  <c r="AT45" i="15" s="1"/>
  <c r="V45" i="15"/>
  <c r="AS45" i="15" s="1"/>
  <c r="AR44" i="15"/>
  <c r="AQ44" i="15"/>
  <c r="X44" i="15"/>
  <c r="AT44" i="15" s="1"/>
  <c r="V44" i="15"/>
  <c r="AS44" i="15" s="1"/>
  <c r="AR43" i="15"/>
  <c r="AQ43" i="15"/>
  <c r="X43" i="15"/>
  <c r="AT43" i="15" s="1"/>
  <c r="V43" i="15"/>
  <c r="AS43" i="15" s="1"/>
  <c r="AR42" i="15"/>
  <c r="AQ42" i="15"/>
  <c r="X42" i="15"/>
  <c r="AT42" i="15" s="1"/>
  <c r="V42" i="15"/>
  <c r="AS42" i="15" s="1"/>
  <c r="AR41" i="15"/>
  <c r="X41" i="15"/>
  <c r="AT41" i="15" s="1"/>
  <c r="V41" i="15"/>
  <c r="AR40" i="15"/>
  <c r="AQ40" i="15"/>
  <c r="X40" i="15"/>
  <c r="AT40" i="15" s="1"/>
  <c r="V40" i="15"/>
  <c r="AR39" i="15"/>
  <c r="AQ39" i="15"/>
  <c r="X39" i="15"/>
  <c r="AT39" i="15" s="1"/>
  <c r="V39" i="15"/>
  <c r="AR38" i="15"/>
  <c r="AQ38" i="15"/>
  <c r="X38" i="15"/>
  <c r="AT38" i="15" s="1"/>
  <c r="V38" i="15"/>
  <c r="AR37" i="15"/>
  <c r="AQ37" i="15"/>
  <c r="X37" i="15"/>
  <c r="AT37" i="15" s="1"/>
  <c r="V37" i="15"/>
  <c r="AR6" i="15"/>
  <c r="AQ6" i="15"/>
  <c r="X6" i="15"/>
  <c r="V6" i="15"/>
  <c r="AR36" i="15"/>
  <c r="AQ36" i="15"/>
  <c r="X36" i="15"/>
  <c r="AT36" i="15" s="1"/>
  <c r="V36" i="15"/>
  <c r="AR35" i="15"/>
  <c r="AQ35" i="15"/>
  <c r="X35" i="15"/>
  <c r="AT35" i="15" s="1"/>
  <c r="V35" i="15"/>
  <c r="AR5" i="15"/>
  <c r="AQ5" i="15"/>
  <c r="X5" i="15"/>
  <c r="V5" i="15"/>
  <c r="AR34" i="15"/>
  <c r="AQ34" i="15"/>
  <c r="X34" i="15"/>
  <c r="AT34" i="15" s="1"/>
  <c r="V34" i="15"/>
  <c r="AR33" i="15"/>
  <c r="AQ33" i="15"/>
  <c r="X33" i="15"/>
  <c r="AT33" i="15" s="1"/>
  <c r="V33" i="15"/>
  <c r="AR32" i="15"/>
  <c r="AQ32" i="15"/>
  <c r="X32" i="15"/>
  <c r="AT32" i="15" s="1"/>
  <c r="V32" i="15"/>
  <c r="AR31" i="15"/>
  <c r="AQ31" i="15"/>
  <c r="X31" i="15"/>
  <c r="AT31" i="15" s="1"/>
  <c r="V31" i="15"/>
  <c r="AR30" i="15"/>
  <c r="AQ30" i="15"/>
  <c r="X30" i="15"/>
  <c r="AT30" i="15" s="1"/>
  <c r="V30" i="15"/>
  <c r="AR29" i="15"/>
  <c r="AQ29" i="15"/>
  <c r="X29" i="15"/>
  <c r="AT29" i="15" s="1"/>
  <c r="V29" i="15"/>
  <c r="AR28" i="15"/>
  <c r="AQ28" i="15"/>
  <c r="X28" i="15"/>
  <c r="AT28" i="15" s="1"/>
  <c r="V28" i="15"/>
  <c r="AR27" i="15"/>
  <c r="AQ27" i="15"/>
  <c r="X27" i="15"/>
  <c r="AT27" i="15" s="1"/>
  <c r="V27" i="15"/>
  <c r="AR26" i="15"/>
  <c r="AQ26" i="15"/>
  <c r="X26" i="15"/>
  <c r="AT26" i="15" s="1"/>
  <c r="V26" i="15"/>
  <c r="AR25" i="15"/>
  <c r="AQ25" i="15"/>
  <c r="X25" i="15"/>
  <c r="AT25" i="15" s="1"/>
  <c r="V25" i="15"/>
  <c r="AR24" i="15"/>
  <c r="AQ24" i="15"/>
  <c r="X24" i="15"/>
  <c r="AT24" i="15" s="1"/>
  <c r="V24" i="15"/>
  <c r="AR23" i="15"/>
  <c r="AQ23" i="15"/>
  <c r="X23" i="15"/>
  <c r="AT23" i="15" s="1"/>
  <c r="V23" i="15"/>
  <c r="AR22" i="15"/>
  <c r="AQ22" i="15"/>
  <c r="X22" i="15"/>
  <c r="AT22" i="15" s="1"/>
  <c r="V22" i="15"/>
  <c r="AR21" i="15"/>
  <c r="AQ21" i="15"/>
  <c r="X21" i="15"/>
  <c r="AT21" i="15" s="1"/>
  <c r="V21" i="15"/>
  <c r="AR4" i="15"/>
  <c r="AQ4" i="15"/>
  <c r="X4" i="15"/>
  <c r="V4" i="15"/>
  <c r="AR20" i="15"/>
  <c r="AQ20" i="15"/>
  <c r="X20" i="15"/>
  <c r="AT20" i="15" s="1"/>
  <c r="V20" i="15"/>
  <c r="AR19" i="15"/>
  <c r="AQ19" i="15"/>
  <c r="X19" i="15"/>
  <c r="AT19" i="15" s="1"/>
  <c r="V19" i="15"/>
  <c r="AR3" i="15"/>
  <c r="AQ3" i="15"/>
  <c r="X3" i="15"/>
  <c r="V3" i="15"/>
  <c r="AR18" i="15"/>
  <c r="AQ18" i="15"/>
  <c r="X18" i="15"/>
  <c r="AT18" i="15" s="1"/>
  <c r="V18" i="15"/>
  <c r="AR2" i="15"/>
  <c r="AQ2" i="15"/>
  <c r="X2" i="15"/>
  <c r="AT2" i="15" s="1"/>
  <c r="V2" i="15"/>
  <c r="X110" i="14"/>
  <c r="V110" i="14"/>
  <c r="X109" i="14"/>
  <c r="V109" i="14"/>
  <c r="X108" i="14"/>
  <c r="V108" i="14"/>
  <c r="X107" i="14"/>
  <c r="V107" i="14"/>
  <c r="X106" i="14"/>
  <c r="V106" i="14"/>
  <c r="X105" i="14"/>
  <c r="V105" i="14"/>
  <c r="AQ101" i="14"/>
  <c r="AR100" i="14"/>
  <c r="X100" i="14"/>
  <c r="AT100" i="14" s="1"/>
  <c r="V100" i="14"/>
  <c r="AS100" i="14" s="1"/>
  <c r="AR99" i="14"/>
  <c r="AQ99" i="14"/>
  <c r="X99" i="14"/>
  <c r="AT99" i="14" s="1"/>
  <c r="V99" i="14"/>
  <c r="AU99" i="14" s="1"/>
  <c r="AR98" i="14"/>
  <c r="AQ98" i="14"/>
  <c r="X98" i="14"/>
  <c r="AT98" i="14" s="1"/>
  <c r="V98" i="14"/>
  <c r="AU98" i="14" s="1"/>
  <c r="AR97" i="14"/>
  <c r="AQ97" i="14"/>
  <c r="X97" i="14"/>
  <c r="AT97" i="14" s="1"/>
  <c r="V97" i="14"/>
  <c r="AU97" i="14" s="1"/>
  <c r="AR25" i="14"/>
  <c r="AQ25" i="14"/>
  <c r="X25" i="14"/>
  <c r="V25" i="14"/>
  <c r="AU25" i="14" s="1"/>
  <c r="AR24" i="14"/>
  <c r="X24" i="14"/>
  <c r="V24" i="14"/>
  <c r="AR96" i="14"/>
  <c r="AQ96" i="14"/>
  <c r="X96" i="14"/>
  <c r="AT96" i="14" s="1"/>
  <c r="V96" i="14"/>
  <c r="AS96" i="14" s="1"/>
  <c r="AR23" i="14"/>
  <c r="AQ23" i="14"/>
  <c r="X23" i="14"/>
  <c r="V23" i="14"/>
  <c r="AR95" i="14"/>
  <c r="AQ95" i="14"/>
  <c r="X95" i="14"/>
  <c r="AT95" i="14" s="1"/>
  <c r="V95" i="14"/>
  <c r="AS95" i="14" s="1"/>
  <c r="AR22" i="14"/>
  <c r="AU22" i="14" s="1"/>
  <c r="AQ22" i="14"/>
  <c r="AR94" i="14"/>
  <c r="AQ94" i="14"/>
  <c r="X94" i="14"/>
  <c r="AT94" i="14" s="1"/>
  <c r="V94" i="14"/>
  <c r="AS94" i="14" s="1"/>
  <c r="AT93" i="14"/>
  <c r="AS93" i="14"/>
  <c r="AR93" i="14"/>
  <c r="AU93" i="14" s="1"/>
  <c r="AR92" i="14"/>
  <c r="X92" i="14"/>
  <c r="AT92" i="14" s="1"/>
  <c r="V92" i="14"/>
  <c r="AS92" i="14" s="1"/>
  <c r="AR91" i="14"/>
  <c r="AQ91" i="14"/>
  <c r="X91" i="14"/>
  <c r="AT91" i="14" s="1"/>
  <c r="V91" i="14"/>
  <c r="AR90" i="14"/>
  <c r="X90" i="14"/>
  <c r="AT90" i="14" s="1"/>
  <c r="V90" i="14"/>
  <c r="AR89" i="14"/>
  <c r="AQ89" i="14"/>
  <c r="X89" i="14"/>
  <c r="AT89" i="14" s="1"/>
  <c r="V89" i="14"/>
  <c r="AR21" i="14"/>
  <c r="AQ21" i="14"/>
  <c r="X21" i="14"/>
  <c r="V21" i="14"/>
  <c r="AR88" i="14"/>
  <c r="AQ88" i="14"/>
  <c r="X88" i="14"/>
  <c r="AT88" i="14" s="1"/>
  <c r="V88" i="14"/>
  <c r="AR87" i="14"/>
  <c r="AQ87" i="14"/>
  <c r="X87" i="14"/>
  <c r="AT87" i="14" s="1"/>
  <c r="V87" i="14"/>
  <c r="AR20" i="14"/>
  <c r="AQ20" i="14"/>
  <c r="X20" i="14"/>
  <c r="V20" i="14"/>
  <c r="AR19" i="14"/>
  <c r="AQ19" i="14"/>
  <c r="X19" i="14"/>
  <c r="V19" i="14"/>
  <c r="AU86" i="14"/>
  <c r="AT86" i="14"/>
  <c r="AS86" i="14"/>
  <c r="AR86" i="14"/>
  <c r="AR85" i="14"/>
  <c r="X85" i="14"/>
  <c r="AT85" i="14" s="1"/>
  <c r="V85" i="14"/>
  <c r="AR18" i="14"/>
  <c r="AQ18" i="14"/>
  <c r="X18" i="14"/>
  <c r="V18" i="14"/>
  <c r="AR84" i="14"/>
  <c r="AQ84" i="14"/>
  <c r="X84" i="14"/>
  <c r="AT84" i="14" s="1"/>
  <c r="V84" i="14"/>
  <c r="AR83" i="14"/>
  <c r="AQ83" i="14"/>
  <c r="X83" i="14"/>
  <c r="AT83" i="14" s="1"/>
  <c r="V83" i="14"/>
  <c r="AR82" i="14"/>
  <c r="AQ82" i="14"/>
  <c r="X82" i="14"/>
  <c r="AT82" i="14" s="1"/>
  <c r="V82" i="14"/>
  <c r="AR81" i="14"/>
  <c r="AQ81" i="14"/>
  <c r="X81" i="14"/>
  <c r="AT81" i="14" s="1"/>
  <c r="V81" i="14"/>
  <c r="AU80" i="14"/>
  <c r="AT80" i="14"/>
  <c r="AS80" i="14"/>
  <c r="AR80" i="14"/>
  <c r="AT79" i="14"/>
  <c r="AS79" i="14"/>
  <c r="AR79" i="14"/>
  <c r="AU79" i="14" s="1"/>
  <c r="AQ79" i="14"/>
  <c r="AR17" i="14"/>
  <c r="AQ17" i="14"/>
  <c r="X17" i="14"/>
  <c r="V17" i="14"/>
  <c r="AR16" i="14"/>
  <c r="AQ16" i="14"/>
  <c r="X16" i="14"/>
  <c r="V16" i="14"/>
  <c r="AR78" i="14"/>
  <c r="AQ78" i="14"/>
  <c r="X78" i="14"/>
  <c r="AT78" i="14" s="1"/>
  <c r="V78" i="14"/>
  <c r="AR77" i="14"/>
  <c r="AQ77" i="14"/>
  <c r="X77" i="14"/>
  <c r="AT77" i="14" s="1"/>
  <c r="V77" i="14"/>
  <c r="AR76" i="14"/>
  <c r="AQ76" i="14"/>
  <c r="X76" i="14"/>
  <c r="AT76" i="14" s="1"/>
  <c r="V76" i="14"/>
  <c r="AR75" i="14"/>
  <c r="AQ75" i="14"/>
  <c r="X75" i="14"/>
  <c r="AT75" i="14" s="1"/>
  <c r="V75" i="14"/>
  <c r="AR74" i="14"/>
  <c r="AQ74" i="14"/>
  <c r="X74" i="14"/>
  <c r="AT74" i="14" s="1"/>
  <c r="V74" i="14"/>
  <c r="AR15" i="14"/>
  <c r="AQ15" i="14"/>
  <c r="X15" i="14"/>
  <c r="V15" i="14"/>
  <c r="AR14" i="14"/>
  <c r="X14" i="14"/>
  <c r="V14" i="14"/>
  <c r="AR73" i="14"/>
  <c r="AQ73" i="14"/>
  <c r="X73" i="14"/>
  <c r="V73" i="14"/>
  <c r="AR72" i="14"/>
  <c r="AQ72" i="14"/>
  <c r="X72" i="14"/>
  <c r="V72" i="14"/>
  <c r="AR71" i="14"/>
  <c r="AQ71" i="14"/>
  <c r="X71" i="14"/>
  <c r="V71" i="14"/>
  <c r="AR70" i="14"/>
  <c r="AQ70" i="14"/>
  <c r="X70" i="14"/>
  <c r="AT70" i="14" s="1"/>
  <c r="V70" i="14"/>
  <c r="AR69" i="14"/>
  <c r="AQ69" i="14"/>
  <c r="X69" i="14"/>
  <c r="AT69" i="14" s="1"/>
  <c r="V69" i="14"/>
  <c r="AR68" i="14"/>
  <c r="AQ68" i="14"/>
  <c r="X68" i="14"/>
  <c r="AT68" i="14" s="1"/>
  <c r="V68" i="14"/>
  <c r="AR67" i="14"/>
  <c r="AQ67" i="14"/>
  <c r="X67" i="14"/>
  <c r="AT67" i="14" s="1"/>
  <c r="V67" i="14"/>
  <c r="AR66" i="14"/>
  <c r="AQ66" i="14"/>
  <c r="X66" i="14"/>
  <c r="AT66" i="14" s="1"/>
  <c r="V66" i="14"/>
  <c r="AR65" i="14"/>
  <c r="AQ65" i="14"/>
  <c r="X65" i="14"/>
  <c r="AT65" i="14" s="1"/>
  <c r="V65" i="14"/>
  <c r="AR64" i="14"/>
  <c r="AQ64" i="14"/>
  <c r="X64" i="14"/>
  <c r="AT64" i="14" s="1"/>
  <c r="V64" i="14"/>
  <c r="AR63" i="14"/>
  <c r="AQ63" i="14"/>
  <c r="X63" i="14"/>
  <c r="AT63" i="14" s="1"/>
  <c r="V63" i="14"/>
  <c r="AR62" i="14"/>
  <c r="AQ62" i="14"/>
  <c r="X62" i="14"/>
  <c r="AT62" i="14" s="1"/>
  <c r="V62" i="14"/>
  <c r="AR61" i="14"/>
  <c r="AQ61" i="14"/>
  <c r="X61" i="14"/>
  <c r="AT61" i="14" s="1"/>
  <c r="V61" i="14"/>
  <c r="AR13" i="14"/>
  <c r="AQ13" i="14"/>
  <c r="X13" i="14"/>
  <c r="V13" i="14"/>
  <c r="AR60" i="14"/>
  <c r="AQ60" i="14"/>
  <c r="X60" i="14"/>
  <c r="AT60" i="14" s="1"/>
  <c r="V60" i="14"/>
  <c r="AR59" i="14"/>
  <c r="AQ59" i="14"/>
  <c r="X59" i="14"/>
  <c r="AT59" i="14" s="1"/>
  <c r="V59" i="14"/>
  <c r="AR58" i="14"/>
  <c r="AQ58" i="14"/>
  <c r="X58" i="14"/>
  <c r="AT58" i="14" s="1"/>
  <c r="V58" i="14"/>
  <c r="AR57" i="14"/>
  <c r="AQ57" i="14"/>
  <c r="X57" i="14"/>
  <c r="AT57" i="14" s="1"/>
  <c r="V57" i="14"/>
  <c r="AR56" i="14"/>
  <c r="AQ56" i="14"/>
  <c r="X56" i="14"/>
  <c r="AT56" i="14" s="1"/>
  <c r="V56" i="14"/>
  <c r="AR12" i="14"/>
  <c r="AQ12" i="14"/>
  <c r="X12" i="14"/>
  <c r="V12" i="14"/>
  <c r="AR55" i="14"/>
  <c r="AQ55" i="14"/>
  <c r="X55" i="14"/>
  <c r="AT55" i="14" s="1"/>
  <c r="V55" i="14"/>
  <c r="AR11" i="14"/>
  <c r="AQ11" i="14"/>
  <c r="X11" i="14"/>
  <c r="V11" i="14"/>
  <c r="AR54" i="14"/>
  <c r="AQ54" i="14"/>
  <c r="X54" i="14"/>
  <c r="AT54" i="14" s="1"/>
  <c r="V54" i="14"/>
  <c r="AR10" i="14"/>
  <c r="AQ10" i="14"/>
  <c r="X10" i="14"/>
  <c r="V10" i="14"/>
  <c r="AR9" i="14"/>
  <c r="AQ9" i="14"/>
  <c r="X9" i="14"/>
  <c r="V9" i="14"/>
  <c r="AS53" i="14"/>
  <c r="AR53" i="14"/>
  <c r="X53" i="14"/>
  <c r="AU53" i="14" s="1"/>
  <c r="V53" i="14"/>
  <c r="AR8" i="14"/>
  <c r="AQ8" i="14"/>
  <c r="X8" i="14"/>
  <c r="V8" i="14"/>
  <c r="AR52" i="14"/>
  <c r="AQ52" i="14"/>
  <c r="X52" i="14"/>
  <c r="AT52" i="14" s="1"/>
  <c r="V52" i="14"/>
  <c r="AR51" i="14"/>
  <c r="AQ51" i="14"/>
  <c r="X51" i="14"/>
  <c r="AT51" i="14" s="1"/>
  <c r="V51" i="14"/>
  <c r="AR50" i="14"/>
  <c r="AQ50" i="14"/>
  <c r="X50" i="14"/>
  <c r="AT50" i="14" s="1"/>
  <c r="V50" i="14"/>
  <c r="AR49" i="14"/>
  <c r="AQ49" i="14"/>
  <c r="X49" i="14"/>
  <c r="AT49" i="14" s="1"/>
  <c r="V49" i="14"/>
  <c r="AR48" i="14"/>
  <c r="X48" i="14"/>
  <c r="V48" i="14"/>
  <c r="AR47" i="14"/>
  <c r="AQ47" i="14"/>
  <c r="X47" i="14"/>
  <c r="V47" i="14"/>
  <c r="AS47" i="14" s="1"/>
  <c r="AR46" i="14"/>
  <c r="AQ46" i="14"/>
  <c r="X46" i="14"/>
  <c r="V46" i="14"/>
  <c r="AR45" i="14"/>
  <c r="AQ45" i="14"/>
  <c r="X45" i="14"/>
  <c r="V45" i="14"/>
  <c r="AR44" i="14"/>
  <c r="AQ44" i="14"/>
  <c r="X44" i="14"/>
  <c r="V44" i="14"/>
  <c r="AR7" i="14"/>
  <c r="AQ7" i="14"/>
  <c r="X7" i="14"/>
  <c r="V7" i="14"/>
  <c r="AR43" i="14"/>
  <c r="AQ43" i="14"/>
  <c r="X43" i="14"/>
  <c r="V43" i="14"/>
  <c r="AR42" i="14"/>
  <c r="AQ42" i="14"/>
  <c r="X42" i="14"/>
  <c r="V42" i="14"/>
  <c r="AR41" i="14"/>
  <c r="AQ41" i="14"/>
  <c r="X41" i="14"/>
  <c r="V41" i="14"/>
  <c r="AR40" i="14"/>
  <c r="AQ40" i="14"/>
  <c r="X40" i="14"/>
  <c r="V40" i="14"/>
  <c r="AR39" i="14"/>
  <c r="AQ39" i="14"/>
  <c r="X39" i="14"/>
  <c r="V39" i="14"/>
  <c r="AR38" i="14"/>
  <c r="AQ38" i="14"/>
  <c r="X38" i="14"/>
  <c r="V38" i="14"/>
  <c r="AR37" i="14"/>
  <c r="AQ37" i="14"/>
  <c r="X37" i="14"/>
  <c r="V37" i="14"/>
  <c r="AR36" i="14"/>
  <c r="AQ36" i="14"/>
  <c r="X36" i="14"/>
  <c r="V36" i="14"/>
  <c r="AR35" i="14"/>
  <c r="AQ35" i="14"/>
  <c r="X35" i="14"/>
  <c r="V35" i="14"/>
  <c r="AR6" i="14"/>
  <c r="AQ6" i="14"/>
  <c r="X6" i="14"/>
  <c r="V6" i="14"/>
  <c r="AR34" i="14"/>
  <c r="AQ34" i="14"/>
  <c r="X34" i="14"/>
  <c r="V34" i="14"/>
  <c r="AR33" i="14"/>
  <c r="AQ33" i="14"/>
  <c r="X33" i="14"/>
  <c r="V33" i="14"/>
  <c r="AR5" i="14"/>
  <c r="AQ5" i="14"/>
  <c r="X5" i="14"/>
  <c r="V5" i="14"/>
  <c r="AR32" i="14"/>
  <c r="AQ32" i="14"/>
  <c r="X32" i="14"/>
  <c r="V32" i="14"/>
  <c r="AR31" i="14"/>
  <c r="AQ31" i="14"/>
  <c r="X31" i="14"/>
  <c r="V31" i="14"/>
  <c r="AR30" i="14"/>
  <c r="AQ30" i="14"/>
  <c r="X30" i="14"/>
  <c r="V30" i="14"/>
  <c r="AR29" i="14"/>
  <c r="AQ29" i="14"/>
  <c r="X29" i="14"/>
  <c r="V29" i="14"/>
  <c r="AR4" i="14"/>
  <c r="AQ4" i="14"/>
  <c r="X4" i="14"/>
  <c r="V4" i="14"/>
  <c r="AR28" i="14"/>
  <c r="AQ28" i="14"/>
  <c r="X28" i="14"/>
  <c r="V28" i="14"/>
  <c r="AR3" i="14"/>
  <c r="AQ3" i="14"/>
  <c r="X3" i="14"/>
  <c r="V3" i="14"/>
  <c r="AR27" i="14"/>
  <c r="AQ27" i="14"/>
  <c r="X27" i="14"/>
  <c r="V27" i="14"/>
  <c r="AR26" i="14"/>
  <c r="AQ26" i="14"/>
  <c r="X26" i="14"/>
  <c r="V26" i="14"/>
  <c r="AR2" i="14"/>
  <c r="AQ2" i="14"/>
  <c r="X2" i="14"/>
  <c r="AT2" i="14" s="1"/>
  <c r="V2" i="14"/>
  <c r="X110" i="13"/>
  <c r="V110" i="13"/>
  <c r="X109" i="13"/>
  <c r="V109" i="13"/>
  <c r="X108" i="13"/>
  <c r="V108" i="13"/>
  <c r="X107" i="13"/>
  <c r="V107" i="13"/>
  <c r="X106" i="13"/>
  <c r="V106" i="13"/>
  <c r="X105" i="13"/>
  <c r="V105" i="13"/>
  <c r="AQ101" i="13"/>
  <c r="AR24" i="13"/>
  <c r="X24" i="13"/>
  <c r="V24" i="13"/>
  <c r="AR100" i="13"/>
  <c r="AQ100" i="13"/>
  <c r="X100" i="13"/>
  <c r="AT100" i="13" s="1"/>
  <c r="V100" i="13"/>
  <c r="AR99" i="13"/>
  <c r="AQ99" i="13"/>
  <c r="X99" i="13"/>
  <c r="AT99" i="13" s="1"/>
  <c r="V99" i="13"/>
  <c r="AR98" i="13"/>
  <c r="AQ98" i="13"/>
  <c r="X98" i="13"/>
  <c r="AT98" i="13" s="1"/>
  <c r="V98" i="13"/>
  <c r="AR97" i="13"/>
  <c r="AQ97" i="13"/>
  <c r="X97" i="13"/>
  <c r="AT97" i="13" s="1"/>
  <c r="V97" i="13"/>
  <c r="AS96" i="13"/>
  <c r="AR96" i="13"/>
  <c r="X96" i="13"/>
  <c r="AT96" i="13" s="1"/>
  <c r="V96" i="13"/>
  <c r="AR95" i="13"/>
  <c r="AQ95" i="13"/>
  <c r="X95" i="13"/>
  <c r="AT95" i="13" s="1"/>
  <c r="V95" i="13"/>
  <c r="AS95" i="13" s="1"/>
  <c r="AR94" i="13"/>
  <c r="AQ94" i="13"/>
  <c r="X94" i="13"/>
  <c r="AT94" i="13" s="1"/>
  <c r="V94" i="13"/>
  <c r="AS94" i="13" s="1"/>
  <c r="AR93" i="13"/>
  <c r="AQ93" i="13"/>
  <c r="X93" i="13"/>
  <c r="AT93" i="13" s="1"/>
  <c r="V93" i="13"/>
  <c r="AS93" i="13" s="1"/>
  <c r="AR92" i="13"/>
  <c r="AU92" i="13" s="1"/>
  <c r="AQ92" i="13"/>
  <c r="AR23" i="13"/>
  <c r="AQ23" i="13"/>
  <c r="X23" i="13"/>
  <c r="V23" i="13"/>
  <c r="AT91" i="13"/>
  <c r="AS91" i="13"/>
  <c r="AR91" i="13"/>
  <c r="AU91" i="13" s="1"/>
  <c r="AR90" i="13"/>
  <c r="X90" i="13"/>
  <c r="AT90" i="13" s="1"/>
  <c r="V90" i="13"/>
  <c r="AS90" i="13" s="1"/>
  <c r="AR89" i="13"/>
  <c r="AQ89" i="13"/>
  <c r="X89" i="13"/>
  <c r="AT89" i="13" s="1"/>
  <c r="V89" i="13"/>
  <c r="AS89" i="13" s="1"/>
  <c r="AR88" i="13"/>
  <c r="X88" i="13"/>
  <c r="AT88" i="13" s="1"/>
  <c r="V88" i="13"/>
  <c r="AS88" i="13" s="1"/>
  <c r="AR87" i="13"/>
  <c r="AQ87" i="13"/>
  <c r="X87" i="13"/>
  <c r="AT87" i="13" s="1"/>
  <c r="V87" i="13"/>
  <c r="AS87" i="13" s="1"/>
  <c r="AR86" i="13"/>
  <c r="AQ86" i="13"/>
  <c r="X86" i="13"/>
  <c r="AT86" i="13" s="1"/>
  <c r="V86" i="13"/>
  <c r="AS86" i="13" s="1"/>
  <c r="AR85" i="13"/>
  <c r="AQ85" i="13"/>
  <c r="X85" i="13"/>
  <c r="AT85" i="13" s="1"/>
  <c r="V85" i="13"/>
  <c r="AS85" i="13" s="1"/>
  <c r="AR84" i="13"/>
  <c r="AQ84" i="13"/>
  <c r="X84" i="13"/>
  <c r="AT84" i="13" s="1"/>
  <c r="V84" i="13"/>
  <c r="AU84" i="13" s="1"/>
  <c r="AR83" i="13"/>
  <c r="AQ83" i="13"/>
  <c r="X83" i="13"/>
  <c r="AT83" i="13" s="1"/>
  <c r="V83" i="13"/>
  <c r="AU83" i="13" s="1"/>
  <c r="AR82" i="13"/>
  <c r="AQ82" i="13"/>
  <c r="X82" i="13"/>
  <c r="AT82" i="13" s="1"/>
  <c r="V82" i="13"/>
  <c r="AT81" i="13"/>
  <c r="AS81" i="13"/>
  <c r="AR81" i="13"/>
  <c r="AU81" i="13" s="1"/>
  <c r="AR80" i="13"/>
  <c r="X80" i="13"/>
  <c r="AT80" i="13" s="1"/>
  <c r="V80" i="13"/>
  <c r="AS80" i="13" s="1"/>
  <c r="AR79" i="13"/>
  <c r="AQ79" i="13"/>
  <c r="X79" i="13"/>
  <c r="AT79" i="13" s="1"/>
  <c r="V79" i="13"/>
  <c r="AR22" i="13"/>
  <c r="AQ22" i="13"/>
  <c r="X22" i="13"/>
  <c r="V22" i="13"/>
  <c r="AU22" i="13" s="1"/>
  <c r="AR78" i="13"/>
  <c r="AQ78" i="13"/>
  <c r="X78" i="13"/>
  <c r="AT78" i="13" s="1"/>
  <c r="V78" i="13"/>
  <c r="AR77" i="13"/>
  <c r="AQ77" i="13"/>
  <c r="X77" i="13"/>
  <c r="AT77" i="13" s="1"/>
  <c r="V77" i="13"/>
  <c r="AR21" i="13"/>
  <c r="AQ21" i="13"/>
  <c r="X21" i="13"/>
  <c r="V21" i="13"/>
  <c r="AU21" i="13" s="1"/>
  <c r="AT76" i="13"/>
  <c r="AS76" i="13"/>
  <c r="AR76" i="13"/>
  <c r="AU76" i="13" s="1"/>
  <c r="AT75" i="13"/>
  <c r="AS75" i="13"/>
  <c r="AR75" i="13"/>
  <c r="AU75" i="13" s="1"/>
  <c r="AQ75" i="13"/>
  <c r="AR74" i="13"/>
  <c r="AQ74" i="13"/>
  <c r="X74" i="13"/>
  <c r="AT74" i="13" s="1"/>
  <c r="V74" i="13"/>
  <c r="AS74" i="13" s="1"/>
  <c r="AR73" i="13"/>
  <c r="AQ73" i="13"/>
  <c r="X73" i="13"/>
  <c r="AT73" i="13" s="1"/>
  <c r="V73" i="13"/>
  <c r="AS73" i="13" s="1"/>
  <c r="AR20" i="13"/>
  <c r="AQ20" i="13"/>
  <c r="X20" i="13"/>
  <c r="V20" i="13"/>
  <c r="AR72" i="13"/>
  <c r="AQ72" i="13"/>
  <c r="X72" i="13"/>
  <c r="AT72" i="13" s="1"/>
  <c r="V72" i="13"/>
  <c r="AS72" i="13" s="1"/>
  <c r="AR71" i="13"/>
  <c r="AQ71" i="13"/>
  <c r="X71" i="13"/>
  <c r="AT71" i="13" s="1"/>
  <c r="V71" i="13"/>
  <c r="AS71" i="13" s="1"/>
  <c r="AR19" i="13"/>
  <c r="AQ19" i="13"/>
  <c r="X19" i="13"/>
  <c r="V19" i="13"/>
  <c r="AR18" i="13"/>
  <c r="AQ18" i="13"/>
  <c r="X18" i="13"/>
  <c r="V18" i="13"/>
  <c r="AR70" i="13"/>
  <c r="AQ70" i="13"/>
  <c r="X70" i="13"/>
  <c r="AT70" i="13" s="1"/>
  <c r="V70" i="13"/>
  <c r="AS70" i="13" s="1"/>
  <c r="AR69" i="13"/>
  <c r="X69" i="13"/>
  <c r="V69" i="13"/>
  <c r="AS69" i="13" s="1"/>
  <c r="AR68" i="13"/>
  <c r="AQ68" i="13"/>
  <c r="X68" i="13"/>
  <c r="AT68" i="13" s="1"/>
  <c r="V68" i="13"/>
  <c r="AS68" i="13" s="1"/>
  <c r="AR67" i="13"/>
  <c r="AQ67" i="13"/>
  <c r="X67" i="13"/>
  <c r="AT67" i="13" s="1"/>
  <c r="V67" i="13"/>
  <c r="AS67" i="13" s="1"/>
  <c r="AR66" i="13"/>
  <c r="AQ66" i="13"/>
  <c r="X66" i="13"/>
  <c r="AT66" i="13" s="1"/>
  <c r="V66" i="13"/>
  <c r="AS66" i="13" s="1"/>
  <c r="AR65" i="13"/>
  <c r="AQ65" i="13"/>
  <c r="X65" i="13"/>
  <c r="AT65" i="13" s="1"/>
  <c r="V65" i="13"/>
  <c r="AS65" i="13" s="1"/>
  <c r="AR17" i="13"/>
  <c r="AQ17" i="13"/>
  <c r="X17" i="13"/>
  <c r="V17" i="13"/>
  <c r="AU17" i="13" s="1"/>
  <c r="AR16" i="13"/>
  <c r="AQ16" i="13"/>
  <c r="X16" i="13"/>
  <c r="V16" i="13"/>
  <c r="AR64" i="13"/>
  <c r="AQ64" i="13"/>
  <c r="X64" i="13"/>
  <c r="AT64" i="13" s="1"/>
  <c r="V64" i="13"/>
  <c r="AU64" i="13" s="1"/>
  <c r="AR63" i="13"/>
  <c r="AQ63" i="13"/>
  <c r="X63" i="13"/>
  <c r="AT63" i="13" s="1"/>
  <c r="V63" i="13"/>
  <c r="AR62" i="13"/>
  <c r="AQ62" i="13"/>
  <c r="X62" i="13"/>
  <c r="AT62" i="13" s="1"/>
  <c r="V62" i="13"/>
  <c r="AR15" i="13"/>
  <c r="AQ15" i="13"/>
  <c r="X15" i="13"/>
  <c r="V15" i="13"/>
  <c r="AR61" i="13"/>
  <c r="AQ61" i="13"/>
  <c r="X61" i="13"/>
  <c r="AT61" i="13" s="1"/>
  <c r="V61" i="13"/>
  <c r="AR14" i="13"/>
  <c r="AQ14" i="13"/>
  <c r="X14" i="13"/>
  <c r="V14" i="13"/>
  <c r="AR60" i="13"/>
  <c r="AQ60" i="13"/>
  <c r="X60" i="13"/>
  <c r="AT60" i="13" s="1"/>
  <c r="V60" i="13"/>
  <c r="AR13" i="13"/>
  <c r="AQ13" i="13"/>
  <c r="X13" i="13"/>
  <c r="V13" i="13"/>
  <c r="AR12" i="13"/>
  <c r="AQ12" i="13"/>
  <c r="X12" i="13"/>
  <c r="V12" i="13"/>
  <c r="AR59" i="13"/>
  <c r="AQ59" i="13"/>
  <c r="X59" i="13"/>
  <c r="AT59" i="13" s="1"/>
  <c r="V59" i="13"/>
  <c r="AR58" i="13"/>
  <c r="AQ58" i="13"/>
  <c r="X58" i="13"/>
  <c r="AT58" i="13" s="1"/>
  <c r="V58" i="13"/>
  <c r="AR57" i="13"/>
  <c r="AQ57" i="13"/>
  <c r="X57" i="13"/>
  <c r="AT57" i="13" s="1"/>
  <c r="V57" i="13"/>
  <c r="AR56" i="13"/>
  <c r="AQ56" i="13"/>
  <c r="X56" i="13"/>
  <c r="AT56" i="13" s="1"/>
  <c r="V56" i="13"/>
  <c r="AR11" i="13"/>
  <c r="AQ11" i="13"/>
  <c r="X11" i="13"/>
  <c r="V11" i="13"/>
  <c r="AR55" i="13"/>
  <c r="AQ55" i="13"/>
  <c r="X55" i="13"/>
  <c r="AT55" i="13" s="1"/>
  <c r="V55" i="13"/>
  <c r="AR54" i="13"/>
  <c r="AQ54" i="13"/>
  <c r="X54" i="13"/>
  <c r="AT54" i="13" s="1"/>
  <c r="V54" i="13"/>
  <c r="AR53" i="13"/>
  <c r="AQ53" i="13"/>
  <c r="X53" i="13"/>
  <c r="AT53" i="13" s="1"/>
  <c r="V53" i="13"/>
  <c r="AR52" i="13"/>
  <c r="AQ52" i="13"/>
  <c r="X52" i="13"/>
  <c r="AT52" i="13" s="1"/>
  <c r="V52" i="13"/>
  <c r="AR51" i="13"/>
  <c r="AQ51" i="13"/>
  <c r="X51" i="13"/>
  <c r="AT51" i="13" s="1"/>
  <c r="V51" i="13"/>
  <c r="AS50" i="13"/>
  <c r="AR50" i="13"/>
  <c r="X50" i="13"/>
  <c r="AU50" i="13" s="1"/>
  <c r="V50" i="13"/>
  <c r="AR49" i="13"/>
  <c r="AQ49" i="13"/>
  <c r="X49" i="13"/>
  <c r="AT49" i="13" s="1"/>
  <c r="V49" i="13"/>
  <c r="AS49" i="13" s="1"/>
  <c r="AR10" i="13"/>
  <c r="AQ10" i="13"/>
  <c r="X10" i="13"/>
  <c r="V10" i="13"/>
  <c r="AR48" i="13"/>
  <c r="AQ48" i="13"/>
  <c r="X48" i="13"/>
  <c r="AT48" i="13" s="1"/>
  <c r="V48" i="13"/>
  <c r="AS48" i="13" s="1"/>
  <c r="AR47" i="13"/>
  <c r="AQ47" i="13"/>
  <c r="X47" i="13"/>
  <c r="AT47" i="13" s="1"/>
  <c r="V47" i="13"/>
  <c r="AS47" i="13" s="1"/>
  <c r="AR9" i="13"/>
  <c r="AQ9" i="13"/>
  <c r="X9" i="13"/>
  <c r="V9" i="13"/>
  <c r="AR46" i="13"/>
  <c r="X46" i="13"/>
  <c r="V46" i="13"/>
  <c r="AS46" i="13" s="1"/>
  <c r="AR8" i="13"/>
  <c r="AQ8" i="13"/>
  <c r="X8" i="13"/>
  <c r="V8" i="13"/>
  <c r="AR45" i="13"/>
  <c r="AQ45" i="13"/>
  <c r="X45" i="13"/>
  <c r="V45" i="13"/>
  <c r="AR44" i="13"/>
  <c r="AQ44" i="13"/>
  <c r="X44" i="13"/>
  <c r="V44" i="13"/>
  <c r="AR43" i="13"/>
  <c r="AQ43" i="13"/>
  <c r="X43" i="13"/>
  <c r="V43" i="13"/>
  <c r="AR7" i="13"/>
  <c r="AQ7" i="13"/>
  <c r="X7" i="13"/>
  <c r="V7" i="13"/>
  <c r="AR42" i="13"/>
  <c r="AQ42" i="13"/>
  <c r="X42" i="13"/>
  <c r="V42" i="13"/>
  <c r="AS42" i="13" s="1"/>
  <c r="AR41" i="13"/>
  <c r="AQ41" i="13"/>
  <c r="X41" i="13"/>
  <c r="V41" i="13"/>
  <c r="AR40" i="13"/>
  <c r="AQ40" i="13"/>
  <c r="X40" i="13"/>
  <c r="V40" i="13"/>
  <c r="AR6" i="13"/>
  <c r="AQ6" i="13"/>
  <c r="X6" i="13"/>
  <c r="V6" i="13"/>
  <c r="AR39" i="13"/>
  <c r="AQ39" i="13"/>
  <c r="X39" i="13"/>
  <c r="V39" i="13"/>
  <c r="AR38" i="13"/>
  <c r="AQ38" i="13"/>
  <c r="X38" i="13"/>
  <c r="V38" i="13"/>
  <c r="AR37" i="13"/>
  <c r="AQ37" i="13"/>
  <c r="X37" i="13"/>
  <c r="V37" i="13"/>
  <c r="AR5" i="13"/>
  <c r="AQ5" i="13"/>
  <c r="X5" i="13"/>
  <c r="V5" i="13"/>
  <c r="AR36" i="13"/>
  <c r="AQ36" i="13"/>
  <c r="X36" i="13"/>
  <c r="V36" i="13"/>
  <c r="AR35" i="13"/>
  <c r="AQ35" i="13"/>
  <c r="X35" i="13"/>
  <c r="V35" i="13"/>
  <c r="AR34" i="13"/>
  <c r="AQ34" i="13"/>
  <c r="X34" i="13"/>
  <c r="V34" i="13"/>
  <c r="AR33" i="13"/>
  <c r="AQ33" i="13"/>
  <c r="X33" i="13"/>
  <c r="V33" i="13"/>
  <c r="AR32" i="13"/>
  <c r="AQ32" i="13"/>
  <c r="X32" i="13"/>
  <c r="AT32" i="13" s="1"/>
  <c r="V32" i="13"/>
  <c r="AR4" i="13"/>
  <c r="AQ4" i="13"/>
  <c r="X4" i="13"/>
  <c r="V4" i="13"/>
  <c r="AR31" i="13"/>
  <c r="AQ31" i="13"/>
  <c r="X31" i="13"/>
  <c r="AT31" i="13" s="1"/>
  <c r="V31" i="13"/>
  <c r="AR30" i="13"/>
  <c r="AQ30" i="13"/>
  <c r="X30" i="13"/>
  <c r="AT30" i="13" s="1"/>
  <c r="V30" i="13"/>
  <c r="AR29" i="13"/>
  <c r="AQ29" i="13"/>
  <c r="X29" i="13"/>
  <c r="AT29" i="13" s="1"/>
  <c r="V29" i="13"/>
  <c r="AR28" i="13"/>
  <c r="AQ28" i="13"/>
  <c r="X28" i="13"/>
  <c r="AT28" i="13" s="1"/>
  <c r="V28" i="13"/>
  <c r="AR27" i="13"/>
  <c r="AQ27" i="13"/>
  <c r="X27" i="13"/>
  <c r="AT27" i="13" s="1"/>
  <c r="V27" i="13"/>
  <c r="AR26" i="13"/>
  <c r="AQ26" i="13"/>
  <c r="X26" i="13"/>
  <c r="AT26" i="13" s="1"/>
  <c r="V26" i="13"/>
  <c r="AR3" i="13"/>
  <c r="AQ3" i="13"/>
  <c r="X3" i="13"/>
  <c r="V3" i="13"/>
  <c r="AR25" i="13"/>
  <c r="AQ25" i="13"/>
  <c r="X25" i="13"/>
  <c r="AT25" i="13" s="1"/>
  <c r="V25" i="13"/>
  <c r="AR2" i="13"/>
  <c r="AQ2" i="13"/>
  <c r="X2" i="13"/>
  <c r="AT2" i="13" s="1"/>
  <c r="V2" i="13"/>
  <c r="X110" i="12"/>
  <c r="V110" i="12"/>
  <c r="X109" i="12"/>
  <c r="V109" i="12"/>
  <c r="X108" i="12"/>
  <c r="V108" i="12"/>
  <c r="X107" i="12"/>
  <c r="V107" i="12"/>
  <c r="X106" i="12"/>
  <c r="V106" i="12"/>
  <c r="X105" i="12"/>
  <c r="V105" i="12"/>
  <c r="AQ101" i="12"/>
  <c r="AR100" i="12"/>
  <c r="X100" i="12"/>
  <c r="AT100" i="12" s="1"/>
  <c r="V100" i="12"/>
  <c r="AS100" i="12" s="1"/>
  <c r="AR99" i="12"/>
  <c r="AQ99" i="12"/>
  <c r="X99" i="12"/>
  <c r="AT99" i="12" s="1"/>
  <c r="V99" i="12"/>
  <c r="AR21" i="12"/>
  <c r="AQ21" i="12"/>
  <c r="X21" i="12"/>
  <c r="V21" i="12"/>
  <c r="AR98" i="12"/>
  <c r="AQ98" i="12"/>
  <c r="X98" i="12"/>
  <c r="AT98" i="12" s="1"/>
  <c r="V98" i="12"/>
  <c r="AR97" i="12"/>
  <c r="AQ97" i="12"/>
  <c r="X97" i="12"/>
  <c r="AT97" i="12" s="1"/>
  <c r="V97" i="12"/>
  <c r="AS96" i="12"/>
  <c r="AR96" i="12"/>
  <c r="X96" i="12"/>
  <c r="AT96" i="12" s="1"/>
  <c r="V96" i="12"/>
  <c r="AR20" i="12"/>
  <c r="AQ20" i="12"/>
  <c r="X20" i="12"/>
  <c r="V20" i="12"/>
  <c r="AR95" i="12"/>
  <c r="AQ95" i="12"/>
  <c r="X95" i="12"/>
  <c r="AT95" i="12" s="1"/>
  <c r="V95" i="12"/>
  <c r="AS95" i="12" s="1"/>
  <c r="AR94" i="12"/>
  <c r="AQ94" i="12"/>
  <c r="X94" i="12"/>
  <c r="AT94" i="12" s="1"/>
  <c r="V94" i="12"/>
  <c r="AS94" i="12" s="1"/>
  <c r="AR93" i="12"/>
  <c r="AU93" i="12" s="1"/>
  <c r="AQ93" i="12"/>
  <c r="AR92" i="12"/>
  <c r="AQ92" i="12"/>
  <c r="X92" i="12"/>
  <c r="AT92" i="12" s="1"/>
  <c r="V92" i="12"/>
  <c r="AS92" i="12" s="1"/>
  <c r="AT19" i="12"/>
  <c r="AS19" i="12"/>
  <c r="AR19" i="12"/>
  <c r="AU19" i="12" s="1"/>
  <c r="AR91" i="12"/>
  <c r="X91" i="12"/>
  <c r="V91" i="12"/>
  <c r="AR90" i="12"/>
  <c r="AQ90" i="12"/>
  <c r="X90" i="12"/>
  <c r="V90" i="12"/>
  <c r="AS90" i="12" s="1"/>
  <c r="AR89" i="12"/>
  <c r="X89" i="12"/>
  <c r="V89" i="12"/>
  <c r="AS89" i="12" s="1"/>
  <c r="AR18" i="12"/>
  <c r="AQ18" i="12"/>
  <c r="X18" i="12"/>
  <c r="V18" i="12"/>
  <c r="AU18" i="12" s="1"/>
  <c r="AR88" i="12"/>
  <c r="AQ88" i="12"/>
  <c r="X88" i="12"/>
  <c r="V88" i="12"/>
  <c r="AU88" i="12" s="1"/>
  <c r="AR87" i="12"/>
  <c r="AQ87" i="12"/>
  <c r="X87" i="12"/>
  <c r="V87" i="12"/>
  <c r="AU87" i="12" s="1"/>
  <c r="AR17" i="12"/>
  <c r="AQ17" i="12"/>
  <c r="X17" i="12"/>
  <c r="V17" i="12"/>
  <c r="AU17" i="12" s="1"/>
  <c r="AR16" i="12"/>
  <c r="AQ16" i="12"/>
  <c r="X16" i="12"/>
  <c r="V16" i="12"/>
  <c r="AU16" i="12" s="1"/>
  <c r="AR86" i="12"/>
  <c r="AQ86" i="12"/>
  <c r="X86" i="12"/>
  <c r="V86" i="12"/>
  <c r="AU86" i="12" s="1"/>
  <c r="AT85" i="12"/>
  <c r="AS85" i="12"/>
  <c r="AR85" i="12"/>
  <c r="AU85" i="12" s="1"/>
  <c r="AR84" i="12"/>
  <c r="X84" i="12"/>
  <c r="V84" i="12"/>
  <c r="AS84" i="12" s="1"/>
  <c r="AR15" i="12"/>
  <c r="AQ15" i="12"/>
  <c r="X15" i="12"/>
  <c r="V15" i="12"/>
  <c r="AU15" i="12" s="1"/>
  <c r="AR83" i="12"/>
  <c r="AQ83" i="12"/>
  <c r="X83" i="12"/>
  <c r="V83" i="12"/>
  <c r="AU83" i="12" s="1"/>
  <c r="AR82" i="12"/>
  <c r="AQ82" i="12"/>
  <c r="X82" i="12"/>
  <c r="V82" i="12"/>
  <c r="AU82" i="12" s="1"/>
  <c r="AR81" i="12"/>
  <c r="AQ81" i="12"/>
  <c r="X81" i="12"/>
  <c r="V81" i="12"/>
  <c r="AU81" i="12" s="1"/>
  <c r="AR14" i="12"/>
  <c r="AQ14" i="12"/>
  <c r="X14" i="12"/>
  <c r="V14" i="12"/>
  <c r="AU14" i="12" s="1"/>
  <c r="AT80" i="12"/>
  <c r="AS80" i="12"/>
  <c r="AR80" i="12"/>
  <c r="AU80" i="12" s="1"/>
  <c r="AT79" i="12"/>
  <c r="AS79" i="12"/>
  <c r="AR79" i="12"/>
  <c r="AU79" i="12" s="1"/>
  <c r="AQ79" i="12"/>
  <c r="AR78" i="12"/>
  <c r="AQ78" i="12"/>
  <c r="X78" i="12"/>
  <c r="V78" i="12"/>
  <c r="AR13" i="12"/>
  <c r="AQ13" i="12"/>
  <c r="X13" i="12"/>
  <c r="V13" i="12"/>
  <c r="AR77" i="12"/>
  <c r="AQ77" i="12"/>
  <c r="X77" i="12"/>
  <c r="V77" i="12"/>
  <c r="AR76" i="12"/>
  <c r="AQ76" i="12"/>
  <c r="X76" i="12"/>
  <c r="V76" i="12"/>
  <c r="AR75" i="12"/>
  <c r="AQ75" i="12"/>
  <c r="X75" i="12"/>
  <c r="V75" i="12"/>
  <c r="AR74" i="12"/>
  <c r="AQ74" i="12"/>
  <c r="X74" i="12"/>
  <c r="V74" i="12"/>
  <c r="AR73" i="12"/>
  <c r="AQ73" i="12"/>
  <c r="X73" i="12"/>
  <c r="V73" i="12"/>
  <c r="AR12" i="12"/>
  <c r="AQ12" i="12"/>
  <c r="X12" i="12"/>
  <c r="V12" i="12"/>
  <c r="AR72" i="12"/>
  <c r="X72" i="12"/>
  <c r="AT72" i="12" s="1"/>
  <c r="V72" i="12"/>
  <c r="AS72" i="12" s="1"/>
  <c r="AR71" i="12"/>
  <c r="AQ71" i="12"/>
  <c r="X71" i="12"/>
  <c r="V71" i="12"/>
  <c r="AU71" i="12" s="1"/>
  <c r="AR70" i="12"/>
  <c r="AQ70" i="12"/>
  <c r="X70" i="12"/>
  <c r="V70" i="12"/>
  <c r="AU70" i="12" s="1"/>
  <c r="AR69" i="12"/>
  <c r="AQ69" i="12"/>
  <c r="X69" i="12"/>
  <c r="V69" i="12"/>
  <c r="AR68" i="12"/>
  <c r="AQ68" i="12"/>
  <c r="X68" i="12"/>
  <c r="AT68" i="12" s="1"/>
  <c r="V68" i="12"/>
  <c r="AR67" i="12"/>
  <c r="AQ67" i="12"/>
  <c r="X67" i="12"/>
  <c r="V67" i="12"/>
  <c r="AR66" i="12"/>
  <c r="AQ66" i="12"/>
  <c r="X66" i="12"/>
  <c r="V66" i="12"/>
  <c r="AR65" i="12"/>
  <c r="AQ65" i="12"/>
  <c r="X65" i="12"/>
  <c r="V65" i="12"/>
  <c r="AR64" i="12"/>
  <c r="AQ64" i="12"/>
  <c r="X64" i="12"/>
  <c r="V64" i="12"/>
  <c r="AR63" i="12"/>
  <c r="AQ63" i="12"/>
  <c r="X63" i="12"/>
  <c r="V63" i="12"/>
  <c r="AR62" i="12"/>
  <c r="AQ62" i="12"/>
  <c r="X62" i="12"/>
  <c r="V62" i="12"/>
  <c r="AR61" i="12"/>
  <c r="AQ61" i="12"/>
  <c r="X61" i="12"/>
  <c r="V61" i="12"/>
  <c r="AR60" i="12"/>
  <c r="AQ60" i="12"/>
  <c r="X60" i="12"/>
  <c r="V60" i="12"/>
  <c r="AR59" i="12"/>
  <c r="AQ59" i="12"/>
  <c r="X59" i="12"/>
  <c r="V59" i="12"/>
  <c r="AR11" i="12"/>
  <c r="AQ11" i="12"/>
  <c r="X11" i="12"/>
  <c r="V11" i="12"/>
  <c r="AR58" i="12"/>
  <c r="AQ58" i="12"/>
  <c r="X58" i="12"/>
  <c r="V58" i="12"/>
  <c r="AR57" i="12"/>
  <c r="AQ57" i="12"/>
  <c r="X57" i="12"/>
  <c r="V57" i="12"/>
  <c r="AR56" i="12"/>
  <c r="AQ56" i="12"/>
  <c r="X56" i="12"/>
  <c r="V56" i="12"/>
  <c r="AR55" i="12"/>
  <c r="AQ55" i="12"/>
  <c r="X55" i="12"/>
  <c r="V55" i="12"/>
  <c r="AS55" i="12" s="1"/>
  <c r="AR54" i="12"/>
  <c r="AQ54" i="12"/>
  <c r="X54" i="12"/>
  <c r="V54" i="12"/>
  <c r="AS54" i="12" s="1"/>
  <c r="AR10" i="12"/>
  <c r="AQ10" i="12"/>
  <c r="X10" i="12"/>
  <c r="V10" i="12"/>
  <c r="AR53" i="12"/>
  <c r="AQ53" i="12"/>
  <c r="X53" i="12"/>
  <c r="V53" i="12"/>
  <c r="AS53" i="12" s="1"/>
  <c r="AR52" i="12"/>
  <c r="AQ52" i="12"/>
  <c r="X52" i="12"/>
  <c r="V52" i="12"/>
  <c r="AS52" i="12" s="1"/>
  <c r="AR51" i="12"/>
  <c r="AQ51" i="12"/>
  <c r="X51" i="12"/>
  <c r="V51" i="12"/>
  <c r="AS51" i="12" s="1"/>
  <c r="AR50" i="12"/>
  <c r="AQ50" i="12"/>
  <c r="X50" i="12"/>
  <c r="AT50" i="12" s="1"/>
  <c r="V50" i="12"/>
  <c r="AS50" i="12" s="1"/>
  <c r="AR9" i="12"/>
  <c r="AQ9" i="12"/>
  <c r="X9" i="12"/>
  <c r="V9" i="12"/>
  <c r="AR49" i="12"/>
  <c r="X49" i="12"/>
  <c r="AT49" i="12" s="1"/>
  <c r="V49" i="12"/>
  <c r="AR48" i="12"/>
  <c r="AQ48" i="12"/>
  <c r="X48" i="12"/>
  <c r="AT48" i="12" s="1"/>
  <c r="V48" i="12"/>
  <c r="AR47" i="12"/>
  <c r="AQ47" i="12"/>
  <c r="X47" i="12"/>
  <c r="AT47" i="12" s="1"/>
  <c r="V47" i="12"/>
  <c r="AR46" i="12"/>
  <c r="AQ46" i="12"/>
  <c r="X46" i="12"/>
  <c r="AT46" i="12" s="1"/>
  <c r="V46" i="12"/>
  <c r="AR45" i="12"/>
  <c r="AQ45" i="12"/>
  <c r="X45" i="12"/>
  <c r="AT45" i="12" s="1"/>
  <c r="V45" i="12"/>
  <c r="AR8" i="12"/>
  <c r="AQ8" i="12"/>
  <c r="X8" i="12"/>
  <c r="V8" i="12"/>
  <c r="AU8" i="12" s="1"/>
  <c r="AR44" i="12"/>
  <c r="X44" i="12"/>
  <c r="V44" i="12"/>
  <c r="AS44" i="12" s="1"/>
  <c r="AR43" i="12"/>
  <c r="AQ43" i="12"/>
  <c r="X43" i="12"/>
  <c r="V43" i="12"/>
  <c r="AS43" i="12" s="1"/>
  <c r="AR42" i="12"/>
  <c r="AQ42" i="12"/>
  <c r="X42" i="12"/>
  <c r="V42" i="12"/>
  <c r="AS42" i="12" s="1"/>
  <c r="AR41" i="12"/>
  <c r="AQ41" i="12"/>
  <c r="X41" i="12"/>
  <c r="V41" i="12"/>
  <c r="AS41" i="12" s="1"/>
  <c r="AR40" i="12"/>
  <c r="AQ40" i="12"/>
  <c r="X40" i="12"/>
  <c r="V40" i="12"/>
  <c r="AS40" i="12" s="1"/>
  <c r="AR7" i="12"/>
  <c r="AQ7" i="12"/>
  <c r="X7" i="12"/>
  <c r="V7" i="12"/>
  <c r="AR39" i="12"/>
  <c r="AQ39" i="12"/>
  <c r="X39" i="12"/>
  <c r="V39" i="12"/>
  <c r="AS39" i="12" s="1"/>
  <c r="AR38" i="12"/>
  <c r="AQ38" i="12"/>
  <c r="X38" i="12"/>
  <c r="V38" i="12"/>
  <c r="AS38" i="12" s="1"/>
  <c r="AR6" i="12"/>
  <c r="AQ6" i="12"/>
  <c r="X6" i="12"/>
  <c r="V6" i="12"/>
  <c r="AR37" i="12"/>
  <c r="AQ37" i="12"/>
  <c r="X37" i="12"/>
  <c r="V37" i="12"/>
  <c r="AS37" i="12" s="1"/>
  <c r="AR36" i="12"/>
  <c r="AQ36" i="12"/>
  <c r="X36" i="12"/>
  <c r="V36" i="12"/>
  <c r="AS36" i="12" s="1"/>
  <c r="AR5" i="12"/>
  <c r="AQ5" i="12"/>
  <c r="X5" i="12"/>
  <c r="V5" i="12"/>
  <c r="AR35" i="12"/>
  <c r="AQ35" i="12"/>
  <c r="X35" i="12"/>
  <c r="AT35" i="12" s="1"/>
  <c r="V35" i="12"/>
  <c r="AS35" i="12" s="1"/>
  <c r="AR34" i="12"/>
  <c r="AQ34" i="12"/>
  <c r="X34" i="12"/>
  <c r="AT34" i="12" s="1"/>
  <c r="V34" i="12"/>
  <c r="AS34" i="12" s="1"/>
  <c r="AR33" i="12"/>
  <c r="AQ33" i="12"/>
  <c r="X33" i="12"/>
  <c r="AT33" i="12" s="1"/>
  <c r="V33" i="12"/>
  <c r="AS33" i="12" s="1"/>
  <c r="AR32" i="12"/>
  <c r="AQ32" i="12"/>
  <c r="X32" i="12"/>
  <c r="AT32" i="12" s="1"/>
  <c r="V32" i="12"/>
  <c r="AS32" i="12" s="1"/>
  <c r="AR31" i="12"/>
  <c r="AQ31" i="12"/>
  <c r="X31" i="12"/>
  <c r="AT31" i="12" s="1"/>
  <c r="V31" i="12"/>
  <c r="AS31" i="12" s="1"/>
  <c r="AR30" i="12"/>
  <c r="AQ30" i="12"/>
  <c r="X30" i="12"/>
  <c r="AT30" i="12" s="1"/>
  <c r="V30" i="12"/>
  <c r="AS30" i="12" s="1"/>
  <c r="AR29" i="12"/>
  <c r="AQ29" i="12"/>
  <c r="X29" i="12"/>
  <c r="AT29" i="12" s="1"/>
  <c r="V29" i="12"/>
  <c r="AS29" i="12" s="1"/>
  <c r="AR28" i="12"/>
  <c r="AQ28" i="12"/>
  <c r="X28" i="12"/>
  <c r="AT28" i="12" s="1"/>
  <c r="V28" i="12"/>
  <c r="AS28" i="12" s="1"/>
  <c r="AR27" i="12"/>
  <c r="AQ27" i="12"/>
  <c r="X27" i="12"/>
  <c r="AT27" i="12" s="1"/>
  <c r="V27" i="12"/>
  <c r="AS27" i="12" s="1"/>
  <c r="AR26" i="12"/>
  <c r="AQ26" i="12"/>
  <c r="X26" i="12"/>
  <c r="AT26" i="12" s="1"/>
  <c r="V26" i="12"/>
  <c r="AS26" i="12" s="1"/>
  <c r="AR25" i="12"/>
  <c r="AQ25" i="12"/>
  <c r="X25" i="12"/>
  <c r="AT25" i="12" s="1"/>
  <c r="V25" i="12"/>
  <c r="AS25" i="12" s="1"/>
  <c r="AR4" i="12"/>
  <c r="AQ4" i="12"/>
  <c r="X4" i="12"/>
  <c r="V4" i="12"/>
  <c r="AR24" i="12"/>
  <c r="AQ24" i="12"/>
  <c r="X24" i="12"/>
  <c r="AT24" i="12" s="1"/>
  <c r="V24" i="12"/>
  <c r="AS24" i="12" s="1"/>
  <c r="AR23" i="12"/>
  <c r="AQ23" i="12"/>
  <c r="X23" i="12"/>
  <c r="AT23" i="12" s="1"/>
  <c r="V23" i="12"/>
  <c r="AS23" i="12" s="1"/>
  <c r="AR3" i="12"/>
  <c r="AQ3" i="12"/>
  <c r="X3" i="12"/>
  <c r="V3" i="12"/>
  <c r="AR22" i="12"/>
  <c r="AQ22" i="12"/>
  <c r="X22" i="12"/>
  <c r="AT22" i="12" s="1"/>
  <c r="V22" i="12"/>
  <c r="AS22" i="12" s="1"/>
  <c r="AR2" i="12"/>
  <c r="AQ2" i="12"/>
  <c r="X2" i="12"/>
  <c r="AT2" i="12" s="1"/>
  <c r="V2" i="12"/>
  <c r="AS2" i="12" s="1"/>
  <c r="X110" i="11"/>
  <c r="V110" i="11"/>
  <c r="X109" i="11"/>
  <c r="V109" i="11"/>
  <c r="X108" i="11"/>
  <c r="V108" i="11"/>
  <c r="X107" i="11"/>
  <c r="V107" i="11"/>
  <c r="X106" i="11"/>
  <c r="V106" i="11"/>
  <c r="X105" i="11"/>
  <c r="V105" i="11"/>
  <c r="AQ101" i="11"/>
  <c r="AR100" i="11"/>
  <c r="X100" i="11"/>
  <c r="AT100" i="11" s="1"/>
  <c r="V100" i="11"/>
  <c r="AS100" i="11" s="1"/>
  <c r="AR99" i="11"/>
  <c r="AQ99" i="11"/>
  <c r="X99" i="11"/>
  <c r="AT99" i="11" s="1"/>
  <c r="V99" i="11"/>
  <c r="AU99" i="11" s="1"/>
  <c r="AR98" i="11"/>
  <c r="AQ98" i="11"/>
  <c r="X98" i="11"/>
  <c r="AT98" i="11" s="1"/>
  <c r="V98" i="11"/>
  <c r="AU98" i="11" s="1"/>
  <c r="AR97" i="11"/>
  <c r="AQ97" i="11"/>
  <c r="X97" i="11"/>
  <c r="AT97" i="11" s="1"/>
  <c r="V97" i="11"/>
  <c r="AU97" i="11" s="1"/>
  <c r="AR96" i="11"/>
  <c r="AQ96" i="11"/>
  <c r="X96" i="11"/>
  <c r="AT96" i="11" s="1"/>
  <c r="V96" i="11"/>
  <c r="AU96" i="11" s="1"/>
  <c r="AR21" i="11"/>
  <c r="X21" i="11"/>
  <c r="V21" i="11"/>
  <c r="AR95" i="11"/>
  <c r="AQ95" i="11"/>
  <c r="X95" i="11"/>
  <c r="AT95" i="11" s="1"/>
  <c r="V95" i="11"/>
  <c r="AR94" i="11"/>
  <c r="AQ94" i="11"/>
  <c r="X94" i="11"/>
  <c r="AT94" i="11" s="1"/>
  <c r="V94" i="11"/>
  <c r="AR93" i="11"/>
  <c r="AQ93" i="11"/>
  <c r="X93" i="11"/>
  <c r="AT93" i="11" s="1"/>
  <c r="V93" i="11"/>
  <c r="AR92" i="11"/>
  <c r="AU92" i="11" s="1"/>
  <c r="AQ92" i="11"/>
  <c r="AR91" i="11"/>
  <c r="AQ91" i="11"/>
  <c r="X91" i="11"/>
  <c r="AT91" i="11" s="1"/>
  <c r="V91" i="11"/>
  <c r="AT90" i="11"/>
  <c r="AS90" i="11"/>
  <c r="AR90" i="11"/>
  <c r="AU90" i="11" s="1"/>
  <c r="AR89" i="11"/>
  <c r="X89" i="11"/>
  <c r="AT89" i="11" s="1"/>
  <c r="V89" i="11"/>
  <c r="AS89" i="11" s="1"/>
  <c r="AR88" i="11"/>
  <c r="AQ88" i="11"/>
  <c r="X88" i="11"/>
  <c r="AT88" i="11" s="1"/>
  <c r="V88" i="11"/>
  <c r="AR87" i="11"/>
  <c r="X87" i="11"/>
  <c r="AT87" i="11" s="1"/>
  <c r="V87" i="11"/>
  <c r="AR86" i="11"/>
  <c r="AQ86" i="11"/>
  <c r="X86" i="11"/>
  <c r="AT86" i="11" s="1"/>
  <c r="V86" i="11"/>
  <c r="AR85" i="11"/>
  <c r="AQ85" i="11"/>
  <c r="X85" i="11"/>
  <c r="AT85" i="11" s="1"/>
  <c r="V85" i="11"/>
  <c r="AR84" i="11"/>
  <c r="AQ84" i="11"/>
  <c r="X84" i="11"/>
  <c r="AT84" i="11" s="1"/>
  <c r="V84" i="11"/>
  <c r="AR83" i="11"/>
  <c r="AQ83" i="11"/>
  <c r="X83" i="11"/>
  <c r="AT83" i="11" s="1"/>
  <c r="V83" i="11"/>
  <c r="AR82" i="11"/>
  <c r="AQ82" i="11"/>
  <c r="X82" i="11"/>
  <c r="AT82" i="11" s="1"/>
  <c r="V82" i="11"/>
  <c r="AR81" i="11"/>
  <c r="AQ81" i="11"/>
  <c r="X81" i="11"/>
  <c r="AT81" i="11" s="1"/>
  <c r="V81" i="11"/>
  <c r="AU80" i="11"/>
  <c r="AT80" i="11"/>
  <c r="AS80" i="11"/>
  <c r="AR80" i="11"/>
  <c r="AR79" i="11"/>
  <c r="X79" i="11"/>
  <c r="V79" i="11"/>
  <c r="AR78" i="11"/>
  <c r="AQ78" i="11"/>
  <c r="X78" i="11"/>
  <c r="V78" i="11"/>
  <c r="AR20" i="11"/>
  <c r="AQ20" i="11"/>
  <c r="X20" i="11"/>
  <c r="V20" i="11"/>
  <c r="AR77" i="11"/>
  <c r="AQ77" i="11"/>
  <c r="X77" i="11"/>
  <c r="AT77" i="11" s="1"/>
  <c r="V77" i="11"/>
  <c r="AR76" i="11"/>
  <c r="AQ76" i="11"/>
  <c r="X76" i="11"/>
  <c r="AT76" i="11" s="1"/>
  <c r="V76" i="11"/>
  <c r="AR75" i="11"/>
  <c r="AQ75" i="11"/>
  <c r="X75" i="11"/>
  <c r="AT75" i="11" s="1"/>
  <c r="V75" i="11"/>
  <c r="AT74" i="11"/>
  <c r="AS74" i="11"/>
  <c r="AR74" i="11"/>
  <c r="AU74" i="11" s="1"/>
  <c r="AT73" i="11"/>
  <c r="AS73" i="11"/>
  <c r="AR73" i="11"/>
  <c r="AU73" i="11" s="1"/>
  <c r="AQ73" i="11"/>
  <c r="AR72" i="11"/>
  <c r="AQ72" i="11"/>
  <c r="X72" i="11"/>
  <c r="AT72" i="11" s="1"/>
  <c r="V72" i="11"/>
  <c r="AR71" i="11"/>
  <c r="AQ71" i="11"/>
  <c r="X71" i="11"/>
  <c r="AT71" i="11" s="1"/>
  <c r="V71" i="11"/>
  <c r="AR70" i="11"/>
  <c r="AQ70" i="11"/>
  <c r="X70" i="11"/>
  <c r="AT70" i="11" s="1"/>
  <c r="V70" i="11"/>
  <c r="AR69" i="11"/>
  <c r="AQ69" i="11"/>
  <c r="X69" i="11"/>
  <c r="AT69" i="11" s="1"/>
  <c r="V69" i="11"/>
  <c r="AR68" i="11"/>
  <c r="AQ68" i="11"/>
  <c r="X68" i="11"/>
  <c r="AT68" i="11" s="1"/>
  <c r="V68" i="11"/>
  <c r="AR67" i="11"/>
  <c r="AQ67" i="11"/>
  <c r="X67" i="11"/>
  <c r="AT67" i="11" s="1"/>
  <c r="V67" i="11"/>
  <c r="AR66" i="11"/>
  <c r="AQ66" i="11"/>
  <c r="X66" i="11"/>
  <c r="AT66" i="11" s="1"/>
  <c r="V66" i="11"/>
  <c r="AR65" i="11"/>
  <c r="AQ65" i="11"/>
  <c r="X65" i="11"/>
  <c r="AT65" i="11" s="1"/>
  <c r="V65" i="11"/>
  <c r="AR64" i="11"/>
  <c r="X64" i="11"/>
  <c r="V64" i="11"/>
  <c r="AR63" i="11"/>
  <c r="AQ63" i="11"/>
  <c r="X63" i="11"/>
  <c r="V63" i="11"/>
  <c r="AR62" i="11"/>
  <c r="AQ62" i="11"/>
  <c r="X62" i="11"/>
  <c r="V62" i="11"/>
  <c r="AR61" i="11"/>
  <c r="AQ61" i="11"/>
  <c r="X61" i="11"/>
  <c r="V61" i="11"/>
  <c r="AR60" i="11"/>
  <c r="AQ60" i="11"/>
  <c r="X60" i="11"/>
  <c r="V60" i="11"/>
  <c r="AS60" i="11" s="1"/>
  <c r="AR19" i="11"/>
  <c r="AQ19" i="11"/>
  <c r="X19" i="11"/>
  <c r="V19" i="11"/>
  <c r="AR59" i="11"/>
  <c r="AQ59" i="11"/>
  <c r="X59" i="11"/>
  <c r="V59" i="11"/>
  <c r="AR58" i="11"/>
  <c r="AQ58" i="11"/>
  <c r="X58" i="11"/>
  <c r="V58" i="11"/>
  <c r="AR57" i="11"/>
  <c r="AQ57" i="11"/>
  <c r="X57" i="11"/>
  <c r="V57" i="11"/>
  <c r="AR56" i="11"/>
  <c r="AQ56" i="11"/>
  <c r="X56" i="11"/>
  <c r="V56" i="11"/>
  <c r="AR55" i="11"/>
  <c r="AQ55" i="11"/>
  <c r="X55" i="11"/>
  <c r="V55" i="11"/>
  <c r="AR54" i="11"/>
  <c r="AQ54" i="11"/>
  <c r="X54" i="11"/>
  <c r="V54" i="11"/>
  <c r="AR18" i="11"/>
  <c r="AQ18" i="11"/>
  <c r="X18" i="11"/>
  <c r="V18" i="11"/>
  <c r="AR17" i="11"/>
  <c r="AQ17" i="11"/>
  <c r="X17" i="11"/>
  <c r="V17" i="11"/>
  <c r="AR16" i="11"/>
  <c r="AQ16" i="11"/>
  <c r="X16" i="11"/>
  <c r="V16" i="11"/>
  <c r="AR15" i="11"/>
  <c r="AQ15" i="11"/>
  <c r="X15" i="11"/>
  <c r="V15" i="11"/>
  <c r="AR53" i="11"/>
  <c r="AQ53" i="11"/>
  <c r="X53" i="11"/>
  <c r="V53" i="11"/>
  <c r="AR52" i="11"/>
  <c r="AQ52" i="11"/>
  <c r="X52" i="11"/>
  <c r="V52" i="11"/>
  <c r="AR51" i="11"/>
  <c r="AQ51" i="11"/>
  <c r="X51" i="11"/>
  <c r="V51" i="11"/>
  <c r="AR50" i="11"/>
  <c r="AQ50" i="11"/>
  <c r="X50" i="11"/>
  <c r="V50" i="11"/>
  <c r="AR14" i="11"/>
  <c r="AQ14" i="11"/>
  <c r="X14" i="11"/>
  <c r="V14" i="11"/>
  <c r="AR49" i="11"/>
  <c r="AQ49" i="11"/>
  <c r="X49" i="11"/>
  <c r="V49" i="11"/>
  <c r="AR48" i="11"/>
  <c r="AQ48" i="11"/>
  <c r="X48" i="11"/>
  <c r="V48" i="11"/>
  <c r="AR47" i="11"/>
  <c r="AQ47" i="11"/>
  <c r="X47" i="11"/>
  <c r="V47" i="11"/>
  <c r="AR46" i="11"/>
  <c r="AQ46" i="11"/>
  <c r="X46" i="11"/>
  <c r="V46" i="11"/>
  <c r="AR45" i="11"/>
  <c r="AQ45" i="11"/>
  <c r="X45" i="11"/>
  <c r="V45" i="11"/>
  <c r="AR44" i="11"/>
  <c r="X44" i="11"/>
  <c r="AT44" i="11" s="1"/>
  <c r="V44" i="11"/>
  <c r="AR43" i="11"/>
  <c r="AQ43" i="11"/>
  <c r="X43" i="11"/>
  <c r="V43" i="11"/>
  <c r="AR42" i="11"/>
  <c r="AQ42" i="11"/>
  <c r="X42" i="11"/>
  <c r="V42" i="11"/>
  <c r="AR13" i="11"/>
  <c r="AQ13" i="11"/>
  <c r="X13" i="11"/>
  <c r="V13" i="11"/>
  <c r="AR41" i="11"/>
  <c r="AQ41" i="11"/>
  <c r="X41" i="11"/>
  <c r="V41" i="11"/>
  <c r="AR12" i="11"/>
  <c r="AQ12" i="11"/>
  <c r="X12" i="11"/>
  <c r="V12" i="11"/>
  <c r="AR11" i="11"/>
  <c r="X11" i="11"/>
  <c r="V11" i="11"/>
  <c r="AR10" i="11"/>
  <c r="AQ10" i="11"/>
  <c r="X10" i="11"/>
  <c r="V10" i="11"/>
  <c r="AR40" i="11"/>
  <c r="AQ40" i="11"/>
  <c r="X40" i="11"/>
  <c r="V40" i="11"/>
  <c r="AR39" i="11"/>
  <c r="AQ39" i="11"/>
  <c r="X39" i="11"/>
  <c r="V39" i="11"/>
  <c r="AR9" i="11"/>
  <c r="AQ9" i="11"/>
  <c r="X9" i="11"/>
  <c r="V9" i="11"/>
  <c r="AR38" i="11"/>
  <c r="AQ38" i="11"/>
  <c r="X38" i="11"/>
  <c r="V38" i="11"/>
  <c r="AR37" i="11"/>
  <c r="AQ37" i="11"/>
  <c r="X37" i="11"/>
  <c r="V37" i="11"/>
  <c r="AR36" i="11"/>
  <c r="AQ36" i="11"/>
  <c r="X36" i="11"/>
  <c r="V36" i="11"/>
  <c r="AR35" i="11"/>
  <c r="AQ35" i="11"/>
  <c r="X35" i="11"/>
  <c r="V35" i="11"/>
  <c r="AR34" i="11"/>
  <c r="AQ34" i="11"/>
  <c r="X34" i="11"/>
  <c r="AT34" i="11" s="1"/>
  <c r="V34" i="11"/>
  <c r="AR33" i="11"/>
  <c r="AQ33" i="11"/>
  <c r="X33" i="11"/>
  <c r="V33" i="11"/>
  <c r="AR32" i="11"/>
  <c r="AQ32" i="11"/>
  <c r="X32" i="11"/>
  <c r="V32" i="11"/>
  <c r="AR31" i="11"/>
  <c r="AQ31" i="11"/>
  <c r="X31" i="11"/>
  <c r="V31" i="11"/>
  <c r="AR8" i="11"/>
  <c r="AQ8" i="11"/>
  <c r="X8" i="11"/>
  <c r="V8" i="11"/>
  <c r="AU8" i="11" s="1"/>
  <c r="AR30" i="11"/>
  <c r="AQ30" i="11"/>
  <c r="X30" i="11"/>
  <c r="V30" i="11"/>
  <c r="AR29" i="11"/>
  <c r="AQ29" i="11"/>
  <c r="X29" i="11"/>
  <c r="V29" i="11"/>
  <c r="AR7" i="11"/>
  <c r="AQ7" i="11"/>
  <c r="X7" i="11"/>
  <c r="V7" i="11"/>
  <c r="AU7" i="11" s="1"/>
  <c r="AR28" i="11"/>
  <c r="AQ28" i="11"/>
  <c r="X28" i="11"/>
  <c r="V28" i="11"/>
  <c r="AR27" i="11"/>
  <c r="AQ27" i="11"/>
  <c r="X27" i="11"/>
  <c r="V27" i="11"/>
  <c r="AR6" i="11"/>
  <c r="AQ6" i="11"/>
  <c r="X6" i="11"/>
  <c r="V6" i="11"/>
  <c r="AU6" i="11" s="1"/>
  <c r="AR26" i="11"/>
  <c r="AQ26" i="11"/>
  <c r="X26" i="11"/>
  <c r="V26" i="11"/>
  <c r="AR25" i="11"/>
  <c r="AQ25" i="11"/>
  <c r="X25" i="11"/>
  <c r="AT25" i="11" s="1"/>
  <c r="V25" i="11"/>
  <c r="AR5" i="11"/>
  <c r="AQ5" i="11"/>
  <c r="X5" i="11"/>
  <c r="V5" i="11"/>
  <c r="AR4" i="11"/>
  <c r="AQ4" i="11"/>
  <c r="X4" i="11"/>
  <c r="V4" i="11"/>
  <c r="AR24" i="11"/>
  <c r="AQ24" i="11"/>
  <c r="X24" i="11"/>
  <c r="AT24" i="11" s="1"/>
  <c r="V24" i="11"/>
  <c r="AR23" i="11"/>
  <c r="AQ23" i="11"/>
  <c r="X23" i="11"/>
  <c r="AT23" i="11" s="1"/>
  <c r="V23" i="11"/>
  <c r="AR3" i="11"/>
  <c r="AQ3" i="11"/>
  <c r="X3" i="11"/>
  <c r="V3" i="11"/>
  <c r="AR22" i="11"/>
  <c r="AQ22" i="11"/>
  <c r="X22" i="11"/>
  <c r="AT22" i="11" s="1"/>
  <c r="V22" i="11"/>
  <c r="AS11" i="11" s="1"/>
  <c r="AR2" i="11"/>
  <c r="AQ2" i="11"/>
  <c r="X2" i="11"/>
  <c r="AT2" i="11" s="1"/>
  <c r="V2" i="11"/>
  <c r="X110" i="10"/>
  <c r="V110" i="10"/>
  <c r="X109" i="10"/>
  <c r="V109" i="10"/>
  <c r="X108" i="10"/>
  <c r="V108" i="10"/>
  <c r="X107" i="10"/>
  <c r="V107" i="10"/>
  <c r="X106" i="10"/>
  <c r="V106" i="10"/>
  <c r="X105" i="10"/>
  <c r="V105" i="10"/>
  <c r="AQ101" i="10"/>
  <c r="AR100" i="10"/>
  <c r="X100" i="10"/>
  <c r="AT100" i="10" s="1"/>
  <c r="V100" i="10"/>
  <c r="AS100" i="10" s="1"/>
  <c r="AR99" i="10"/>
  <c r="AQ99" i="10"/>
  <c r="X99" i="10"/>
  <c r="AT99" i="10" s="1"/>
  <c r="V99" i="10"/>
  <c r="AU99" i="10" s="1"/>
  <c r="AR98" i="10"/>
  <c r="AQ98" i="10"/>
  <c r="X98" i="10"/>
  <c r="AT98" i="10" s="1"/>
  <c r="V98" i="10"/>
  <c r="AU98" i="10" s="1"/>
  <c r="AR97" i="10"/>
  <c r="AQ97" i="10"/>
  <c r="X97" i="10"/>
  <c r="AT97" i="10" s="1"/>
  <c r="V97" i="10"/>
  <c r="AU97" i="10" s="1"/>
  <c r="AR96" i="10"/>
  <c r="AQ96" i="10"/>
  <c r="X96" i="10"/>
  <c r="AT96" i="10" s="1"/>
  <c r="V96" i="10"/>
  <c r="AU96" i="10" s="1"/>
  <c r="AR31" i="10"/>
  <c r="X31" i="10"/>
  <c r="V31" i="10"/>
  <c r="AR95" i="10"/>
  <c r="AQ95" i="10"/>
  <c r="X95" i="10"/>
  <c r="AT95" i="10" s="1"/>
  <c r="V95" i="10"/>
  <c r="AS95" i="10" s="1"/>
  <c r="AR94" i="10"/>
  <c r="AQ94" i="10"/>
  <c r="X94" i="10"/>
  <c r="AT94" i="10" s="1"/>
  <c r="V94" i="10"/>
  <c r="AS94" i="10" s="1"/>
  <c r="AR93" i="10"/>
  <c r="AQ93" i="10"/>
  <c r="X93" i="10"/>
  <c r="AT93" i="10" s="1"/>
  <c r="V93" i="10"/>
  <c r="AS93" i="10" s="1"/>
  <c r="AR92" i="10"/>
  <c r="AU92" i="10" s="1"/>
  <c r="AQ92" i="10"/>
  <c r="AR91" i="10"/>
  <c r="AQ91" i="10"/>
  <c r="X91" i="10"/>
  <c r="AT91" i="10" s="1"/>
  <c r="V91" i="10"/>
  <c r="AS91" i="10" s="1"/>
  <c r="AT90" i="10"/>
  <c r="AS90" i="10"/>
  <c r="AR90" i="10"/>
  <c r="AU90" i="10" s="1"/>
  <c r="AR89" i="10"/>
  <c r="X89" i="10"/>
  <c r="AT89" i="10" s="1"/>
  <c r="V89" i="10"/>
  <c r="AS89" i="10" s="1"/>
  <c r="AR88" i="10"/>
  <c r="AQ88" i="10"/>
  <c r="X88" i="10"/>
  <c r="AT88" i="10" s="1"/>
  <c r="V88" i="10"/>
  <c r="AS88" i="10" s="1"/>
  <c r="AR87" i="10"/>
  <c r="X87" i="10"/>
  <c r="AT87" i="10" s="1"/>
  <c r="V87" i="10"/>
  <c r="AS87" i="10" s="1"/>
  <c r="AR86" i="10"/>
  <c r="AQ86" i="10"/>
  <c r="X86" i="10"/>
  <c r="AT86" i="10" s="1"/>
  <c r="V86" i="10"/>
  <c r="AS86" i="10" s="1"/>
  <c r="AR85" i="10"/>
  <c r="AQ85" i="10"/>
  <c r="X85" i="10"/>
  <c r="AT85" i="10" s="1"/>
  <c r="V85" i="10"/>
  <c r="AS85" i="10" s="1"/>
  <c r="AR84" i="10"/>
  <c r="AQ84" i="10"/>
  <c r="X84" i="10"/>
  <c r="AT84" i="10" s="1"/>
  <c r="V84" i="10"/>
  <c r="AS84" i="10" s="1"/>
  <c r="AR83" i="10"/>
  <c r="AQ83" i="10"/>
  <c r="X83" i="10"/>
  <c r="AT83" i="10" s="1"/>
  <c r="V83" i="10"/>
  <c r="AS83" i="10" s="1"/>
  <c r="AR82" i="10"/>
  <c r="AQ82" i="10"/>
  <c r="X82" i="10"/>
  <c r="AT82" i="10" s="1"/>
  <c r="V82" i="10"/>
  <c r="AR81" i="10"/>
  <c r="AQ81" i="10"/>
  <c r="X81" i="10"/>
  <c r="AT81" i="10" s="1"/>
  <c r="V81" i="10"/>
  <c r="AS81" i="10" s="1"/>
  <c r="AT80" i="10"/>
  <c r="AS80" i="10"/>
  <c r="AR80" i="10"/>
  <c r="AU80" i="10" s="1"/>
  <c r="AR79" i="10"/>
  <c r="X79" i="10"/>
  <c r="AT79" i="10" s="1"/>
  <c r="V79" i="10"/>
  <c r="AS79" i="10" s="1"/>
  <c r="AR78" i="10"/>
  <c r="AQ78" i="10"/>
  <c r="X78" i="10"/>
  <c r="AT78" i="10" s="1"/>
  <c r="V78" i="10"/>
  <c r="AS78" i="10" s="1"/>
  <c r="AR30" i="10"/>
  <c r="AQ30" i="10"/>
  <c r="X30" i="10"/>
  <c r="V30" i="10"/>
  <c r="AR29" i="10"/>
  <c r="AQ29" i="10"/>
  <c r="X29" i="10"/>
  <c r="V29" i="10"/>
  <c r="AR77" i="10"/>
  <c r="AQ77" i="10"/>
  <c r="X77" i="10"/>
  <c r="AT77" i="10" s="1"/>
  <c r="V77" i="10"/>
  <c r="AU77" i="10" s="1"/>
  <c r="AR28" i="10"/>
  <c r="AQ28" i="10"/>
  <c r="X28" i="10"/>
  <c r="V28" i="10"/>
  <c r="AT27" i="10"/>
  <c r="AS27" i="10"/>
  <c r="AR27" i="10"/>
  <c r="AU27" i="10" s="1"/>
  <c r="AT26" i="10"/>
  <c r="AS26" i="10"/>
  <c r="AR26" i="10"/>
  <c r="AU26" i="10" s="1"/>
  <c r="AQ26" i="10"/>
  <c r="AR76" i="10"/>
  <c r="AQ76" i="10"/>
  <c r="X76" i="10"/>
  <c r="AT76" i="10" s="1"/>
  <c r="V76" i="10"/>
  <c r="AS76" i="10" s="1"/>
  <c r="AR75" i="10"/>
  <c r="AQ75" i="10"/>
  <c r="X75" i="10"/>
  <c r="AT75" i="10" s="1"/>
  <c r="V75" i="10"/>
  <c r="AS75" i="10" s="1"/>
  <c r="AR74" i="10"/>
  <c r="AQ74" i="10"/>
  <c r="X74" i="10"/>
  <c r="AT74" i="10" s="1"/>
  <c r="V74" i="10"/>
  <c r="AS74" i="10" s="1"/>
  <c r="AR73" i="10"/>
  <c r="AQ73" i="10"/>
  <c r="X73" i="10"/>
  <c r="AT73" i="10" s="1"/>
  <c r="V73" i="10"/>
  <c r="AS73" i="10" s="1"/>
  <c r="AR25" i="10"/>
  <c r="AQ25" i="10"/>
  <c r="X25" i="10"/>
  <c r="V25" i="10"/>
  <c r="AR24" i="10"/>
  <c r="AQ24" i="10"/>
  <c r="X24" i="10"/>
  <c r="V24" i="10"/>
  <c r="AR72" i="10"/>
  <c r="AQ72" i="10"/>
  <c r="X72" i="10"/>
  <c r="AT72" i="10" s="1"/>
  <c r="V72" i="10"/>
  <c r="AS72" i="10" s="1"/>
  <c r="AR23" i="10"/>
  <c r="AQ23" i="10"/>
  <c r="X23" i="10"/>
  <c r="V23" i="10"/>
  <c r="AR71" i="10"/>
  <c r="X71" i="10"/>
  <c r="AT71" i="10" s="1"/>
  <c r="V71" i="10"/>
  <c r="AS71" i="10" s="1"/>
  <c r="AR70" i="10"/>
  <c r="AQ70" i="10"/>
  <c r="X70" i="10"/>
  <c r="AT70" i="10" s="1"/>
  <c r="V70" i="10"/>
  <c r="AS70" i="10" s="1"/>
  <c r="AR69" i="10"/>
  <c r="AQ69" i="10"/>
  <c r="X69" i="10"/>
  <c r="AT69" i="10" s="1"/>
  <c r="V69" i="10"/>
  <c r="AS69" i="10" s="1"/>
  <c r="AR68" i="10"/>
  <c r="AQ68" i="10"/>
  <c r="X68" i="10"/>
  <c r="AT68" i="10" s="1"/>
  <c r="V68" i="10"/>
  <c r="AS68" i="10" s="1"/>
  <c r="AR67" i="10"/>
  <c r="AQ67" i="10"/>
  <c r="X67" i="10"/>
  <c r="AT67" i="10" s="1"/>
  <c r="V67" i="10"/>
  <c r="AS67" i="10" s="1"/>
  <c r="AR66" i="10"/>
  <c r="AQ66" i="10"/>
  <c r="X66" i="10"/>
  <c r="AT66" i="10" s="1"/>
  <c r="V66" i="10"/>
  <c r="AR65" i="10"/>
  <c r="AQ65" i="10"/>
  <c r="X65" i="10"/>
  <c r="AT65" i="10" s="1"/>
  <c r="V65" i="10"/>
  <c r="AS65" i="10" s="1"/>
  <c r="AR22" i="10"/>
  <c r="AQ22" i="10"/>
  <c r="X22" i="10"/>
  <c r="V22" i="10"/>
  <c r="AR21" i="10"/>
  <c r="AQ21" i="10"/>
  <c r="X21" i="10"/>
  <c r="V21" i="10"/>
  <c r="AR64" i="10"/>
  <c r="AQ64" i="10"/>
  <c r="X64" i="10"/>
  <c r="AT64" i="10" s="1"/>
  <c r="V64" i="10"/>
  <c r="AR63" i="10"/>
  <c r="AQ63" i="10"/>
  <c r="X63" i="10"/>
  <c r="AT63" i="10" s="1"/>
  <c r="V63" i="10"/>
  <c r="AR62" i="10"/>
  <c r="AQ62" i="10"/>
  <c r="X62" i="10"/>
  <c r="AT62" i="10" s="1"/>
  <c r="V62" i="10"/>
  <c r="AR20" i="10"/>
  <c r="AQ20" i="10"/>
  <c r="X20" i="10"/>
  <c r="V20" i="10"/>
  <c r="AR61" i="10"/>
  <c r="AQ61" i="10"/>
  <c r="X61" i="10"/>
  <c r="AT61" i="10" s="1"/>
  <c r="V61" i="10"/>
  <c r="AR60" i="10"/>
  <c r="AQ60" i="10"/>
  <c r="X60" i="10"/>
  <c r="AT60" i="10" s="1"/>
  <c r="V60" i="10"/>
  <c r="AR19" i="10"/>
  <c r="AQ19" i="10"/>
  <c r="X19" i="10"/>
  <c r="V19" i="10"/>
  <c r="AR18" i="10"/>
  <c r="AQ18" i="10"/>
  <c r="X18" i="10"/>
  <c r="V18" i="10"/>
  <c r="AR59" i="10"/>
  <c r="AQ59" i="10"/>
  <c r="X59" i="10"/>
  <c r="AT59" i="10" s="1"/>
  <c r="V59" i="10"/>
  <c r="AR17" i="10"/>
  <c r="AQ17" i="10"/>
  <c r="X17" i="10"/>
  <c r="V17" i="10"/>
  <c r="AR58" i="10"/>
  <c r="AQ58" i="10"/>
  <c r="X58" i="10"/>
  <c r="AT58" i="10" s="1"/>
  <c r="V58" i="10"/>
  <c r="AR16" i="10"/>
  <c r="AQ16" i="10"/>
  <c r="X16" i="10"/>
  <c r="V16" i="10"/>
  <c r="AR57" i="10"/>
  <c r="AQ57" i="10"/>
  <c r="X57" i="10"/>
  <c r="AT57" i="10" s="1"/>
  <c r="V57" i="10"/>
  <c r="AR56" i="10"/>
  <c r="AQ56" i="10"/>
  <c r="X56" i="10"/>
  <c r="AT56" i="10" s="1"/>
  <c r="V56" i="10"/>
  <c r="AR15" i="10"/>
  <c r="AQ15" i="10"/>
  <c r="X15" i="10"/>
  <c r="V15" i="10"/>
  <c r="AR55" i="10"/>
  <c r="AQ55" i="10"/>
  <c r="X55" i="10"/>
  <c r="AT55" i="10" s="1"/>
  <c r="V55" i="10"/>
  <c r="AR14" i="10"/>
  <c r="AQ14" i="10"/>
  <c r="X14" i="10"/>
  <c r="V14" i="10"/>
  <c r="AS54" i="10"/>
  <c r="AR54" i="10"/>
  <c r="X54" i="10"/>
  <c r="AU54" i="10" s="1"/>
  <c r="V54" i="10"/>
  <c r="AR53" i="10"/>
  <c r="AQ53" i="10"/>
  <c r="X53" i="10"/>
  <c r="AT53" i="10" s="1"/>
  <c r="V53" i="10"/>
  <c r="AS53" i="10" s="1"/>
  <c r="AR52" i="10"/>
  <c r="AQ52" i="10"/>
  <c r="X52" i="10"/>
  <c r="AT52" i="10" s="1"/>
  <c r="V52" i="10"/>
  <c r="AS52" i="10" s="1"/>
  <c r="AR51" i="10"/>
  <c r="AQ51" i="10"/>
  <c r="X51" i="10"/>
  <c r="AT51" i="10" s="1"/>
  <c r="V51" i="10"/>
  <c r="AS51" i="10" s="1"/>
  <c r="AR13" i="10"/>
  <c r="AQ13" i="10"/>
  <c r="X13" i="10"/>
  <c r="V13" i="10"/>
  <c r="AR12" i="10"/>
  <c r="AQ12" i="10"/>
  <c r="X12" i="10"/>
  <c r="V12" i="10"/>
  <c r="AR50" i="10"/>
  <c r="X50" i="10"/>
  <c r="V50" i="10"/>
  <c r="AS50" i="10" s="1"/>
  <c r="AR11" i="10"/>
  <c r="AU11" i="10" s="1"/>
  <c r="AQ11" i="10"/>
  <c r="X11" i="10"/>
  <c r="V11" i="10"/>
  <c r="AR49" i="10"/>
  <c r="AQ49" i="10"/>
  <c r="X49" i="10"/>
  <c r="V49" i="10"/>
  <c r="AS49" i="10" s="1"/>
  <c r="AR10" i="10"/>
  <c r="AU10" i="10" s="1"/>
  <c r="AQ10" i="10"/>
  <c r="X10" i="10"/>
  <c r="V10" i="10"/>
  <c r="AR48" i="10"/>
  <c r="AQ48" i="10"/>
  <c r="X48" i="10"/>
  <c r="V48" i="10"/>
  <c r="AS48" i="10" s="1"/>
  <c r="AR47" i="10"/>
  <c r="AQ47" i="10"/>
  <c r="X47" i="10"/>
  <c r="V47" i="10"/>
  <c r="AR46" i="10"/>
  <c r="AQ46" i="10"/>
  <c r="X46" i="10"/>
  <c r="V46" i="10"/>
  <c r="AS46" i="10" s="1"/>
  <c r="AR9" i="10"/>
  <c r="AU9" i="10" s="1"/>
  <c r="AQ9" i="10"/>
  <c r="X9" i="10"/>
  <c r="V9" i="10"/>
  <c r="AR45" i="10"/>
  <c r="AQ45" i="10"/>
  <c r="X45" i="10"/>
  <c r="V45" i="10"/>
  <c r="AR8" i="10"/>
  <c r="AQ8" i="10"/>
  <c r="X8" i="10"/>
  <c r="V8" i="10"/>
  <c r="AR7" i="10"/>
  <c r="AQ7" i="10"/>
  <c r="X7" i="10"/>
  <c r="V7" i="10"/>
  <c r="AR44" i="10"/>
  <c r="AQ44" i="10"/>
  <c r="X44" i="10"/>
  <c r="V44" i="10"/>
  <c r="AR43" i="10"/>
  <c r="AQ43" i="10"/>
  <c r="X43" i="10"/>
  <c r="V43" i="10"/>
  <c r="AR6" i="10"/>
  <c r="AQ6" i="10"/>
  <c r="X6" i="10"/>
  <c r="V6" i="10"/>
  <c r="AR42" i="10"/>
  <c r="AQ42" i="10"/>
  <c r="X42" i="10"/>
  <c r="V42" i="10"/>
  <c r="AR41" i="10"/>
  <c r="AQ41" i="10"/>
  <c r="X41" i="10"/>
  <c r="AT41" i="10" s="1"/>
  <c r="V41" i="10"/>
  <c r="AR40" i="10"/>
  <c r="AQ40" i="10"/>
  <c r="X40" i="10"/>
  <c r="AT40" i="10" s="1"/>
  <c r="V40" i="10"/>
  <c r="AR39" i="10"/>
  <c r="AQ39" i="10"/>
  <c r="X39" i="10"/>
  <c r="AT39" i="10" s="1"/>
  <c r="V39" i="10"/>
  <c r="AR38" i="10"/>
  <c r="AQ38" i="10"/>
  <c r="X38" i="10"/>
  <c r="AT38" i="10" s="1"/>
  <c r="V38" i="10"/>
  <c r="AR5" i="10"/>
  <c r="AQ5" i="10"/>
  <c r="X5" i="10"/>
  <c r="V5" i="10"/>
  <c r="AR4" i="10"/>
  <c r="AQ4" i="10"/>
  <c r="X4" i="10"/>
  <c r="V4" i="10"/>
  <c r="AR37" i="10"/>
  <c r="AQ37" i="10"/>
  <c r="X37" i="10"/>
  <c r="AT37" i="10" s="1"/>
  <c r="V37" i="10"/>
  <c r="AR36" i="10"/>
  <c r="AQ36" i="10"/>
  <c r="X36" i="10"/>
  <c r="AT36" i="10" s="1"/>
  <c r="V36" i="10"/>
  <c r="AR35" i="10"/>
  <c r="AQ35" i="10"/>
  <c r="X35" i="10"/>
  <c r="AT35" i="10" s="1"/>
  <c r="V35" i="10"/>
  <c r="AR34" i="10"/>
  <c r="AQ34" i="10"/>
  <c r="X34" i="10"/>
  <c r="AT34" i="10" s="1"/>
  <c r="V34" i="10"/>
  <c r="AR33" i="10"/>
  <c r="AQ33" i="10"/>
  <c r="X33" i="10"/>
  <c r="AT33" i="10" s="1"/>
  <c r="V33" i="10"/>
  <c r="AR3" i="10"/>
  <c r="AQ3" i="10"/>
  <c r="X3" i="10"/>
  <c r="V3" i="10"/>
  <c r="AR32" i="10"/>
  <c r="AQ32" i="10"/>
  <c r="X32" i="10"/>
  <c r="AT32" i="10" s="1"/>
  <c r="V32" i="10"/>
  <c r="AR2" i="10"/>
  <c r="AQ2" i="10"/>
  <c r="X2" i="10"/>
  <c r="AT2" i="10" s="1"/>
  <c r="V2" i="10"/>
  <c r="X110" i="9"/>
  <c r="V110" i="9"/>
  <c r="X109" i="9"/>
  <c r="V109" i="9"/>
  <c r="X108" i="9"/>
  <c r="V108" i="9"/>
  <c r="X107" i="9"/>
  <c r="V107" i="9"/>
  <c r="X106" i="9"/>
  <c r="V106" i="9"/>
  <c r="X105" i="9"/>
  <c r="V105" i="9"/>
  <c r="AQ101" i="9"/>
  <c r="AR33" i="9"/>
  <c r="X33" i="9"/>
  <c r="V33" i="9"/>
  <c r="AR32" i="9"/>
  <c r="AQ32" i="9"/>
  <c r="X32" i="9"/>
  <c r="V32" i="9"/>
  <c r="AR100" i="9"/>
  <c r="AQ100" i="9"/>
  <c r="X100" i="9"/>
  <c r="AT100" i="9" s="1"/>
  <c r="V100" i="9"/>
  <c r="AR31" i="9"/>
  <c r="AQ31" i="9"/>
  <c r="X31" i="9"/>
  <c r="V31" i="9"/>
  <c r="AR99" i="9"/>
  <c r="AQ99" i="9"/>
  <c r="X99" i="9"/>
  <c r="AT99" i="9" s="1"/>
  <c r="V99" i="9"/>
  <c r="AR30" i="9"/>
  <c r="X30" i="9"/>
  <c r="V30" i="9"/>
  <c r="AR29" i="9"/>
  <c r="AQ29" i="9"/>
  <c r="X29" i="9"/>
  <c r="V29" i="9"/>
  <c r="AR98" i="9"/>
  <c r="AQ98" i="9"/>
  <c r="X98" i="9"/>
  <c r="V98" i="9"/>
  <c r="AS98" i="9" s="1"/>
  <c r="AR28" i="9"/>
  <c r="AQ28" i="9"/>
  <c r="X28" i="9"/>
  <c r="V28" i="9"/>
  <c r="AR97" i="9"/>
  <c r="AU97" i="9" s="1"/>
  <c r="AQ97" i="9"/>
  <c r="AR96" i="9"/>
  <c r="AQ96" i="9"/>
  <c r="X96" i="9"/>
  <c r="AT96" i="9" s="1"/>
  <c r="V96" i="9"/>
  <c r="AS96" i="9" s="1"/>
  <c r="AT95" i="9"/>
  <c r="AS95" i="9"/>
  <c r="AR95" i="9"/>
  <c r="AU95" i="9" s="1"/>
  <c r="AR27" i="9"/>
  <c r="X27" i="9"/>
  <c r="V27" i="9"/>
  <c r="AU27" i="9" s="1"/>
  <c r="AR94" i="9"/>
  <c r="AQ94" i="9"/>
  <c r="X94" i="9"/>
  <c r="AT94" i="9" s="1"/>
  <c r="V94" i="9"/>
  <c r="AS94" i="9" s="1"/>
  <c r="AR26" i="9"/>
  <c r="X26" i="9"/>
  <c r="V26" i="9"/>
  <c r="AR93" i="9"/>
  <c r="AQ93" i="9"/>
  <c r="X93" i="9"/>
  <c r="AT93" i="9" s="1"/>
  <c r="V93" i="9"/>
  <c r="AR92" i="9"/>
  <c r="AQ92" i="9"/>
  <c r="X92" i="9"/>
  <c r="AT92" i="9" s="1"/>
  <c r="V92" i="9"/>
  <c r="AR91" i="9"/>
  <c r="AQ91" i="9"/>
  <c r="X91" i="9"/>
  <c r="AT91" i="9" s="1"/>
  <c r="V91" i="9"/>
  <c r="AR90" i="9"/>
  <c r="AQ90" i="9"/>
  <c r="X90" i="9"/>
  <c r="AT90" i="9" s="1"/>
  <c r="V90" i="9"/>
  <c r="AR89" i="9"/>
  <c r="AQ89" i="9"/>
  <c r="X89" i="9"/>
  <c r="AT89" i="9" s="1"/>
  <c r="V89" i="9"/>
  <c r="AR88" i="9"/>
  <c r="AQ88" i="9"/>
  <c r="X88" i="9"/>
  <c r="AT88" i="9" s="1"/>
  <c r="V88" i="9"/>
  <c r="AT87" i="9"/>
  <c r="AS87" i="9"/>
  <c r="AR87" i="9"/>
  <c r="AU87" i="9" s="1"/>
  <c r="AR25" i="9"/>
  <c r="X25" i="9"/>
  <c r="V25" i="9"/>
  <c r="AR86" i="9"/>
  <c r="AQ86" i="9"/>
  <c r="X86" i="9"/>
  <c r="AT86" i="9" s="1"/>
  <c r="V86" i="9"/>
  <c r="AR85" i="9"/>
  <c r="AQ85" i="9"/>
  <c r="X85" i="9"/>
  <c r="AT85" i="9" s="1"/>
  <c r="V85" i="9"/>
  <c r="AR24" i="9"/>
  <c r="AQ24" i="9"/>
  <c r="X24" i="9"/>
  <c r="V24" i="9"/>
  <c r="AU24" i="9" s="1"/>
  <c r="AR84" i="9"/>
  <c r="AQ84" i="9"/>
  <c r="X84" i="9"/>
  <c r="AT84" i="9" s="1"/>
  <c r="V84" i="9"/>
  <c r="AR83" i="9"/>
  <c r="AQ83" i="9"/>
  <c r="X83" i="9"/>
  <c r="AT83" i="9" s="1"/>
  <c r="V83" i="9"/>
  <c r="AU82" i="9"/>
  <c r="AT82" i="9"/>
  <c r="AS82" i="9"/>
  <c r="AR82" i="9"/>
  <c r="AT81" i="9"/>
  <c r="AS81" i="9"/>
  <c r="AR81" i="9"/>
  <c r="AU81" i="9" s="1"/>
  <c r="AQ81" i="9"/>
  <c r="AR80" i="9"/>
  <c r="AQ80" i="9"/>
  <c r="X80" i="9"/>
  <c r="AT80" i="9" s="1"/>
  <c r="V80" i="9"/>
  <c r="AS80" i="9" s="1"/>
  <c r="AR79" i="9"/>
  <c r="AQ79" i="9"/>
  <c r="X79" i="9"/>
  <c r="AT79" i="9" s="1"/>
  <c r="V79" i="9"/>
  <c r="AS79" i="9" s="1"/>
  <c r="AR23" i="9"/>
  <c r="AQ23" i="9"/>
  <c r="X23" i="9"/>
  <c r="V23" i="9"/>
  <c r="AR78" i="9"/>
  <c r="AQ78" i="9"/>
  <c r="X78" i="9"/>
  <c r="AT78" i="9" s="1"/>
  <c r="V78" i="9"/>
  <c r="AS78" i="9" s="1"/>
  <c r="AR77" i="9"/>
  <c r="AQ77" i="9"/>
  <c r="X77" i="9"/>
  <c r="AT77" i="9" s="1"/>
  <c r="V77" i="9"/>
  <c r="AS77" i="9" s="1"/>
  <c r="AR76" i="9"/>
  <c r="AQ76" i="9"/>
  <c r="X76" i="9"/>
  <c r="AT76" i="9" s="1"/>
  <c r="V76" i="9"/>
  <c r="AS76" i="9" s="1"/>
  <c r="AR75" i="9"/>
  <c r="AQ75" i="9"/>
  <c r="X75" i="9"/>
  <c r="AT75" i="9" s="1"/>
  <c r="V75" i="9"/>
  <c r="AS75" i="9" s="1"/>
  <c r="AR22" i="9"/>
  <c r="AQ22" i="9"/>
  <c r="X22" i="9"/>
  <c r="V22" i="9"/>
  <c r="AR74" i="9"/>
  <c r="X74" i="9"/>
  <c r="V74" i="9"/>
  <c r="AS74" i="9" s="1"/>
  <c r="AR21" i="9"/>
  <c r="AQ21" i="9"/>
  <c r="X21" i="9"/>
  <c r="V21" i="9"/>
  <c r="AU21" i="9" s="1"/>
  <c r="AR73" i="9"/>
  <c r="AQ73" i="9"/>
  <c r="X73" i="9"/>
  <c r="V73" i="9"/>
  <c r="AU73" i="9" s="1"/>
  <c r="AR72" i="9"/>
  <c r="AQ72" i="9"/>
  <c r="X72" i="9"/>
  <c r="V72" i="9"/>
  <c r="AU72" i="9" s="1"/>
  <c r="AR20" i="9"/>
  <c r="AQ20" i="9"/>
  <c r="X20" i="9"/>
  <c r="V20" i="9"/>
  <c r="AU20" i="9" s="1"/>
  <c r="AR19" i="9"/>
  <c r="AQ19" i="9"/>
  <c r="X19" i="9"/>
  <c r="V19" i="9"/>
  <c r="AR71" i="9"/>
  <c r="AQ71" i="9"/>
  <c r="X71" i="9"/>
  <c r="V71" i="9"/>
  <c r="AS71" i="9" s="1"/>
  <c r="AR70" i="9"/>
  <c r="AQ70" i="9"/>
  <c r="X70" i="9"/>
  <c r="V70" i="9"/>
  <c r="AS70" i="9" s="1"/>
  <c r="AR18" i="9"/>
  <c r="AQ18" i="9"/>
  <c r="X18" i="9"/>
  <c r="V18" i="9"/>
  <c r="AR69" i="9"/>
  <c r="AQ69" i="9"/>
  <c r="X69" i="9"/>
  <c r="V69" i="9"/>
  <c r="AU69" i="9" s="1"/>
  <c r="AR68" i="9"/>
  <c r="AQ68" i="9"/>
  <c r="X68" i="9"/>
  <c r="AT68" i="9" s="1"/>
  <c r="V68" i="9"/>
  <c r="AU68" i="9" s="1"/>
  <c r="AR67" i="9"/>
  <c r="AQ67" i="9"/>
  <c r="X67" i="9"/>
  <c r="AT67" i="9" s="1"/>
  <c r="V67" i="9"/>
  <c r="AR17" i="9"/>
  <c r="AQ17" i="9"/>
  <c r="X17" i="9"/>
  <c r="V17" i="9"/>
  <c r="AR66" i="9"/>
  <c r="AQ66" i="9"/>
  <c r="X66" i="9"/>
  <c r="AT66" i="9" s="1"/>
  <c r="V66" i="9"/>
  <c r="AR65" i="9"/>
  <c r="AQ65" i="9"/>
  <c r="X65" i="9"/>
  <c r="AT65" i="9" s="1"/>
  <c r="V65" i="9"/>
  <c r="AR16" i="9"/>
  <c r="AQ16" i="9"/>
  <c r="X16" i="9"/>
  <c r="V16" i="9"/>
  <c r="AR64" i="9"/>
  <c r="AQ64" i="9"/>
  <c r="X64" i="9"/>
  <c r="AT64" i="9" s="1"/>
  <c r="V64" i="9"/>
  <c r="AR63" i="9"/>
  <c r="AQ63" i="9"/>
  <c r="X63" i="9"/>
  <c r="AT63" i="9" s="1"/>
  <c r="V63" i="9"/>
  <c r="AR15" i="9"/>
  <c r="AQ15" i="9"/>
  <c r="X15" i="9"/>
  <c r="V15" i="9"/>
  <c r="AR14" i="9"/>
  <c r="AQ14" i="9"/>
  <c r="X14" i="9"/>
  <c r="V14" i="9"/>
  <c r="AR13" i="9"/>
  <c r="AQ13" i="9"/>
  <c r="X13" i="9"/>
  <c r="V13" i="9"/>
  <c r="AR62" i="9"/>
  <c r="AQ62" i="9"/>
  <c r="X62" i="9"/>
  <c r="AT62" i="9" s="1"/>
  <c r="V62" i="9"/>
  <c r="AR61" i="9"/>
  <c r="AQ61" i="9"/>
  <c r="X61" i="9"/>
  <c r="AT61" i="9" s="1"/>
  <c r="V61" i="9"/>
  <c r="AR12" i="9"/>
  <c r="AQ12" i="9"/>
  <c r="X12" i="9"/>
  <c r="V12" i="9"/>
  <c r="AR60" i="9"/>
  <c r="AQ60" i="9"/>
  <c r="X60" i="9"/>
  <c r="AT60" i="9" s="1"/>
  <c r="V60" i="9"/>
  <c r="AR11" i="9"/>
  <c r="AQ11" i="9"/>
  <c r="X11" i="9"/>
  <c r="V11" i="9"/>
  <c r="AS59" i="9"/>
  <c r="AR59" i="9"/>
  <c r="X59" i="9"/>
  <c r="AT59" i="9" s="1"/>
  <c r="V59" i="9"/>
  <c r="AR58" i="9"/>
  <c r="AQ58" i="9"/>
  <c r="X58" i="9"/>
  <c r="AT58" i="9" s="1"/>
  <c r="V58" i="9"/>
  <c r="AS58" i="9" s="1"/>
  <c r="AR57" i="9"/>
  <c r="AQ57" i="9"/>
  <c r="X57" i="9"/>
  <c r="AT57" i="9" s="1"/>
  <c r="V57" i="9"/>
  <c r="AS57" i="9" s="1"/>
  <c r="AR10" i="9"/>
  <c r="AQ10" i="9"/>
  <c r="X10" i="9"/>
  <c r="V10" i="9"/>
  <c r="AR56" i="9"/>
  <c r="AQ56" i="9"/>
  <c r="X56" i="9"/>
  <c r="AT56" i="9" s="1"/>
  <c r="V56" i="9"/>
  <c r="AS56" i="9" s="1"/>
  <c r="AR9" i="9"/>
  <c r="AQ9" i="9"/>
  <c r="X9" i="9"/>
  <c r="V9" i="9"/>
  <c r="AR55" i="9"/>
  <c r="X55" i="9"/>
  <c r="V55" i="9"/>
  <c r="AS55" i="9" s="1"/>
  <c r="AR54" i="9"/>
  <c r="AQ54" i="9"/>
  <c r="X54" i="9"/>
  <c r="V54" i="9"/>
  <c r="AR53" i="9"/>
  <c r="AQ53" i="9"/>
  <c r="X53" i="9"/>
  <c r="AT53" i="9" s="1"/>
  <c r="V53" i="9"/>
  <c r="AR52" i="9"/>
  <c r="AQ52" i="9"/>
  <c r="X52" i="9"/>
  <c r="AT52" i="9" s="1"/>
  <c r="V52" i="9"/>
  <c r="AR51" i="9"/>
  <c r="AQ51" i="9"/>
  <c r="X51" i="9"/>
  <c r="AT51" i="9" s="1"/>
  <c r="V51" i="9"/>
  <c r="AR8" i="9"/>
  <c r="AQ8" i="9"/>
  <c r="X8" i="9"/>
  <c r="V8" i="9"/>
  <c r="AR50" i="9"/>
  <c r="AQ50" i="9"/>
  <c r="X50" i="9"/>
  <c r="AT50" i="9" s="1"/>
  <c r="V50" i="9"/>
  <c r="AR49" i="9"/>
  <c r="AQ49" i="9"/>
  <c r="X49" i="9"/>
  <c r="AT49" i="9" s="1"/>
  <c r="V49" i="9"/>
  <c r="AR48" i="9"/>
  <c r="AQ48" i="9"/>
  <c r="X48" i="9"/>
  <c r="V48" i="9"/>
  <c r="AS48" i="9" s="1"/>
  <c r="AR7" i="9"/>
  <c r="AU7" i="9" s="1"/>
  <c r="AQ7" i="9"/>
  <c r="X7" i="9"/>
  <c r="V7" i="9"/>
  <c r="AR47" i="9"/>
  <c r="AQ47" i="9"/>
  <c r="X47" i="9"/>
  <c r="V47" i="9"/>
  <c r="AS47" i="9" s="1"/>
  <c r="AR46" i="9"/>
  <c r="AQ46" i="9"/>
  <c r="X46" i="9"/>
  <c r="AT46" i="9" s="1"/>
  <c r="V46" i="9"/>
  <c r="AR45" i="9"/>
  <c r="AQ45" i="9"/>
  <c r="X45" i="9"/>
  <c r="V45" i="9"/>
  <c r="AS45" i="9" s="1"/>
  <c r="AR6" i="9"/>
  <c r="AU6" i="9" s="1"/>
  <c r="AQ6" i="9"/>
  <c r="X6" i="9"/>
  <c r="V6" i="9"/>
  <c r="AR44" i="9"/>
  <c r="AQ44" i="9"/>
  <c r="X44" i="9"/>
  <c r="AT44" i="9" s="1"/>
  <c r="V44" i="9"/>
  <c r="AR43" i="9"/>
  <c r="AQ43" i="9"/>
  <c r="X43" i="9"/>
  <c r="AT43" i="9" s="1"/>
  <c r="V43" i="9"/>
  <c r="AR42" i="9"/>
  <c r="AQ42" i="9"/>
  <c r="X42" i="9"/>
  <c r="AT42" i="9" s="1"/>
  <c r="V42" i="9"/>
  <c r="AR41" i="9"/>
  <c r="AQ41" i="9"/>
  <c r="X41" i="9"/>
  <c r="AT41" i="9" s="1"/>
  <c r="V41" i="9"/>
  <c r="AR40" i="9"/>
  <c r="AQ40" i="9"/>
  <c r="X40" i="9"/>
  <c r="AT40" i="9" s="1"/>
  <c r="V40" i="9"/>
  <c r="AR5" i="9"/>
  <c r="AQ5" i="9"/>
  <c r="X5" i="9"/>
  <c r="V5" i="9"/>
  <c r="AR39" i="9"/>
  <c r="AQ39" i="9"/>
  <c r="X39" i="9"/>
  <c r="AT39" i="9" s="1"/>
  <c r="V39" i="9"/>
  <c r="AR38" i="9"/>
  <c r="AQ38" i="9"/>
  <c r="X38" i="9"/>
  <c r="AT38" i="9" s="1"/>
  <c r="V38" i="9"/>
  <c r="AR37" i="9"/>
  <c r="AQ37" i="9"/>
  <c r="X37" i="9"/>
  <c r="AT37" i="9" s="1"/>
  <c r="V37" i="9"/>
  <c r="AR4" i="9"/>
  <c r="AQ4" i="9"/>
  <c r="X4" i="9"/>
  <c r="V4" i="9"/>
  <c r="AR36" i="9"/>
  <c r="AQ36" i="9"/>
  <c r="X36" i="9"/>
  <c r="AT36" i="9" s="1"/>
  <c r="V36" i="9"/>
  <c r="AR35" i="9"/>
  <c r="AQ35" i="9"/>
  <c r="X35" i="9"/>
  <c r="AT35" i="9" s="1"/>
  <c r="V35" i="9"/>
  <c r="AR3" i="9"/>
  <c r="AQ3" i="9"/>
  <c r="X3" i="9"/>
  <c r="V3" i="9"/>
  <c r="AR34" i="9"/>
  <c r="AQ34" i="9"/>
  <c r="X34" i="9"/>
  <c r="AT34" i="9" s="1"/>
  <c r="V34" i="9"/>
  <c r="AS30" i="9" s="1"/>
  <c r="AR2" i="9"/>
  <c r="AQ2" i="9"/>
  <c r="X2" i="9"/>
  <c r="AT2" i="9" s="1"/>
  <c r="V2" i="9"/>
  <c r="X110" i="8"/>
  <c r="V110" i="8"/>
  <c r="X109" i="8"/>
  <c r="V109" i="8"/>
  <c r="X108" i="8"/>
  <c r="V108" i="8"/>
  <c r="X107" i="8"/>
  <c r="V107" i="8"/>
  <c r="X106" i="8"/>
  <c r="V106" i="8"/>
  <c r="X105" i="8"/>
  <c r="V105" i="8"/>
  <c r="AQ101" i="8"/>
  <c r="AR18" i="8"/>
  <c r="X18" i="8"/>
  <c r="V18" i="8"/>
  <c r="AR100" i="8"/>
  <c r="AQ100" i="8"/>
  <c r="X100" i="8"/>
  <c r="AT100" i="8" s="1"/>
  <c r="V100" i="8"/>
  <c r="AR99" i="8"/>
  <c r="AQ99" i="8"/>
  <c r="X99" i="8"/>
  <c r="AT99" i="8" s="1"/>
  <c r="V99" i="8"/>
  <c r="AR98" i="8"/>
  <c r="AQ98" i="8"/>
  <c r="X98" i="8"/>
  <c r="AT98" i="8" s="1"/>
  <c r="V98" i="8"/>
  <c r="AR97" i="8"/>
  <c r="AQ97" i="8"/>
  <c r="X97" i="8"/>
  <c r="AT97" i="8" s="1"/>
  <c r="V97" i="8"/>
  <c r="AS96" i="8"/>
  <c r="AR96" i="8"/>
  <c r="X96" i="8"/>
  <c r="AT96" i="8" s="1"/>
  <c r="V96" i="8"/>
  <c r="AR17" i="8"/>
  <c r="AQ17" i="8"/>
  <c r="X17" i="8"/>
  <c r="V17" i="8"/>
  <c r="AR95" i="8"/>
  <c r="AQ95" i="8"/>
  <c r="X95" i="8"/>
  <c r="AT95" i="8" s="1"/>
  <c r="V95" i="8"/>
  <c r="AS95" i="8" s="1"/>
  <c r="AR94" i="8"/>
  <c r="AQ94" i="8"/>
  <c r="X94" i="8"/>
  <c r="AT94" i="8" s="1"/>
  <c r="V94" i="8"/>
  <c r="AS94" i="8" s="1"/>
  <c r="AR93" i="8"/>
  <c r="AU93" i="8" s="1"/>
  <c r="AQ93" i="8"/>
  <c r="AR92" i="8"/>
  <c r="AQ92" i="8"/>
  <c r="X92" i="8"/>
  <c r="AT92" i="8" s="1"/>
  <c r="V92" i="8"/>
  <c r="AS92" i="8" s="1"/>
  <c r="AT91" i="8"/>
  <c r="AS91" i="8"/>
  <c r="AR91" i="8"/>
  <c r="AU91" i="8" s="1"/>
  <c r="AR90" i="8"/>
  <c r="X90" i="8"/>
  <c r="AT90" i="8" s="1"/>
  <c r="V90" i="8"/>
  <c r="AS90" i="8" s="1"/>
  <c r="AR89" i="8"/>
  <c r="AQ89" i="8"/>
  <c r="X89" i="8"/>
  <c r="AT89" i="8" s="1"/>
  <c r="V89" i="8"/>
  <c r="AS89" i="8" s="1"/>
  <c r="AR88" i="8"/>
  <c r="X88" i="8"/>
  <c r="V88" i="8"/>
  <c r="AS88" i="8" s="1"/>
  <c r="AR87" i="8"/>
  <c r="AQ87" i="8"/>
  <c r="X87" i="8"/>
  <c r="V87" i="8"/>
  <c r="AS87" i="8" s="1"/>
  <c r="AR86" i="8"/>
  <c r="AQ86" i="8"/>
  <c r="X86" i="8"/>
  <c r="V86" i="8"/>
  <c r="AS86" i="8" s="1"/>
  <c r="AR85" i="8"/>
  <c r="AQ85" i="8"/>
  <c r="X85" i="8"/>
  <c r="V85" i="8"/>
  <c r="AS85" i="8" s="1"/>
  <c r="AR84" i="8"/>
  <c r="AQ84" i="8"/>
  <c r="X84" i="8"/>
  <c r="V84" i="8"/>
  <c r="AS84" i="8" s="1"/>
  <c r="AR83" i="8"/>
  <c r="AQ83" i="8"/>
  <c r="X83" i="8"/>
  <c r="V83" i="8"/>
  <c r="AS83" i="8" s="1"/>
  <c r="AR82" i="8"/>
  <c r="AQ82" i="8"/>
  <c r="X82" i="8"/>
  <c r="V82" i="8"/>
  <c r="AS82" i="8" s="1"/>
  <c r="AT81" i="8"/>
  <c r="AS81" i="8"/>
  <c r="AR81" i="8"/>
  <c r="AU81" i="8" s="1"/>
  <c r="AR80" i="8"/>
  <c r="X80" i="8"/>
  <c r="V80" i="8"/>
  <c r="AS80" i="8" s="1"/>
  <c r="AR79" i="8"/>
  <c r="AQ79" i="8"/>
  <c r="X79" i="8"/>
  <c r="V79" i="8"/>
  <c r="AS79" i="8" s="1"/>
  <c r="AR78" i="8"/>
  <c r="AQ78" i="8"/>
  <c r="X78" i="8"/>
  <c r="V78" i="8"/>
  <c r="AU78" i="8" s="1"/>
  <c r="AR77" i="8"/>
  <c r="AQ77" i="8"/>
  <c r="X77" i="8"/>
  <c r="V77" i="8"/>
  <c r="AU77" i="8" s="1"/>
  <c r="AR76" i="8"/>
  <c r="AQ76" i="8"/>
  <c r="X76" i="8"/>
  <c r="V76" i="8"/>
  <c r="AU76" i="8" s="1"/>
  <c r="AR75" i="8"/>
  <c r="AQ75" i="8"/>
  <c r="X75" i="8"/>
  <c r="V75" i="8"/>
  <c r="AU75" i="8" s="1"/>
  <c r="AT74" i="8"/>
  <c r="AS74" i="8"/>
  <c r="AR74" i="8"/>
  <c r="AU74" i="8" s="1"/>
  <c r="AT73" i="8"/>
  <c r="AS73" i="8"/>
  <c r="AR73" i="8"/>
  <c r="AU73" i="8" s="1"/>
  <c r="AQ73" i="8"/>
  <c r="AR72" i="8"/>
  <c r="AQ72" i="8"/>
  <c r="X72" i="8"/>
  <c r="V72" i="8"/>
  <c r="AR71" i="8"/>
  <c r="AQ71" i="8"/>
  <c r="X71" i="8"/>
  <c r="V71" i="8"/>
  <c r="AR70" i="8"/>
  <c r="AQ70" i="8"/>
  <c r="X70" i="8"/>
  <c r="V70" i="8"/>
  <c r="AR69" i="8"/>
  <c r="AQ69" i="8"/>
  <c r="X69" i="8"/>
  <c r="V69" i="8"/>
  <c r="AR68" i="8"/>
  <c r="AQ68" i="8"/>
  <c r="X68" i="8"/>
  <c r="V68" i="8"/>
  <c r="AS68" i="8" s="1"/>
  <c r="AR67" i="8"/>
  <c r="AQ67" i="8"/>
  <c r="X67" i="8"/>
  <c r="V67" i="8"/>
  <c r="AS67" i="8" s="1"/>
  <c r="AR66" i="8"/>
  <c r="AQ66" i="8"/>
  <c r="X66" i="8"/>
  <c r="V66" i="8"/>
  <c r="AS66" i="8" s="1"/>
  <c r="AR65" i="8"/>
  <c r="AQ65" i="8"/>
  <c r="X65" i="8"/>
  <c r="V65" i="8"/>
  <c r="AS65" i="8" s="1"/>
  <c r="AR64" i="8"/>
  <c r="X64" i="8"/>
  <c r="AT64" i="8" s="1"/>
  <c r="V64" i="8"/>
  <c r="AR16" i="8"/>
  <c r="AQ16" i="8"/>
  <c r="X16" i="8"/>
  <c r="V16" i="8"/>
  <c r="AR63" i="8"/>
  <c r="AQ63" i="8"/>
  <c r="X63" i="8"/>
  <c r="AT63" i="8" s="1"/>
  <c r="V63" i="8"/>
  <c r="AR62" i="8"/>
  <c r="AQ62" i="8"/>
  <c r="X62" i="8"/>
  <c r="AT62" i="8" s="1"/>
  <c r="V62" i="8"/>
  <c r="AR61" i="8"/>
  <c r="AQ61" i="8"/>
  <c r="X61" i="8"/>
  <c r="AT61" i="8" s="1"/>
  <c r="V61" i="8"/>
  <c r="AR15" i="8"/>
  <c r="AQ15" i="8"/>
  <c r="X15" i="8"/>
  <c r="V15" i="8"/>
  <c r="AR60" i="8"/>
  <c r="AQ60" i="8"/>
  <c r="X60" i="8"/>
  <c r="AT60" i="8" s="1"/>
  <c r="V60" i="8"/>
  <c r="AR59" i="8"/>
  <c r="AQ59" i="8"/>
  <c r="X59" i="8"/>
  <c r="AT59" i="8" s="1"/>
  <c r="V59" i="8"/>
  <c r="AR58" i="8"/>
  <c r="AQ58" i="8"/>
  <c r="X58" i="8"/>
  <c r="AT58" i="8" s="1"/>
  <c r="V58" i="8"/>
  <c r="AR57" i="8"/>
  <c r="AQ57" i="8"/>
  <c r="X57" i="8"/>
  <c r="AT57" i="8" s="1"/>
  <c r="V57" i="8"/>
  <c r="AR56" i="8"/>
  <c r="AQ56" i="8"/>
  <c r="X56" i="8"/>
  <c r="AT56" i="8" s="1"/>
  <c r="V56" i="8"/>
  <c r="AR55" i="8"/>
  <c r="AQ55" i="8"/>
  <c r="X55" i="8"/>
  <c r="AT55" i="8" s="1"/>
  <c r="V55" i="8"/>
  <c r="AR14" i="8"/>
  <c r="AQ14" i="8"/>
  <c r="X14" i="8"/>
  <c r="V14" i="8"/>
  <c r="AR54" i="8"/>
  <c r="AQ54" i="8"/>
  <c r="X54" i="8"/>
  <c r="AT54" i="8" s="1"/>
  <c r="V54" i="8"/>
  <c r="AR13" i="8"/>
  <c r="AQ13" i="8"/>
  <c r="X13" i="8"/>
  <c r="V13" i="8"/>
  <c r="AR12" i="8"/>
  <c r="AQ12" i="8"/>
  <c r="X12" i="8"/>
  <c r="V12" i="8"/>
  <c r="AR11" i="8"/>
  <c r="AQ11" i="8"/>
  <c r="X11" i="8"/>
  <c r="V11" i="8"/>
  <c r="AR53" i="8"/>
  <c r="AQ53" i="8"/>
  <c r="X53" i="8"/>
  <c r="AT53" i="8" s="1"/>
  <c r="V53" i="8"/>
  <c r="AR52" i="8"/>
  <c r="AQ52" i="8"/>
  <c r="X52" i="8"/>
  <c r="AT52" i="8" s="1"/>
  <c r="V52" i="8"/>
  <c r="AR51" i="8"/>
  <c r="AQ51" i="8"/>
  <c r="X51" i="8"/>
  <c r="AT51" i="8" s="1"/>
  <c r="V51" i="8"/>
  <c r="AR10" i="8"/>
  <c r="AQ10" i="8"/>
  <c r="X10" i="8"/>
  <c r="V10" i="8"/>
  <c r="AR50" i="8"/>
  <c r="AQ50" i="8"/>
  <c r="X50" i="8"/>
  <c r="AT50" i="8" s="1"/>
  <c r="V50" i="8"/>
  <c r="AR49" i="8"/>
  <c r="AQ49" i="8"/>
  <c r="X49" i="8"/>
  <c r="AT49" i="8" s="1"/>
  <c r="V49" i="8"/>
  <c r="AR48" i="8"/>
  <c r="AQ48" i="8"/>
  <c r="X48" i="8"/>
  <c r="AT48" i="8" s="1"/>
  <c r="V48" i="8"/>
  <c r="AR47" i="8"/>
  <c r="AQ47" i="8"/>
  <c r="X47" i="8"/>
  <c r="AT47" i="8" s="1"/>
  <c r="V47" i="8"/>
  <c r="AR9" i="8"/>
  <c r="AQ9" i="8"/>
  <c r="X9" i="8"/>
  <c r="V9" i="8"/>
  <c r="AS46" i="8"/>
  <c r="AR46" i="8"/>
  <c r="X46" i="8"/>
  <c r="AT46" i="8" s="1"/>
  <c r="V46" i="8"/>
  <c r="AR45" i="8"/>
  <c r="AQ45" i="8"/>
  <c r="X45" i="8"/>
  <c r="AT45" i="8" s="1"/>
  <c r="V45" i="8"/>
  <c r="AR44" i="8"/>
  <c r="AQ44" i="8"/>
  <c r="X44" i="8"/>
  <c r="AT44" i="8" s="1"/>
  <c r="V44" i="8"/>
  <c r="AR43" i="8"/>
  <c r="AQ43" i="8"/>
  <c r="X43" i="8"/>
  <c r="AT43" i="8" s="1"/>
  <c r="V43" i="8"/>
  <c r="AR42" i="8"/>
  <c r="AQ42" i="8"/>
  <c r="X42" i="8"/>
  <c r="AT42" i="8" s="1"/>
  <c r="V42" i="8"/>
  <c r="AR8" i="8"/>
  <c r="AQ8" i="8"/>
  <c r="X8" i="8"/>
  <c r="V8" i="8"/>
  <c r="AR19" i="8"/>
  <c r="X19" i="8"/>
  <c r="V19" i="8"/>
  <c r="AR41" i="8"/>
  <c r="AQ41" i="8"/>
  <c r="X41" i="8"/>
  <c r="V41" i="8"/>
  <c r="AR7" i="8"/>
  <c r="AQ7" i="8"/>
  <c r="X7" i="8"/>
  <c r="V7" i="8"/>
  <c r="AR40" i="8"/>
  <c r="AQ40" i="8"/>
  <c r="X40" i="8"/>
  <c r="V40" i="8"/>
  <c r="AR39" i="8"/>
  <c r="AQ39" i="8"/>
  <c r="X39" i="8"/>
  <c r="V39" i="8"/>
  <c r="AR6" i="8"/>
  <c r="AQ6" i="8"/>
  <c r="X6" i="8"/>
  <c r="V6" i="8"/>
  <c r="AR38" i="8"/>
  <c r="AQ38" i="8"/>
  <c r="X38" i="8"/>
  <c r="V38" i="8"/>
  <c r="AR37" i="8"/>
  <c r="AQ37" i="8"/>
  <c r="X37" i="8"/>
  <c r="V37" i="8"/>
  <c r="AR36" i="8"/>
  <c r="AQ36" i="8"/>
  <c r="X36" i="8"/>
  <c r="V36" i="8"/>
  <c r="AR35" i="8"/>
  <c r="AQ35" i="8"/>
  <c r="X35" i="8"/>
  <c r="V35" i="8"/>
  <c r="AR34" i="8"/>
  <c r="AQ34" i="8"/>
  <c r="X34" i="8"/>
  <c r="V34" i="8"/>
  <c r="AR33" i="8"/>
  <c r="AQ33" i="8"/>
  <c r="X33" i="8"/>
  <c r="V33" i="8"/>
  <c r="AR32" i="8"/>
  <c r="AQ32" i="8"/>
  <c r="X32" i="8"/>
  <c r="V32" i="8"/>
  <c r="AR31" i="8"/>
  <c r="AQ31" i="8"/>
  <c r="X31" i="8"/>
  <c r="V31" i="8"/>
  <c r="AR30" i="8"/>
  <c r="AQ30" i="8"/>
  <c r="X30" i="8"/>
  <c r="V30" i="8"/>
  <c r="AR29" i="8"/>
  <c r="AQ29" i="8"/>
  <c r="X29" i="8"/>
  <c r="V29" i="8"/>
  <c r="AR28" i="8"/>
  <c r="AQ28" i="8"/>
  <c r="X28" i="8"/>
  <c r="V28" i="8"/>
  <c r="AR5" i="8"/>
  <c r="AQ5" i="8"/>
  <c r="X5" i="8"/>
  <c r="V5" i="8"/>
  <c r="AR27" i="8"/>
  <c r="AQ27" i="8"/>
  <c r="X27" i="8"/>
  <c r="V27" i="8"/>
  <c r="AR26" i="8"/>
  <c r="AQ26" i="8"/>
  <c r="X26" i="8"/>
  <c r="V26" i="8"/>
  <c r="AR25" i="8"/>
  <c r="AQ25" i="8"/>
  <c r="X25" i="8"/>
  <c r="V25" i="8"/>
  <c r="AR24" i="8"/>
  <c r="AQ24" i="8"/>
  <c r="X24" i="8"/>
  <c r="V24" i="8"/>
  <c r="AR23" i="8"/>
  <c r="AQ23" i="8"/>
  <c r="X23" i="8"/>
  <c r="V23" i="8"/>
  <c r="AR22" i="8"/>
  <c r="AQ22" i="8"/>
  <c r="X22" i="8"/>
  <c r="V22" i="8"/>
  <c r="AR21" i="8"/>
  <c r="AQ21" i="8"/>
  <c r="X21" i="8"/>
  <c r="V21" i="8"/>
  <c r="AR20" i="8"/>
  <c r="AQ20" i="8"/>
  <c r="X20" i="8"/>
  <c r="AT20" i="8" s="1"/>
  <c r="V20" i="8"/>
  <c r="AR4" i="8"/>
  <c r="AQ4" i="8"/>
  <c r="X4" i="8"/>
  <c r="AT4" i="8" s="1"/>
  <c r="V4" i="8"/>
  <c r="AR3" i="8"/>
  <c r="AQ3" i="8"/>
  <c r="X3" i="8"/>
  <c r="AT3" i="8" s="1"/>
  <c r="V3" i="8"/>
  <c r="AR2" i="8"/>
  <c r="AQ2" i="8"/>
  <c r="X2" i="8"/>
  <c r="AT2" i="8" s="1"/>
  <c r="V2" i="8"/>
  <c r="X110" i="7"/>
  <c r="V110" i="7"/>
  <c r="X109" i="7"/>
  <c r="V109" i="7"/>
  <c r="X108" i="7"/>
  <c r="V108" i="7"/>
  <c r="X107" i="7"/>
  <c r="V107" i="7"/>
  <c r="X106" i="7"/>
  <c r="V106" i="7"/>
  <c r="X105" i="7"/>
  <c r="V105" i="7"/>
  <c r="AQ101" i="7"/>
  <c r="AR100" i="7"/>
  <c r="X100" i="7"/>
  <c r="AT100" i="7" s="1"/>
  <c r="V100" i="7"/>
  <c r="AS100" i="7" s="1"/>
  <c r="AR99" i="7"/>
  <c r="AQ99" i="7"/>
  <c r="X99" i="7"/>
  <c r="AT99" i="7" s="1"/>
  <c r="V99" i="7"/>
  <c r="AU99" i="7" s="1"/>
  <c r="AR98" i="7"/>
  <c r="AQ98" i="7"/>
  <c r="X98" i="7"/>
  <c r="AT98" i="7" s="1"/>
  <c r="V98" i="7"/>
  <c r="AR97" i="7"/>
  <c r="AQ97" i="7"/>
  <c r="X97" i="7"/>
  <c r="AT97" i="7" s="1"/>
  <c r="V97" i="7"/>
  <c r="AR96" i="7"/>
  <c r="AQ96" i="7"/>
  <c r="X96" i="7"/>
  <c r="AT96" i="7" s="1"/>
  <c r="V96" i="7"/>
  <c r="AS95" i="7"/>
  <c r="AR95" i="7"/>
  <c r="X95" i="7"/>
  <c r="AT95" i="7" s="1"/>
  <c r="V95" i="7"/>
  <c r="AR94" i="7"/>
  <c r="AQ94" i="7"/>
  <c r="X94" i="7"/>
  <c r="AT94" i="7" s="1"/>
  <c r="V94" i="7"/>
  <c r="AS94" i="7" s="1"/>
  <c r="AR93" i="7"/>
  <c r="AQ93" i="7"/>
  <c r="X93" i="7"/>
  <c r="AT93" i="7" s="1"/>
  <c r="V93" i="7"/>
  <c r="AS93" i="7" s="1"/>
  <c r="AR92" i="7"/>
  <c r="AQ92" i="7"/>
  <c r="X92" i="7"/>
  <c r="AT92" i="7" s="1"/>
  <c r="V92" i="7"/>
  <c r="AS92" i="7" s="1"/>
  <c r="AR91" i="7"/>
  <c r="AU91" i="7" s="1"/>
  <c r="AQ91" i="7"/>
  <c r="AR90" i="7"/>
  <c r="AQ90" i="7"/>
  <c r="X90" i="7"/>
  <c r="AT90" i="7" s="1"/>
  <c r="V90" i="7"/>
  <c r="AS90" i="7" s="1"/>
  <c r="AT89" i="7"/>
  <c r="AS89" i="7"/>
  <c r="AR89" i="7"/>
  <c r="AU89" i="7" s="1"/>
  <c r="AR88" i="7"/>
  <c r="X88" i="7"/>
  <c r="AT88" i="7" s="1"/>
  <c r="V88" i="7"/>
  <c r="AS88" i="7" s="1"/>
  <c r="AR87" i="7"/>
  <c r="AQ87" i="7"/>
  <c r="X87" i="7"/>
  <c r="AT87" i="7" s="1"/>
  <c r="V87" i="7"/>
  <c r="AS87" i="7" s="1"/>
  <c r="AR86" i="7"/>
  <c r="X86" i="7"/>
  <c r="AT86" i="7" s="1"/>
  <c r="V86" i="7"/>
  <c r="AS86" i="7" s="1"/>
  <c r="AR85" i="7"/>
  <c r="AQ85" i="7"/>
  <c r="X85" i="7"/>
  <c r="AT85" i="7" s="1"/>
  <c r="V85" i="7"/>
  <c r="AU85" i="7" s="1"/>
  <c r="AR84" i="7"/>
  <c r="AQ84" i="7"/>
  <c r="X84" i="7"/>
  <c r="AT84" i="7" s="1"/>
  <c r="V84" i="7"/>
  <c r="AU84" i="7" s="1"/>
  <c r="AR83" i="7"/>
  <c r="AQ83" i="7"/>
  <c r="X83" i="7"/>
  <c r="AT83" i="7" s="1"/>
  <c r="V83" i="7"/>
  <c r="AR82" i="7"/>
  <c r="AQ82" i="7"/>
  <c r="X82" i="7"/>
  <c r="AT82" i="7" s="1"/>
  <c r="V82" i="7"/>
  <c r="AR81" i="7"/>
  <c r="AQ81" i="7"/>
  <c r="X81" i="7"/>
  <c r="AT81" i="7" s="1"/>
  <c r="V81" i="7"/>
  <c r="AR80" i="7"/>
  <c r="AQ80" i="7"/>
  <c r="X80" i="7"/>
  <c r="AT80" i="7" s="1"/>
  <c r="V80" i="7"/>
  <c r="AU79" i="7"/>
  <c r="AT79" i="7"/>
  <c r="AS79" i="7"/>
  <c r="AR79" i="7"/>
  <c r="AR78" i="7"/>
  <c r="X78" i="7"/>
  <c r="V78" i="7"/>
  <c r="AS78" i="7" s="1"/>
  <c r="AR77" i="7"/>
  <c r="AQ77" i="7"/>
  <c r="X77" i="7"/>
  <c r="AT77" i="7" s="1"/>
  <c r="V77" i="7"/>
  <c r="AR76" i="7"/>
  <c r="AQ76" i="7"/>
  <c r="X76" i="7"/>
  <c r="AT76" i="7" s="1"/>
  <c r="V76" i="7"/>
  <c r="AR24" i="7"/>
  <c r="AQ24" i="7"/>
  <c r="X24" i="7"/>
  <c r="V24" i="7"/>
  <c r="AR75" i="7"/>
  <c r="AQ75" i="7"/>
  <c r="X75" i="7"/>
  <c r="AT75" i="7" s="1"/>
  <c r="V75" i="7"/>
  <c r="AR23" i="7"/>
  <c r="AQ23" i="7"/>
  <c r="X23" i="7"/>
  <c r="V23" i="7"/>
  <c r="AU22" i="7"/>
  <c r="AT22" i="7"/>
  <c r="AS22" i="7"/>
  <c r="AR22" i="7"/>
  <c r="AT21" i="7"/>
  <c r="AS21" i="7"/>
  <c r="AR21" i="7"/>
  <c r="AU21" i="7" s="1"/>
  <c r="AQ21" i="7"/>
  <c r="AR74" i="7"/>
  <c r="AQ74" i="7"/>
  <c r="X74" i="7"/>
  <c r="AT74" i="7" s="1"/>
  <c r="V74" i="7"/>
  <c r="AS74" i="7" s="1"/>
  <c r="AR20" i="7"/>
  <c r="AQ20" i="7"/>
  <c r="X20" i="7"/>
  <c r="V20" i="7"/>
  <c r="AR73" i="7"/>
  <c r="AQ73" i="7"/>
  <c r="X73" i="7"/>
  <c r="AT73" i="7" s="1"/>
  <c r="V73" i="7"/>
  <c r="AS73" i="7" s="1"/>
  <c r="AR72" i="7"/>
  <c r="AQ72" i="7"/>
  <c r="X72" i="7"/>
  <c r="AT72" i="7" s="1"/>
  <c r="V72" i="7"/>
  <c r="AS72" i="7" s="1"/>
  <c r="AR71" i="7"/>
  <c r="AQ71" i="7"/>
  <c r="X71" i="7"/>
  <c r="AT71" i="7" s="1"/>
  <c r="V71" i="7"/>
  <c r="AS71" i="7" s="1"/>
  <c r="AR70" i="7"/>
  <c r="AQ70" i="7"/>
  <c r="X70" i="7"/>
  <c r="AT70" i="7" s="1"/>
  <c r="V70" i="7"/>
  <c r="AS70" i="7" s="1"/>
  <c r="AR69" i="7"/>
  <c r="AQ69" i="7"/>
  <c r="X69" i="7"/>
  <c r="AT69" i="7" s="1"/>
  <c r="V69" i="7"/>
  <c r="AS69" i="7" s="1"/>
  <c r="AR68" i="7"/>
  <c r="AQ68" i="7"/>
  <c r="X68" i="7"/>
  <c r="AT68" i="7" s="1"/>
  <c r="V68" i="7"/>
  <c r="AS68" i="7" s="1"/>
  <c r="AR67" i="7"/>
  <c r="X67" i="7"/>
  <c r="V67" i="7"/>
  <c r="AS67" i="7" s="1"/>
  <c r="AR66" i="7"/>
  <c r="AQ66" i="7"/>
  <c r="X66" i="7"/>
  <c r="V66" i="7"/>
  <c r="AU66" i="7" s="1"/>
  <c r="AR65" i="7"/>
  <c r="AQ65" i="7"/>
  <c r="X65" i="7"/>
  <c r="V65" i="7"/>
  <c r="AU65" i="7" s="1"/>
  <c r="AR19" i="7"/>
  <c r="AQ19" i="7"/>
  <c r="X19" i="7"/>
  <c r="V19" i="7"/>
  <c r="AU19" i="7" s="1"/>
  <c r="AR64" i="7"/>
  <c r="AQ64" i="7"/>
  <c r="X64" i="7"/>
  <c r="AT64" i="7" s="1"/>
  <c r="V64" i="7"/>
  <c r="AU64" i="7" s="1"/>
  <c r="AR63" i="7"/>
  <c r="AQ63" i="7"/>
  <c r="X63" i="7"/>
  <c r="AT63" i="7" s="1"/>
  <c r="V63" i="7"/>
  <c r="AR62" i="7"/>
  <c r="AQ62" i="7"/>
  <c r="X62" i="7"/>
  <c r="AT62" i="7" s="1"/>
  <c r="V62" i="7"/>
  <c r="AS62" i="7" s="1"/>
  <c r="AR61" i="7"/>
  <c r="AQ61" i="7"/>
  <c r="X61" i="7"/>
  <c r="AT61" i="7" s="1"/>
  <c r="V61" i="7"/>
  <c r="AU61" i="7" s="1"/>
  <c r="AR60" i="7"/>
  <c r="AQ60" i="7"/>
  <c r="X60" i="7"/>
  <c r="AT60" i="7" s="1"/>
  <c r="V60" i="7"/>
  <c r="AR18" i="7"/>
  <c r="AQ18" i="7"/>
  <c r="X18" i="7"/>
  <c r="V18" i="7"/>
  <c r="AU18" i="7" s="1"/>
  <c r="AR59" i="7"/>
  <c r="AQ59" i="7"/>
  <c r="X59" i="7"/>
  <c r="AT59" i="7" s="1"/>
  <c r="V59" i="7"/>
  <c r="AR58" i="7"/>
  <c r="AQ58" i="7"/>
  <c r="X58" i="7"/>
  <c r="AT58" i="7" s="1"/>
  <c r="V58" i="7"/>
  <c r="AR17" i="7"/>
  <c r="AQ17" i="7"/>
  <c r="X17" i="7"/>
  <c r="V17" i="7"/>
  <c r="AU17" i="7" s="1"/>
  <c r="AR57" i="7"/>
  <c r="AQ57" i="7"/>
  <c r="X57" i="7"/>
  <c r="AT57" i="7" s="1"/>
  <c r="V57" i="7"/>
  <c r="AR56" i="7"/>
  <c r="AQ56" i="7"/>
  <c r="X56" i="7"/>
  <c r="AT56" i="7" s="1"/>
  <c r="V56" i="7"/>
  <c r="AR55" i="7"/>
  <c r="AQ55" i="7"/>
  <c r="X55" i="7"/>
  <c r="AT55" i="7" s="1"/>
  <c r="V55" i="7"/>
  <c r="AR54" i="7"/>
  <c r="AQ54" i="7"/>
  <c r="X54" i="7"/>
  <c r="AT54" i="7" s="1"/>
  <c r="V54" i="7"/>
  <c r="AR53" i="7"/>
  <c r="AQ53" i="7"/>
  <c r="X53" i="7"/>
  <c r="AT53" i="7" s="1"/>
  <c r="V53" i="7"/>
  <c r="AR52" i="7"/>
  <c r="AQ52" i="7"/>
  <c r="X52" i="7"/>
  <c r="AT52" i="7" s="1"/>
  <c r="V52" i="7"/>
  <c r="AR51" i="7"/>
  <c r="AQ51" i="7"/>
  <c r="X51" i="7"/>
  <c r="AT51" i="7" s="1"/>
  <c r="V51" i="7"/>
  <c r="AR16" i="7"/>
  <c r="AQ16" i="7"/>
  <c r="X16" i="7"/>
  <c r="V16" i="7"/>
  <c r="AR50" i="7"/>
  <c r="AQ50" i="7"/>
  <c r="X50" i="7"/>
  <c r="AT50" i="7" s="1"/>
  <c r="V50" i="7"/>
  <c r="AR49" i="7"/>
  <c r="AQ49" i="7"/>
  <c r="X49" i="7"/>
  <c r="AT49" i="7" s="1"/>
  <c r="V49" i="7"/>
  <c r="AR48" i="7"/>
  <c r="AQ48" i="7"/>
  <c r="X48" i="7"/>
  <c r="AT48" i="7" s="1"/>
  <c r="V48" i="7"/>
  <c r="AR15" i="7"/>
  <c r="AQ15" i="7"/>
  <c r="X15" i="7"/>
  <c r="V15" i="7"/>
  <c r="AR47" i="7"/>
  <c r="AQ47" i="7"/>
  <c r="X47" i="7"/>
  <c r="AT47" i="7" s="1"/>
  <c r="V47" i="7"/>
  <c r="AR14" i="7"/>
  <c r="X14" i="7"/>
  <c r="AU14" i="7" s="1"/>
  <c r="V14" i="7"/>
  <c r="AR13" i="7"/>
  <c r="AQ13" i="7"/>
  <c r="X13" i="7"/>
  <c r="V13" i="7"/>
  <c r="AR46" i="7"/>
  <c r="AQ46" i="7"/>
  <c r="X46" i="7"/>
  <c r="V46" i="7"/>
  <c r="AS46" i="7" s="1"/>
  <c r="AR12" i="7"/>
  <c r="AQ12" i="7"/>
  <c r="X12" i="7"/>
  <c r="V12" i="7"/>
  <c r="AR11" i="7"/>
  <c r="AQ11" i="7"/>
  <c r="X11" i="7"/>
  <c r="V11" i="7"/>
  <c r="AR10" i="7"/>
  <c r="AQ10" i="7"/>
  <c r="X10" i="7"/>
  <c r="V10" i="7"/>
  <c r="AR45" i="7"/>
  <c r="X45" i="7"/>
  <c r="AT45" i="7" s="1"/>
  <c r="V45" i="7"/>
  <c r="AR44" i="7"/>
  <c r="AQ44" i="7"/>
  <c r="X44" i="7"/>
  <c r="AT44" i="7" s="1"/>
  <c r="V44" i="7"/>
  <c r="AR43" i="7"/>
  <c r="AQ43" i="7"/>
  <c r="X43" i="7"/>
  <c r="V43" i="7"/>
  <c r="AR42" i="7"/>
  <c r="AQ42" i="7"/>
  <c r="X42" i="7"/>
  <c r="AT42" i="7" s="1"/>
  <c r="V42" i="7"/>
  <c r="AR41" i="7"/>
  <c r="AQ41" i="7"/>
  <c r="X41" i="7"/>
  <c r="V41" i="7"/>
  <c r="AR9" i="7"/>
  <c r="AU9" i="7" s="1"/>
  <c r="AQ9" i="7"/>
  <c r="X9" i="7"/>
  <c r="V9" i="7"/>
  <c r="AR40" i="7"/>
  <c r="AQ40" i="7"/>
  <c r="X40" i="7"/>
  <c r="V40" i="7"/>
  <c r="AR39" i="7"/>
  <c r="AQ39" i="7"/>
  <c r="X39" i="7"/>
  <c r="V39" i="7"/>
  <c r="AR38" i="7"/>
  <c r="AQ38" i="7"/>
  <c r="X38" i="7"/>
  <c r="V38" i="7"/>
  <c r="AR37" i="7"/>
  <c r="AQ37" i="7"/>
  <c r="X37" i="7"/>
  <c r="V37" i="7"/>
  <c r="AR8" i="7"/>
  <c r="AQ8" i="7"/>
  <c r="X8" i="7"/>
  <c r="V8" i="7"/>
  <c r="AU8" i="7" s="1"/>
  <c r="AR36" i="7"/>
  <c r="AQ36" i="7"/>
  <c r="X36" i="7"/>
  <c r="V36" i="7"/>
  <c r="AR35" i="7"/>
  <c r="AQ35" i="7"/>
  <c r="X35" i="7"/>
  <c r="V35" i="7"/>
  <c r="AR34" i="7"/>
  <c r="AQ34" i="7"/>
  <c r="X34" i="7"/>
  <c r="AT34" i="7" s="1"/>
  <c r="V34" i="7"/>
  <c r="AR7" i="7"/>
  <c r="AQ7" i="7"/>
  <c r="X7" i="7"/>
  <c r="V7" i="7"/>
  <c r="AU7" i="7" s="1"/>
  <c r="AR33" i="7"/>
  <c r="AQ33" i="7"/>
  <c r="X33" i="7"/>
  <c r="AT33" i="7" s="1"/>
  <c r="V33" i="7"/>
  <c r="AR6" i="7"/>
  <c r="AQ6" i="7"/>
  <c r="X6" i="7"/>
  <c r="V6" i="7"/>
  <c r="AU6" i="7" s="1"/>
  <c r="AR32" i="7"/>
  <c r="AQ32" i="7"/>
  <c r="X32" i="7"/>
  <c r="AT32" i="7" s="1"/>
  <c r="V32" i="7"/>
  <c r="AR31" i="7"/>
  <c r="AQ31" i="7"/>
  <c r="X31" i="7"/>
  <c r="AT31" i="7" s="1"/>
  <c r="V31" i="7"/>
  <c r="AR30" i="7"/>
  <c r="AQ30" i="7"/>
  <c r="X30" i="7"/>
  <c r="AT30" i="7" s="1"/>
  <c r="V30" i="7"/>
  <c r="AR29" i="7"/>
  <c r="AQ29" i="7"/>
  <c r="X29" i="7"/>
  <c r="AT29" i="7" s="1"/>
  <c r="V29" i="7"/>
  <c r="AR5" i="7"/>
  <c r="AQ5" i="7"/>
  <c r="X5" i="7"/>
  <c r="V5" i="7"/>
  <c r="AU5" i="7" s="1"/>
  <c r="AR28" i="7"/>
  <c r="AQ28" i="7"/>
  <c r="X28" i="7"/>
  <c r="AT28" i="7" s="1"/>
  <c r="V28" i="7"/>
  <c r="AR27" i="7"/>
  <c r="AQ27" i="7"/>
  <c r="X27" i="7"/>
  <c r="AT27" i="7" s="1"/>
  <c r="V27" i="7"/>
  <c r="AR4" i="7"/>
  <c r="AQ4" i="7"/>
  <c r="X4" i="7"/>
  <c r="V4" i="7"/>
  <c r="AR26" i="7"/>
  <c r="AQ26" i="7"/>
  <c r="X26" i="7"/>
  <c r="AT26" i="7" s="1"/>
  <c r="V26" i="7"/>
  <c r="AR3" i="7"/>
  <c r="AQ3" i="7"/>
  <c r="X3" i="7"/>
  <c r="V3" i="7"/>
  <c r="AR25" i="7"/>
  <c r="AQ25" i="7"/>
  <c r="X25" i="7"/>
  <c r="AT25" i="7" s="1"/>
  <c r="V25" i="7"/>
  <c r="AR2" i="7"/>
  <c r="AQ2" i="7"/>
  <c r="X2" i="7"/>
  <c r="AT2" i="7" s="1"/>
  <c r="V2" i="7"/>
  <c r="X110" i="6"/>
  <c r="V110" i="6"/>
  <c r="X109" i="6"/>
  <c r="V109" i="6"/>
  <c r="X108" i="6"/>
  <c r="V108" i="6"/>
  <c r="X107" i="6"/>
  <c r="V107" i="6"/>
  <c r="X106" i="6"/>
  <c r="V106" i="6"/>
  <c r="X105" i="6"/>
  <c r="V105" i="6"/>
  <c r="AQ101" i="6"/>
  <c r="AR100" i="6"/>
  <c r="X100" i="6"/>
  <c r="AT100" i="6" s="1"/>
  <c r="V100" i="6"/>
  <c r="AS100" i="6" s="1"/>
  <c r="AR99" i="6"/>
  <c r="AQ99" i="6"/>
  <c r="X99" i="6"/>
  <c r="AT99" i="6" s="1"/>
  <c r="V99" i="6"/>
  <c r="AU99" i="6" s="1"/>
  <c r="AR98" i="6"/>
  <c r="AQ98" i="6"/>
  <c r="X98" i="6"/>
  <c r="AT98" i="6" s="1"/>
  <c r="V98" i="6"/>
  <c r="AU98" i="6" s="1"/>
  <c r="AR97" i="6"/>
  <c r="AQ97" i="6"/>
  <c r="X97" i="6"/>
  <c r="AT97" i="6" s="1"/>
  <c r="V97" i="6"/>
  <c r="AU97" i="6" s="1"/>
  <c r="AR96" i="6"/>
  <c r="AQ96" i="6"/>
  <c r="X96" i="6"/>
  <c r="AT96" i="6" s="1"/>
  <c r="V96" i="6"/>
  <c r="AU96" i="6" s="1"/>
  <c r="AR95" i="6"/>
  <c r="X95" i="6"/>
  <c r="AT95" i="6" s="1"/>
  <c r="V95" i="6"/>
  <c r="AR94" i="6"/>
  <c r="AQ94" i="6"/>
  <c r="X94" i="6"/>
  <c r="AT94" i="6" s="1"/>
  <c r="V94" i="6"/>
  <c r="AR93" i="6"/>
  <c r="AQ93" i="6"/>
  <c r="X93" i="6"/>
  <c r="AT93" i="6" s="1"/>
  <c r="V93" i="6"/>
  <c r="AR92" i="6"/>
  <c r="AQ92" i="6"/>
  <c r="X92" i="6"/>
  <c r="AT92" i="6" s="1"/>
  <c r="V92" i="6"/>
  <c r="AR91" i="6"/>
  <c r="AU91" i="6" s="1"/>
  <c r="AQ91" i="6"/>
  <c r="AR90" i="6"/>
  <c r="AQ90" i="6"/>
  <c r="X90" i="6"/>
  <c r="AT90" i="6" s="1"/>
  <c r="V90" i="6"/>
  <c r="AT89" i="6"/>
  <c r="AS89" i="6"/>
  <c r="AR89" i="6"/>
  <c r="AU89" i="6" s="1"/>
  <c r="AR88" i="6"/>
  <c r="X88" i="6"/>
  <c r="AT88" i="6" s="1"/>
  <c r="V88" i="6"/>
  <c r="AR87" i="6"/>
  <c r="AQ87" i="6"/>
  <c r="X87" i="6"/>
  <c r="AT87" i="6" s="1"/>
  <c r="V87" i="6"/>
  <c r="AR86" i="6"/>
  <c r="X86" i="6"/>
  <c r="V86" i="6"/>
  <c r="AS86" i="6" s="1"/>
  <c r="AR85" i="6"/>
  <c r="AQ85" i="6"/>
  <c r="X85" i="6"/>
  <c r="V85" i="6"/>
  <c r="AS85" i="6" s="1"/>
  <c r="AR17" i="6"/>
  <c r="AQ17" i="6"/>
  <c r="X17" i="6"/>
  <c r="V17" i="6"/>
  <c r="AU17" i="6" s="1"/>
  <c r="AR84" i="6"/>
  <c r="AQ84" i="6"/>
  <c r="X84" i="6"/>
  <c r="V84" i="6"/>
  <c r="AU84" i="6" s="1"/>
  <c r="AR83" i="6"/>
  <c r="AQ83" i="6"/>
  <c r="X83" i="6"/>
  <c r="V83" i="6"/>
  <c r="AU83" i="6" s="1"/>
  <c r="AR16" i="6"/>
  <c r="AQ16" i="6"/>
  <c r="X16" i="6"/>
  <c r="V16" i="6"/>
  <c r="AU16" i="6" s="1"/>
  <c r="AR82" i="6"/>
  <c r="AQ82" i="6"/>
  <c r="X82" i="6"/>
  <c r="V82" i="6"/>
  <c r="AU82" i="6" s="1"/>
  <c r="AT81" i="6"/>
  <c r="AS81" i="6"/>
  <c r="AR81" i="6"/>
  <c r="AU81" i="6" s="1"/>
  <c r="AR80" i="6"/>
  <c r="X80" i="6"/>
  <c r="V80" i="6"/>
  <c r="AS80" i="6" s="1"/>
  <c r="AR15" i="6"/>
  <c r="AQ15" i="6"/>
  <c r="X15" i="6"/>
  <c r="V15" i="6"/>
  <c r="AR79" i="6"/>
  <c r="AQ79" i="6"/>
  <c r="X79" i="6"/>
  <c r="V79" i="6"/>
  <c r="AR78" i="6"/>
  <c r="AQ78" i="6"/>
  <c r="X78" i="6"/>
  <c r="V78" i="6"/>
  <c r="AR77" i="6"/>
  <c r="AQ77" i="6"/>
  <c r="X77" i="6"/>
  <c r="V77" i="6"/>
  <c r="AR76" i="6"/>
  <c r="AQ76" i="6"/>
  <c r="X76" i="6"/>
  <c r="V76" i="6"/>
  <c r="AT75" i="6"/>
  <c r="AS75" i="6"/>
  <c r="AR75" i="6"/>
  <c r="AU75" i="6" s="1"/>
  <c r="AT74" i="6"/>
  <c r="AS74" i="6"/>
  <c r="AR74" i="6"/>
  <c r="AU74" i="6" s="1"/>
  <c r="AQ74" i="6"/>
  <c r="AR14" i="6"/>
  <c r="AQ14" i="6"/>
  <c r="X14" i="6"/>
  <c r="V14" i="6"/>
  <c r="AR13" i="6"/>
  <c r="AQ13" i="6"/>
  <c r="X13" i="6"/>
  <c r="V13" i="6"/>
  <c r="AR73" i="6"/>
  <c r="AQ73" i="6"/>
  <c r="X73" i="6"/>
  <c r="V73" i="6"/>
  <c r="AS73" i="6" s="1"/>
  <c r="AR72" i="6"/>
  <c r="AQ72" i="6"/>
  <c r="X72" i="6"/>
  <c r="V72" i="6"/>
  <c r="AS72" i="6" s="1"/>
  <c r="AR71" i="6"/>
  <c r="AQ71" i="6"/>
  <c r="X71" i="6"/>
  <c r="V71" i="6"/>
  <c r="AS71" i="6" s="1"/>
  <c r="AR70" i="6"/>
  <c r="AQ70" i="6"/>
  <c r="X70" i="6"/>
  <c r="V70" i="6"/>
  <c r="AS70" i="6" s="1"/>
  <c r="AR69" i="6"/>
  <c r="AQ69" i="6"/>
  <c r="X69" i="6"/>
  <c r="V69" i="6"/>
  <c r="AS69" i="6" s="1"/>
  <c r="AR68" i="6"/>
  <c r="AQ68" i="6"/>
  <c r="X68" i="6"/>
  <c r="V68" i="6"/>
  <c r="AS68" i="6" s="1"/>
  <c r="AR67" i="6"/>
  <c r="X67" i="6"/>
  <c r="V67" i="6"/>
  <c r="AR66" i="6"/>
  <c r="AQ66" i="6"/>
  <c r="X66" i="6"/>
  <c r="V66" i="6"/>
  <c r="AR65" i="6"/>
  <c r="AQ65" i="6"/>
  <c r="X65" i="6"/>
  <c r="AT65" i="6" s="1"/>
  <c r="V65" i="6"/>
  <c r="AR64" i="6"/>
  <c r="AQ64" i="6"/>
  <c r="X64" i="6"/>
  <c r="AT64" i="6" s="1"/>
  <c r="V64" i="6"/>
  <c r="AR63" i="6"/>
  <c r="AQ63" i="6"/>
  <c r="X63" i="6"/>
  <c r="AT63" i="6" s="1"/>
  <c r="V63" i="6"/>
  <c r="AR62" i="6"/>
  <c r="AQ62" i="6"/>
  <c r="X62" i="6"/>
  <c r="AT62" i="6" s="1"/>
  <c r="V62" i="6"/>
  <c r="AR61" i="6"/>
  <c r="AQ61" i="6"/>
  <c r="X61" i="6"/>
  <c r="AT61" i="6" s="1"/>
  <c r="V61" i="6"/>
  <c r="AR60" i="6"/>
  <c r="AQ60" i="6"/>
  <c r="X60" i="6"/>
  <c r="AT60" i="6" s="1"/>
  <c r="V60" i="6"/>
  <c r="AR59" i="6"/>
  <c r="AQ59" i="6"/>
  <c r="X59" i="6"/>
  <c r="AT59" i="6" s="1"/>
  <c r="V59" i="6"/>
  <c r="AR58" i="6"/>
  <c r="AQ58" i="6"/>
  <c r="X58" i="6"/>
  <c r="AT58" i="6" s="1"/>
  <c r="V58" i="6"/>
  <c r="AR57" i="6"/>
  <c r="AQ57" i="6"/>
  <c r="X57" i="6"/>
  <c r="AT57" i="6" s="1"/>
  <c r="V57" i="6"/>
  <c r="AR56" i="6"/>
  <c r="AQ56" i="6"/>
  <c r="X56" i="6"/>
  <c r="AT56" i="6" s="1"/>
  <c r="V56" i="6"/>
  <c r="AR55" i="6"/>
  <c r="AQ55" i="6"/>
  <c r="X55" i="6"/>
  <c r="AT55" i="6" s="1"/>
  <c r="V55" i="6"/>
  <c r="AR54" i="6"/>
  <c r="AQ54" i="6"/>
  <c r="X54" i="6"/>
  <c r="AT54" i="6" s="1"/>
  <c r="V54" i="6"/>
  <c r="AR12" i="6"/>
  <c r="AQ12" i="6"/>
  <c r="X12" i="6"/>
  <c r="V12" i="6"/>
  <c r="AR53" i="6"/>
  <c r="AQ53" i="6"/>
  <c r="X53" i="6"/>
  <c r="AT53" i="6" s="1"/>
  <c r="V53" i="6"/>
  <c r="AR52" i="6"/>
  <c r="AQ52" i="6"/>
  <c r="X52" i="6"/>
  <c r="AT52" i="6" s="1"/>
  <c r="V52" i="6"/>
  <c r="AR51" i="6"/>
  <c r="AQ51" i="6"/>
  <c r="X51" i="6"/>
  <c r="AT51" i="6" s="1"/>
  <c r="V51" i="6"/>
  <c r="AR50" i="6"/>
  <c r="AQ50" i="6"/>
  <c r="X50" i="6"/>
  <c r="AT50" i="6" s="1"/>
  <c r="V50" i="6"/>
  <c r="AR49" i="6"/>
  <c r="AQ49" i="6"/>
  <c r="X49" i="6"/>
  <c r="AT49" i="6" s="1"/>
  <c r="V49" i="6"/>
  <c r="AR11" i="6"/>
  <c r="AQ11" i="6"/>
  <c r="X11" i="6"/>
  <c r="V11" i="6"/>
  <c r="AR48" i="6"/>
  <c r="AQ48" i="6"/>
  <c r="X48" i="6"/>
  <c r="AT48" i="6" s="1"/>
  <c r="V48" i="6"/>
  <c r="AR10" i="6"/>
  <c r="AQ10" i="6"/>
  <c r="X10" i="6"/>
  <c r="V10" i="6"/>
  <c r="AR47" i="6"/>
  <c r="AQ47" i="6"/>
  <c r="X47" i="6"/>
  <c r="AT47" i="6" s="1"/>
  <c r="V47" i="6"/>
  <c r="AR9" i="6"/>
  <c r="AQ9" i="6"/>
  <c r="X9" i="6"/>
  <c r="V9" i="6"/>
  <c r="AR8" i="6"/>
  <c r="AQ8" i="6"/>
  <c r="X8" i="6"/>
  <c r="V8" i="6"/>
  <c r="AS46" i="6"/>
  <c r="AR46" i="6"/>
  <c r="X46" i="6"/>
  <c r="AT46" i="6" s="1"/>
  <c r="V46" i="6"/>
  <c r="AR7" i="6"/>
  <c r="AQ7" i="6"/>
  <c r="X7" i="6"/>
  <c r="V7" i="6"/>
  <c r="AR45" i="6"/>
  <c r="AQ45" i="6"/>
  <c r="X45" i="6"/>
  <c r="AT45" i="6" s="1"/>
  <c r="V45" i="6"/>
  <c r="AR44" i="6"/>
  <c r="AQ44" i="6"/>
  <c r="X44" i="6"/>
  <c r="AT44" i="6" s="1"/>
  <c r="V44" i="6"/>
  <c r="AR43" i="6"/>
  <c r="AQ43" i="6"/>
  <c r="X43" i="6"/>
  <c r="AT43" i="6" s="1"/>
  <c r="V43" i="6"/>
  <c r="AR42" i="6"/>
  <c r="AQ42" i="6"/>
  <c r="X42" i="6"/>
  <c r="AT42" i="6" s="1"/>
  <c r="V42" i="6"/>
  <c r="AR41" i="6"/>
  <c r="X41" i="6"/>
  <c r="V41" i="6"/>
  <c r="AS41" i="6" s="1"/>
  <c r="AR40" i="6"/>
  <c r="AQ40" i="6"/>
  <c r="X40" i="6"/>
  <c r="V40" i="6"/>
  <c r="AR39" i="6"/>
  <c r="AQ39" i="6"/>
  <c r="X39" i="6"/>
  <c r="V39" i="6"/>
  <c r="AR38" i="6"/>
  <c r="AQ38" i="6"/>
  <c r="X38" i="6"/>
  <c r="V38" i="6"/>
  <c r="AR37" i="6"/>
  <c r="AQ37" i="6"/>
  <c r="X37" i="6"/>
  <c r="V37" i="6"/>
  <c r="AR6" i="6"/>
  <c r="AQ6" i="6"/>
  <c r="X6" i="6"/>
  <c r="V6" i="6"/>
  <c r="AR36" i="6"/>
  <c r="AQ36" i="6"/>
  <c r="X36" i="6"/>
  <c r="V36" i="6"/>
  <c r="AR35" i="6"/>
  <c r="AQ35" i="6"/>
  <c r="X35" i="6"/>
  <c r="V35" i="6"/>
  <c r="AR34" i="6"/>
  <c r="AQ34" i="6"/>
  <c r="X34" i="6"/>
  <c r="V34" i="6"/>
  <c r="AS34" i="6" s="1"/>
  <c r="AR33" i="6"/>
  <c r="AQ33" i="6"/>
  <c r="X33" i="6"/>
  <c r="V33" i="6"/>
  <c r="AR32" i="6"/>
  <c r="AQ32" i="6"/>
  <c r="X32" i="6"/>
  <c r="V32" i="6"/>
  <c r="AS32" i="6" s="1"/>
  <c r="AR31" i="6"/>
  <c r="AQ31" i="6"/>
  <c r="X31" i="6"/>
  <c r="V31" i="6"/>
  <c r="AR30" i="6"/>
  <c r="AQ30" i="6"/>
  <c r="X30" i="6"/>
  <c r="V30" i="6"/>
  <c r="AS30" i="6" s="1"/>
  <c r="AR29" i="6"/>
  <c r="AQ29" i="6"/>
  <c r="X29" i="6"/>
  <c r="V29" i="6"/>
  <c r="AR28" i="6"/>
  <c r="AQ28" i="6"/>
  <c r="X28" i="6"/>
  <c r="V28" i="6"/>
  <c r="AS28" i="6" s="1"/>
  <c r="AR27" i="6"/>
  <c r="AQ27" i="6"/>
  <c r="X27" i="6"/>
  <c r="V27" i="6"/>
  <c r="AR26" i="6"/>
  <c r="AQ26" i="6"/>
  <c r="X26" i="6"/>
  <c r="V26" i="6"/>
  <c r="AR25" i="6"/>
  <c r="AQ25" i="6"/>
  <c r="X25" i="6"/>
  <c r="V25" i="6"/>
  <c r="AR5" i="6"/>
  <c r="AQ5" i="6"/>
  <c r="X5" i="6"/>
  <c r="V5" i="6"/>
  <c r="AR24" i="6"/>
  <c r="AQ24" i="6"/>
  <c r="X24" i="6"/>
  <c r="V24" i="6"/>
  <c r="AR23" i="6"/>
  <c r="AQ23" i="6"/>
  <c r="X23" i="6"/>
  <c r="V23" i="6"/>
  <c r="AR22" i="6"/>
  <c r="AQ22" i="6"/>
  <c r="X22" i="6"/>
  <c r="V22" i="6"/>
  <c r="AR21" i="6"/>
  <c r="AQ21" i="6"/>
  <c r="X21" i="6"/>
  <c r="V21" i="6"/>
  <c r="AR4" i="6"/>
  <c r="AQ4" i="6"/>
  <c r="X4" i="6"/>
  <c r="V4" i="6"/>
  <c r="AR20" i="6"/>
  <c r="AQ20" i="6"/>
  <c r="X20" i="6"/>
  <c r="V20" i="6"/>
  <c r="AR3" i="6"/>
  <c r="AQ3" i="6"/>
  <c r="X3" i="6"/>
  <c r="V3" i="6"/>
  <c r="AR19" i="6"/>
  <c r="AQ19" i="6"/>
  <c r="X19" i="6"/>
  <c r="V19" i="6"/>
  <c r="AR18" i="6"/>
  <c r="AQ18" i="6"/>
  <c r="X18" i="6"/>
  <c r="V18" i="6"/>
  <c r="AR2" i="6"/>
  <c r="AQ2" i="6"/>
  <c r="X2" i="6"/>
  <c r="V2" i="6"/>
  <c r="X110" i="5"/>
  <c r="V110" i="5"/>
  <c r="X109" i="5"/>
  <c r="V109" i="5"/>
  <c r="X108" i="5"/>
  <c r="V108" i="5"/>
  <c r="X107" i="5"/>
  <c r="V107" i="5"/>
  <c r="X106" i="5"/>
  <c r="V106" i="5"/>
  <c r="X105" i="5"/>
  <c r="V105" i="5"/>
  <c r="AQ101" i="5"/>
  <c r="AR100" i="5"/>
  <c r="X100" i="5"/>
  <c r="AT100" i="5" s="1"/>
  <c r="V100" i="5"/>
  <c r="AS100" i="5" s="1"/>
  <c r="AR99" i="5"/>
  <c r="AQ99" i="5"/>
  <c r="X99" i="5"/>
  <c r="AT99" i="5" s="1"/>
  <c r="V99" i="5"/>
  <c r="AU99" i="5" s="1"/>
  <c r="AR29" i="5"/>
  <c r="AQ29" i="5"/>
  <c r="X29" i="5"/>
  <c r="V29" i="5"/>
  <c r="AU29" i="5" s="1"/>
  <c r="AR98" i="5"/>
  <c r="AQ98" i="5"/>
  <c r="X98" i="5"/>
  <c r="AT98" i="5" s="1"/>
  <c r="V98" i="5"/>
  <c r="AU98" i="5" s="1"/>
  <c r="AR28" i="5"/>
  <c r="AQ28" i="5"/>
  <c r="X28" i="5"/>
  <c r="V28" i="5"/>
  <c r="AR97" i="5"/>
  <c r="X97" i="5"/>
  <c r="AT97" i="5" s="1"/>
  <c r="V97" i="5"/>
  <c r="AS97" i="5" s="1"/>
  <c r="AR96" i="5"/>
  <c r="AQ96" i="5"/>
  <c r="X96" i="5"/>
  <c r="AT96" i="5" s="1"/>
  <c r="V96" i="5"/>
  <c r="AS96" i="5" s="1"/>
  <c r="AR95" i="5"/>
  <c r="AQ95" i="5"/>
  <c r="X95" i="5"/>
  <c r="AT95" i="5" s="1"/>
  <c r="V95" i="5"/>
  <c r="AS95" i="5" s="1"/>
  <c r="AR94" i="5"/>
  <c r="AQ94" i="5"/>
  <c r="X94" i="5"/>
  <c r="AT94" i="5" s="1"/>
  <c r="V94" i="5"/>
  <c r="AS94" i="5" s="1"/>
  <c r="AR93" i="5"/>
  <c r="AU93" i="5" s="1"/>
  <c r="AQ93" i="5"/>
  <c r="AR92" i="5"/>
  <c r="AQ92" i="5"/>
  <c r="X92" i="5"/>
  <c r="AT92" i="5" s="1"/>
  <c r="V92" i="5"/>
  <c r="AS92" i="5" s="1"/>
  <c r="AT27" i="5"/>
  <c r="AS27" i="5"/>
  <c r="AR27" i="5"/>
  <c r="AU27" i="5" s="1"/>
  <c r="AR91" i="5"/>
  <c r="X91" i="5"/>
  <c r="AT91" i="5" s="1"/>
  <c r="V91" i="5"/>
  <c r="AS91" i="5" s="1"/>
  <c r="AR90" i="5"/>
  <c r="AQ90" i="5"/>
  <c r="X90" i="5"/>
  <c r="AT90" i="5" s="1"/>
  <c r="V90" i="5"/>
  <c r="AS90" i="5" s="1"/>
  <c r="AR89" i="5"/>
  <c r="X89" i="5"/>
  <c r="AT89" i="5" s="1"/>
  <c r="V89" i="5"/>
  <c r="AS89" i="5" s="1"/>
  <c r="AR88" i="5"/>
  <c r="AQ88" i="5"/>
  <c r="X88" i="5"/>
  <c r="AT88" i="5" s="1"/>
  <c r="V88" i="5"/>
  <c r="AU88" i="5" s="1"/>
  <c r="AR87" i="5"/>
  <c r="AQ87" i="5"/>
  <c r="X87" i="5"/>
  <c r="AT87" i="5" s="1"/>
  <c r="V87" i="5"/>
  <c r="AU87" i="5" s="1"/>
  <c r="AR86" i="5"/>
  <c r="AQ86" i="5"/>
  <c r="X86" i="5"/>
  <c r="AT86" i="5" s="1"/>
  <c r="V86" i="5"/>
  <c r="AR85" i="5"/>
  <c r="AQ85" i="5"/>
  <c r="X85" i="5"/>
  <c r="AT85" i="5" s="1"/>
  <c r="V85" i="5"/>
  <c r="AR84" i="5"/>
  <c r="AQ84" i="5"/>
  <c r="X84" i="5"/>
  <c r="AT84" i="5" s="1"/>
  <c r="V84" i="5"/>
  <c r="AR83" i="5"/>
  <c r="AQ83" i="5"/>
  <c r="X83" i="5"/>
  <c r="AT83" i="5" s="1"/>
  <c r="V83" i="5"/>
  <c r="AU26" i="5"/>
  <c r="AT26" i="5"/>
  <c r="AS26" i="5"/>
  <c r="AR26" i="5"/>
  <c r="AR82" i="5"/>
  <c r="X82" i="5"/>
  <c r="AT82" i="5" s="1"/>
  <c r="V82" i="5"/>
  <c r="AS82" i="5" s="1"/>
  <c r="AR81" i="5"/>
  <c r="AQ81" i="5"/>
  <c r="X81" i="5"/>
  <c r="AT81" i="5" s="1"/>
  <c r="V81" i="5"/>
  <c r="AU81" i="5" s="1"/>
  <c r="AR80" i="5"/>
  <c r="AQ80" i="5"/>
  <c r="X80" i="5"/>
  <c r="AT80" i="5" s="1"/>
  <c r="V80" i="5"/>
  <c r="AR25" i="5"/>
  <c r="AQ25" i="5"/>
  <c r="X25" i="5"/>
  <c r="V25" i="5"/>
  <c r="AR79" i="5"/>
  <c r="AQ79" i="5"/>
  <c r="X79" i="5"/>
  <c r="AT79" i="5" s="1"/>
  <c r="V79" i="5"/>
  <c r="AR78" i="5"/>
  <c r="AQ78" i="5"/>
  <c r="X78" i="5"/>
  <c r="AT78" i="5" s="1"/>
  <c r="V78" i="5"/>
  <c r="AU24" i="5"/>
  <c r="AT24" i="5"/>
  <c r="AS24" i="5"/>
  <c r="AR24" i="5"/>
  <c r="AT23" i="5"/>
  <c r="AS23" i="5"/>
  <c r="AR23" i="5"/>
  <c r="AU23" i="5" s="1"/>
  <c r="AQ23" i="5"/>
  <c r="AR77" i="5"/>
  <c r="AQ77" i="5"/>
  <c r="X77" i="5"/>
  <c r="AT77" i="5" s="1"/>
  <c r="V77" i="5"/>
  <c r="AS77" i="5" s="1"/>
  <c r="AR76" i="5"/>
  <c r="AQ76" i="5"/>
  <c r="X76" i="5"/>
  <c r="AT76" i="5" s="1"/>
  <c r="V76" i="5"/>
  <c r="AS76" i="5" s="1"/>
  <c r="AR75" i="5"/>
  <c r="AQ75" i="5"/>
  <c r="X75" i="5"/>
  <c r="AT75" i="5" s="1"/>
  <c r="V75" i="5"/>
  <c r="AS75" i="5" s="1"/>
  <c r="AR74" i="5"/>
  <c r="AQ74" i="5"/>
  <c r="X74" i="5"/>
  <c r="AT74" i="5" s="1"/>
  <c r="V74" i="5"/>
  <c r="AS74" i="5" s="1"/>
  <c r="AR22" i="5"/>
  <c r="AQ22" i="5"/>
  <c r="X22" i="5"/>
  <c r="V22" i="5"/>
  <c r="AR73" i="5"/>
  <c r="AQ73" i="5"/>
  <c r="X73" i="5"/>
  <c r="AT73" i="5" s="1"/>
  <c r="V73" i="5"/>
  <c r="AS73" i="5" s="1"/>
  <c r="AR72" i="5"/>
  <c r="AQ72" i="5"/>
  <c r="X72" i="5"/>
  <c r="AT72" i="5" s="1"/>
  <c r="V72" i="5"/>
  <c r="AS72" i="5" s="1"/>
  <c r="AR71" i="5"/>
  <c r="AQ71" i="5"/>
  <c r="X71" i="5"/>
  <c r="AT71" i="5" s="1"/>
  <c r="V71" i="5"/>
  <c r="AS71" i="5" s="1"/>
  <c r="AR30" i="5"/>
  <c r="X30" i="5"/>
  <c r="V30" i="5"/>
  <c r="AR70" i="5"/>
  <c r="AQ70" i="5"/>
  <c r="X70" i="5"/>
  <c r="AT70" i="5" s="1"/>
  <c r="V70" i="5"/>
  <c r="AR21" i="5"/>
  <c r="AQ21" i="5"/>
  <c r="X21" i="5"/>
  <c r="V21" i="5"/>
  <c r="AR20" i="5"/>
  <c r="AQ20" i="5"/>
  <c r="X20" i="5"/>
  <c r="V20" i="5"/>
  <c r="AR19" i="5"/>
  <c r="AQ19" i="5"/>
  <c r="X19" i="5"/>
  <c r="V19" i="5"/>
  <c r="AR69" i="5"/>
  <c r="AQ69" i="5"/>
  <c r="X69" i="5"/>
  <c r="AT69" i="5" s="1"/>
  <c r="V69" i="5"/>
  <c r="AR68" i="5"/>
  <c r="AQ68" i="5"/>
  <c r="X68" i="5"/>
  <c r="AT68" i="5" s="1"/>
  <c r="V68" i="5"/>
  <c r="AS68" i="5" s="1"/>
  <c r="AR18" i="5"/>
  <c r="AQ18" i="5"/>
  <c r="X18" i="5"/>
  <c r="V18" i="5"/>
  <c r="AR67" i="5"/>
  <c r="AQ67" i="5"/>
  <c r="X67" i="5"/>
  <c r="AT67" i="5" s="1"/>
  <c r="V67" i="5"/>
  <c r="AR66" i="5"/>
  <c r="AQ66" i="5"/>
  <c r="X66" i="5"/>
  <c r="AT66" i="5" s="1"/>
  <c r="V66" i="5"/>
  <c r="AR65" i="5"/>
  <c r="AQ65" i="5"/>
  <c r="X65" i="5"/>
  <c r="AT65" i="5" s="1"/>
  <c r="V65" i="5"/>
  <c r="AR64" i="5"/>
  <c r="AQ64" i="5"/>
  <c r="X64" i="5"/>
  <c r="AT64" i="5" s="1"/>
  <c r="V64" i="5"/>
  <c r="AR63" i="5"/>
  <c r="AQ63" i="5"/>
  <c r="X63" i="5"/>
  <c r="AT63" i="5" s="1"/>
  <c r="V63" i="5"/>
  <c r="AR62" i="5"/>
  <c r="AQ62" i="5"/>
  <c r="X62" i="5"/>
  <c r="AT62" i="5" s="1"/>
  <c r="V62" i="5"/>
  <c r="AR61" i="5"/>
  <c r="AQ61" i="5"/>
  <c r="X61" i="5"/>
  <c r="AT61" i="5" s="1"/>
  <c r="V61" i="5"/>
  <c r="AR60" i="5"/>
  <c r="AQ60" i="5"/>
  <c r="X60" i="5"/>
  <c r="AT60" i="5" s="1"/>
  <c r="V60" i="5"/>
  <c r="AR59" i="5"/>
  <c r="AQ59" i="5"/>
  <c r="X59" i="5"/>
  <c r="AT59" i="5" s="1"/>
  <c r="V59" i="5"/>
  <c r="AR17" i="5"/>
  <c r="AQ17" i="5"/>
  <c r="X17" i="5"/>
  <c r="V17" i="5"/>
  <c r="AR16" i="5"/>
  <c r="AQ16" i="5"/>
  <c r="X16" i="5"/>
  <c r="V16" i="5"/>
  <c r="AR15" i="5"/>
  <c r="AQ15" i="5"/>
  <c r="X15" i="5"/>
  <c r="V15" i="5"/>
  <c r="AR14" i="5"/>
  <c r="AQ14" i="5"/>
  <c r="X14" i="5"/>
  <c r="V14" i="5"/>
  <c r="AR13" i="5"/>
  <c r="AQ13" i="5"/>
  <c r="X13" i="5"/>
  <c r="V13" i="5"/>
  <c r="AR58" i="5"/>
  <c r="AQ58" i="5"/>
  <c r="X58" i="5"/>
  <c r="AT58" i="5" s="1"/>
  <c r="V58" i="5"/>
  <c r="AR57" i="5"/>
  <c r="AQ57" i="5"/>
  <c r="X57" i="5"/>
  <c r="AT57" i="5" s="1"/>
  <c r="V57" i="5"/>
  <c r="AR56" i="5"/>
  <c r="AQ56" i="5"/>
  <c r="X56" i="5"/>
  <c r="AT56" i="5" s="1"/>
  <c r="V56" i="5"/>
  <c r="AR55" i="5"/>
  <c r="AQ55" i="5"/>
  <c r="X55" i="5"/>
  <c r="AT55" i="5" s="1"/>
  <c r="V55" i="5"/>
  <c r="AS54" i="5"/>
  <c r="AR54" i="5"/>
  <c r="X54" i="5"/>
  <c r="AT54" i="5" s="1"/>
  <c r="V54" i="5"/>
  <c r="AR53" i="5"/>
  <c r="AQ53" i="5"/>
  <c r="X53" i="5"/>
  <c r="AT53" i="5" s="1"/>
  <c r="V53" i="5"/>
  <c r="AS53" i="5" s="1"/>
  <c r="AR52" i="5"/>
  <c r="AQ52" i="5"/>
  <c r="X52" i="5"/>
  <c r="AT52" i="5" s="1"/>
  <c r="V52" i="5"/>
  <c r="AS52" i="5" s="1"/>
  <c r="AR51" i="5"/>
  <c r="AQ51" i="5"/>
  <c r="X51" i="5"/>
  <c r="AT51" i="5" s="1"/>
  <c r="V51" i="5"/>
  <c r="AS51" i="5" s="1"/>
  <c r="AR50" i="5"/>
  <c r="AQ50" i="5"/>
  <c r="X50" i="5"/>
  <c r="AT50" i="5" s="1"/>
  <c r="V50" i="5"/>
  <c r="AS50" i="5" s="1"/>
  <c r="AR12" i="5"/>
  <c r="AQ12" i="5"/>
  <c r="X12" i="5"/>
  <c r="V12" i="5"/>
  <c r="AR11" i="5"/>
  <c r="X11" i="5"/>
  <c r="V11" i="5"/>
  <c r="AR49" i="5"/>
  <c r="AQ49" i="5"/>
  <c r="X49" i="5"/>
  <c r="V49" i="5"/>
  <c r="AR48" i="5"/>
  <c r="AQ48" i="5"/>
  <c r="X48" i="5"/>
  <c r="V48" i="5"/>
  <c r="AR47" i="5"/>
  <c r="AQ47" i="5"/>
  <c r="X47" i="5"/>
  <c r="V47" i="5"/>
  <c r="AR10" i="5"/>
  <c r="AQ10" i="5"/>
  <c r="X10" i="5"/>
  <c r="V10" i="5"/>
  <c r="AR9" i="5"/>
  <c r="AQ9" i="5"/>
  <c r="X9" i="5"/>
  <c r="V9" i="5"/>
  <c r="AR46" i="5"/>
  <c r="AQ46" i="5"/>
  <c r="X46" i="5"/>
  <c r="V46" i="5"/>
  <c r="AR45" i="5"/>
  <c r="AQ45" i="5"/>
  <c r="X45" i="5"/>
  <c r="V45" i="5"/>
  <c r="AR44" i="5"/>
  <c r="AQ44" i="5"/>
  <c r="X44" i="5"/>
  <c r="V44" i="5"/>
  <c r="AR43" i="5"/>
  <c r="AQ43" i="5"/>
  <c r="X43" i="5"/>
  <c r="V43" i="5"/>
  <c r="AS43" i="5" s="1"/>
  <c r="AR42" i="5"/>
  <c r="AQ42" i="5"/>
  <c r="X42" i="5"/>
  <c r="V42" i="5"/>
  <c r="AR8" i="5"/>
  <c r="AQ8" i="5"/>
  <c r="X8" i="5"/>
  <c r="V8" i="5"/>
  <c r="AR41" i="5"/>
  <c r="AQ41" i="5"/>
  <c r="X41" i="5"/>
  <c r="V41" i="5"/>
  <c r="AR40" i="5"/>
  <c r="AQ40" i="5"/>
  <c r="X40" i="5"/>
  <c r="V40" i="5"/>
  <c r="AS40" i="5" s="1"/>
  <c r="AR39" i="5"/>
  <c r="AQ39" i="5"/>
  <c r="X39" i="5"/>
  <c r="AT39" i="5" s="1"/>
  <c r="V39" i="5"/>
  <c r="AR38" i="5"/>
  <c r="AQ38" i="5"/>
  <c r="X38" i="5"/>
  <c r="AT38" i="5" s="1"/>
  <c r="V38" i="5"/>
  <c r="AR7" i="5"/>
  <c r="AQ7" i="5"/>
  <c r="X7" i="5"/>
  <c r="V7" i="5"/>
  <c r="AR37" i="5"/>
  <c r="AQ37" i="5"/>
  <c r="X37" i="5"/>
  <c r="AT37" i="5" s="1"/>
  <c r="V37" i="5"/>
  <c r="AR36" i="5"/>
  <c r="AQ36" i="5"/>
  <c r="X36" i="5"/>
  <c r="AT36" i="5" s="1"/>
  <c r="V36" i="5"/>
  <c r="AR6" i="5"/>
  <c r="AQ6" i="5"/>
  <c r="X6" i="5"/>
  <c r="V6" i="5"/>
  <c r="AR35" i="5"/>
  <c r="AQ35" i="5"/>
  <c r="X35" i="5"/>
  <c r="AT35" i="5" s="1"/>
  <c r="V35" i="5"/>
  <c r="AR34" i="5"/>
  <c r="AQ34" i="5"/>
  <c r="X34" i="5"/>
  <c r="AT34" i="5" s="1"/>
  <c r="V34" i="5"/>
  <c r="AR5" i="5"/>
  <c r="AQ5" i="5"/>
  <c r="X5" i="5"/>
  <c r="V5" i="5"/>
  <c r="AR4" i="5"/>
  <c r="AQ4" i="5"/>
  <c r="X4" i="5"/>
  <c r="V4" i="5"/>
  <c r="AR33" i="5"/>
  <c r="AQ33" i="5"/>
  <c r="X33" i="5"/>
  <c r="AT33" i="5" s="1"/>
  <c r="V33" i="5"/>
  <c r="AR32" i="5"/>
  <c r="AQ32" i="5"/>
  <c r="X32" i="5"/>
  <c r="AT32" i="5" s="1"/>
  <c r="V32" i="5"/>
  <c r="AR3" i="5"/>
  <c r="AQ3" i="5"/>
  <c r="X3" i="5"/>
  <c r="V3" i="5"/>
  <c r="AR31" i="5"/>
  <c r="AQ31" i="5"/>
  <c r="X31" i="5"/>
  <c r="AT31" i="5" s="1"/>
  <c r="V31" i="5"/>
  <c r="AR2" i="5"/>
  <c r="AQ2" i="5"/>
  <c r="X2" i="5"/>
  <c r="AT2" i="5" s="1"/>
  <c r="V2" i="5"/>
  <c r="X110" i="4"/>
  <c r="V110" i="4"/>
  <c r="X109" i="4"/>
  <c r="V109" i="4"/>
  <c r="X108" i="4"/>
  <c r="V108" i="4"/>
  <c r="X107" i="4"/>
  <c r="V107" i="4"/>
  <c r="X106" i="4"/>
  <c r="V106" i="4"/>
  <c r="X105" i="4"/>
  <c r="V105" i="4"/>
  <c r="AQ101" i="4"/>
  <c r="AR26" i="4"/>
  <c r="X26" i="4"/>
  <c r="V26" i="4"/>
  <c r="AR100" i="4"/>
  <c r="AQ100" i="4"/>
  <c r="X100" i="4"/>
  <c r="AT100" i="4" s="1"/>
  <c r="V100" i="4"/>
  <c r="AR99" i="4"/>
  <c r="AQ99" i="4"/>
  <c r="X99" i="4"/>
  <c r="AT99" i="4" s="1"/>
  <c r="V99" i="4"/>
  <c r="AR98" i="4"/>
  <c r="AQ98" i="4"/>
  <c r="X98" i="4"/>
  <c r="AT98" i="4" s="1"/>
  <c r="V98" i="4"/>
  <c r="AR97" i="4"/>
  <c r="AQ97" i="4"/>
  <c r="X97" i="4"/>
  <c r="AT97" i="4" s="1"/>
  <c r="V97" i="4"/>
  <c r="AS96" i="4"/>
  <c r="AR96" i="4"/>
  <c r="X96" i="4"/>
  <c r="AT96" i="4" s="1"/>
  <c r="V96" i="4"/>
  <c r="AR95" i="4"/>
  <c r="AQ95" i="4"/>
  <c r="X95" i="4"/>
  <c r="AT95" i="4" s="1"/>
  <c r="V95" i="4"/>
  <c r="AS95" i="4" s="1"/>
  <c r="AR25" i="4"/>
  <c r="AQ25" i="4"/>
  <c r="X25" i="4"/>
  <c r="V25" i="4"/>
  <c r="AR94" i="4"/>
  <c r="AQ94" i="4"/>
  <c r="X94" i="4"/>
  <c r="AT94" i="4" s="1"/>
  <c r="V94" i="4"/>
  <c r="AS94" i="4" s="1"/>
  <c r="AR93" i="4"/>
  <c r="AU93" i="4" s="1"/>
  <c r="AQ93" i="4"/>
  <c r="AR92" i="4"/>
  <c r="AQ92" i="4"/>
  <c r="X92" i="4"/>
  <c r="AT92" i="4" s="1"/>
  <c r="V92" i="4"/>
  <c r="AS92" i="4" s="1"/>
  <c r="AT91" i="4"/>
  <c r="AS91" i="4"/>
  <c r="AR91" i="4"/>
  <c r="AU91" i="4" s="1"/>
  <c r="AR90" i="4"/>
  <c r="X90" i="4"/>
  <c r="AT90" i="4" s="1"/>
  <c r="V90" i="4"/>
  <c r="AS90" i="4" s="1"/>
  <c r="AR89" i="4"/>
  <c r="AQ89" i="4"/>
  <c r="X89" i="4"/>
  <c r="AT89" i="4" s="1"/>
  <c r="V89" i="4"/>
  <c r="AS89" i="4" s="1"/>
  <c r="AR88" i="4"/>
  <c r="X88" i="4"/>
  <c r="AT88" i="4" s="1"/>
  <c r="V88" i="4"/>
  <c r="AS88" i="4" s="1"/>
  <c r="AR87" i="4"/>
  <c r="AQ87" i="4"/>
  <c r="X87" i="4"/>
  <c r="AT87" i="4" s="1"/>
  <c r="V87" i="4"/>
  <c r="AS87" i="4" s="1"/>
  <c r="AR24" i="4"/>
  <c r="AQ24" i="4"/>
  <c r="X24" i="4"/>
  <c r="V24" i="4"/>
  <c r="AR23" i="4"/>
  <c r="AQ23" i="4"/>
  <c r="X23" i="4"/>
  <c r="V23" i="4"/>
  <c r="AR86" i="4"/>
  <c r="AQ86" i="4"/>
  <c r="X86" i="4"/>
  <c r="AT86" i="4" s="1"/>
  <c r="V86" i="4"/>
  <c r="AS86" i="4" s="1"/>
  <c r="AR22" i="4"/>
  <c r="AQ22" i="4"/>
  <c r="X22" i="4"/>
  <c r="V22" i="4"/>
  <c r="AR85" i="4"/>
  <c r="AQ85" i="4"/>
  <c r="X85" i="4"/>
  <c r="AT85" i="4" s="1"/>
  <c r="V85" i="4"/>
  <c r="AS85" i="4" s="1"/>
  <c r="AT21" i="4"/>
  <c r="AS21" i="4"/>
  <c r="AR21" i="4"/>
  <c r="AU21" i="4" s="1"/>
  <c r="AR84" i="4"/>
  <c r="X84" i="4"/>
  <c r="AT84" i="4" s="1"/>
  <c r="V84" i="4"/>
  <c r="AS84" i="4" s="1"/>
  <c r="AR20" i="4"/>
  <c r="AQ20" i="4"/>
  <c r="X20" i="4"/>
  <c r="V20" i="4"/>
  <c r="AR83" i="4"/>
  <c r="AQ83" i="4"/>
  <c r="X83" i="4"/>
  <c r="AT83" i="4" s="1"/>
  <c r="V83" i="4"/>
  <c r="AR82" i="4"/>
  <c r="AQ82" i="4"/>
  <c r="X82" i="4"/>
  <c r="AT82" i="4" s="1"/>
  <c r="V82" i="4"/>
  <c r="AR81" i="4"/>
  <c r="AQ81" i="4"/>
  <c r="X81" i="4"/>
  <c r="AT81" i="4" s="1"/>
  <c r="V81" i="4"/>
  <c r="AR80" i="4"/>
  <c r="AQ80" i="4"/>
  <c r="X80" i="4"/>
  <c r="AT80" i="4" s="1"/>
  <c r="V80" i="4"/>
  <c r="AT79" i="4"/>
  <c r="AS79" i="4"/>
  <c r="AR79" i="4"/>
  <c r="AU79" i="4" s="1"/>
  <c r="AT78" i="4"/>
  <c r="AS78" i="4"/>
  <c r="AR78" i="4"/>
  <c r="AU78" i="4" s="1"/>
  <c r="AQ78" i="4"/>
  <c r="AR19" i="4"/>
  <c r="AQ19" i="4"/>
  <c r="X19" i="4"/>
  <c r="V19" i="4"/>
  <c r="AR18" i="4"/>
  <c r="AQ18" i="4"/>
  <c r="X18" i="4"/>
  <c r="V18" i="4"/>
  <c r="AR77" i="4"/>
  <c r="AQ77" i="4"/>
  <c r="X77" i="4"/>
  <c r="AT77" i="4" s="1"/>
  <c r="V77" i="4"/>
  <c r="AS77" i="4" s="1"/>
  <c r="AR76" i="4"/>
  <c r="AQ76" i="4"/>
  <c r="X76" i="4"/>
  <c r="AT76" i="4" s="1"/>
  <c r="V76" i="4"/>
  <c r="AS76" i="4" s="1"/>
  <c r="AR75" i="4"/>
  <c r="AQ75" i="4"/>
  <c r="X75" i="4"/>
  <c r="AT75" i="4" s="1"/>
  <c r="V75" i="4"/>
  <c r="AS75" i="4" s="1"/>
  <c r="AR74" i="4"/>
  <c r="AQ74" i="4"/>
  <c r="X74" i="4"/>
  <c r="AT74" i="4" s="1"/>
  <c r="V74" i="4"/>
  <c r="AS74" i="4" s="1"/>
  <c r="AR73" i="4"/>
  <c r="AQ73" i="4"/>
  <c r="X73" i="4"/>
  <c r="AT73" i="4" s="1"/>
  <c r="V73" i="4"/>
  <c r="AS73" i="4" s="1"/>
  <c r="AR17" i="4"/>
  <c r="AQ17" i="4"/>
  <c r="X17" i="4"/>
  <c r="V17" i="4"/>
  <c r="AR16" i="4"/>
  <c r="X16" i="4"/>
  <c r="V16" i="4"/>
  <c r="AU16" i="4" s="1"/>
  <c r="AR72" i="4"/>
  <c r="AQ72" i="4"/>
  <c r="X72" i="4"/>
  <c r="AT72" i="4" s="1"/>
  <c r="V72" i="4"/>
  <c r="AR71" i="4"/>
  <c r="AQ71" i="4"/>
  <c r="X71" i="4"/>
  <c r="AT71" i="4" s="1"/>
  <c r="V71" i="4"/>
  <c r="AR70" i="4"/>
  <c r="AQ70" i="4"/>
  <c r="X70" i="4"/>
  <c r="AT70" i="4" s="1"/>
  <c r="V70" i="4"/>
  <c r="AS70" i="4" s="1"/>
  <c r="AR69" i="4"/>
  <c r="AQ69" i="4"/>
  <c r="X69" i="4"/>
  <c r="AT69" i="4" s="1"/>
  <c r="V69" i="4"/>
  <c r="AS69" i="4" s="1"/>
  <c r="AR68" i="4"/>
  <c r="AQ68" i="4"/>
  <c r="X68" i="4"/>
  <c r="AT68" i="4" s="1"/>
  <c r="V68" i="4"/>
  <c r="AS68" i="4" s="1"/>
  <c r="AR67" i="4"/>
  <c r="AQ67" i="4"/>
  <c r="X67" i="4"/>
  <c r="AT67" i="4" s="1"/>
  <c r="V67" i="4"/>
  <c r="AS67" i="4" s="1"/>
  <c r="AR66" i="4"/>
  <c r="AQ66" i="4"/>
  <c r="X66" i="4"/>
  <c r="AT66" i="4" s="1"/>
  <c r="V66" i="4"/>
  <c r="AS66" i="4" s="1"/>
  <c r="AR65" i="4"/>
  <c r="AQ65" i="4"/>
  <c r="X65" i="4"/>
  <c r="AT65" i="4" s="1"/>
  <c r="V65" i="4"/>
  <c r="AS65" i="4" s="1"/>
  <c r="AR64" i="4"/>
  <c r="AQ64" i="4"/>
  <c r="X64" i="4"/>
  <c r="AT64" i="4" s="1"/>
  <c r="V64" i="4"/>
  <c r="AS64" i="4" s="1"/>
  <c r="AR63" i="4"/>
  <c r="AQ63" i="4"/>
  <c r="X63" i="4"/>
  <c r="AT63" i="4" s="1"/>
  <c r="V63" i="4"/>
  <c r="AS63" i="4" s="1"/>
  <c r="AR15" i="4"/>
  <c r="AQ15" i="4"/>
  <c r="X15" i="4"/>
  <c r="V15" i="4"/>
  <c r="AR62" i="4"/>
  <c r="AQ62" i="4"/>
  <c r="X62" i="4"/>
  <c r="AT62" i="4" s="1"/>
  <c r="V62" i="4"/>
  <c r="AS62" i="4" s="1"/>
  <c r="AR61" i="4"/>
  <c r="AQ61" i="4"/>
  <c r="X61" i="4"/>
  <c r="AT61" i="4" s="1"/>
  <c r="V61" i="4"/>
  <c r="AS61" i="4" s="1"/>
  <c r="AR14" i="4"/>
  <c r="AQ14" i="4"/>
  <c r="X14" i="4"/>
  <c r="V14" i="4"/>
  <c r="AR60" i="4"/>
  <c r="AQ60" i="4"/>
  <c r="X60" i="4"/>
  <c r="AT60" i="4" s="1"/>
  <c r="V60" i="4"/>
  <c r="AS60" i="4" s="1"/>
  <c r="AR59" i="4"/>
  <c r="AQ59" i="4"/>
  <c r="X59" i="4"/>
  <c r="AT59" i="4" s="1"/>
  <c r="V59" i="4"/>
  <c r="AS59" i="4" s="1"/>
  <c r="AR58" i="4"/>
  <c r="AQ58" i="4"/>
  <c r="X58" i="4"/>
  <c r="AT58" i="4" s="1"/>
  <c r="V58" i="4"/>
  <c r="AS58" i="4" s="1"/>
  <c r="AR57" i="4"/>
  <c r="AQ57" i="4"/>
  <c r="X57" i="4"/>
  <c r="AT57" i="4" s="1"/>
  <c r="V57" i="4"/>
  <c r="AS57" i="4" s="1"/>
  <c r="AR56" i="4"/>
  <c r="AQ56" i="4"/>
  <c r="X56" i="4"/>
  <c r="AT56" i="4" s="1"/>
  <c r="V56" i="4"/>
  <c r="AS56" i="4" s="1"/>
  <c r="AR13" i="4"/>
  <c r="AQ13" i="4"/>
  <c r="X13" i="4"/>
  <c r="V13" i="4"/>
  <c r="AR55" i="4"/>
  <c r="AQ55" i="4"/>
  <c r="X55" i="4"/>
  <c r="AT55" i="4" s="1"/>
  <c r="V55" i="4"/>
  <c r="AS55" i="4" s="1"/>
  <c r="AR12" i="4"/>
  <c r="AQ12" i="4"/>
  <c r="X12" i="4"/>
  <c r="V12" i="4"/>
  <c r="AR54" i="4"/>
  <c r="AQ54" i="4"/>
  <c r="X54" i="4"/>
  <c r="AT54" i="4" s="1"/>
  <c r="V54" i="4"/>
  <c r="AS54" i="4" s="1"/>
  <c r="AR11" i="4"/>
  <c r="AQ11" i="4"/>
  <c r="X11" i="4"/>
  <c r="V11" i="4"/>
  <c r="AR10" i="4"/>
  <c r="AQ10" i="4"/>
  <c r="X10" i="4"/>
  <c r="V10" i="4"/>
  <c r="AR53" i="4"/>
  <c r="X53" i="4"/>
  <c r="V53" i="4"/>
  <c r="AU53" i="4" s="1"/>
  <c r="AR9" i="4"/>
  <c r="AQ9" i="4"/>
  <c r="X9" i="4"/>
  <c r="V9" i="4"/>
  <c r="AR52" i="4"/>
  <c r="AQ52" i="4"/>
  <c r="X52" i="4"/>
  <c r="AT52" i="4" s="1"/>
  <c r="V52" i="4"/>
  <c r="AS52" i="4" s="1"/>
  <c r="AR51" i="4"/>
  <c r="AQ51" i="4"/>
  <c r="X51" i="4"/>
  <c r="AT51" i="4" s="1"/>
  <c r="V51" i="4"/>
  <c r="AS51" i="4" s="1"/>
  <c r="AR50" i="4"/>
  <c r="AQ50" i="4"/>
  <c r="X50" i="4"/>
  <c r="AT50" i="4" s="1"/>
  <c r="V50" i="4"/>
  <c r="AU50" i="4" s="1"/>
  <c r="AR49" i="4"/>
  <c r="AQ49" i="4"/>
  <c r="X49" i="4"/>
  <c r="AT49" i="4" s="1"/>
  <c r="V49" i="4"/>
  <c r="AU49" i="4" s="1"/>
  <c r="AR48" i="4"/>
  <c r="X48" i="4"/>
  <c r="AU48" i="4" s="1"/>
  <c r="V48" i="4"/>
  <c r="AS48" i="4" s="1"/>
  <c r="AR47" i="4"/>
  <c r="AQ47" i="4"/>
  <c r="X47" i="4"/>
  <c r="AT47" i="4" s="1"/>
  <c r="V47" i="4"/>
  <c r="AS47" i="4" s="1"/>
  <c r="AR46" i="4"/>
  <c r="AQ46" i="4"/>
  <c r="X46" i="4"/>
  <c r="AT46" i="4" s="1"/>
  <c r="V46" i="4"/>
  <c r="AS46" i="4" s="1"/>
  <c r="AR45" i="4"/>
  <c r="AQ45" i="4"/>
  <c r="X45" i="4"/>
  <c r="AT45" i="4" s="1"/>
  <c r="V45" i="4"/>
  <c r="AS45" i="4" s="1"/>
  <c r="AR44" i="4"/>
  <c r="AQ44" i="4"/>
  <c r="X44" i="4"/>
  <c r="AT44" i="4" s="1"/>
  <c r="V44" i="4"/>
  <c r="AS44" i="4" s="1"/>
  <c r="AR8" i="4"/>
  <c r="AQ8" i="4"/>
  <c r="X8" i="4"/>
  <c r="V8" i="4"/>
  <c r="AR43" i="4"/>
  <c r="AQ43" i="4"/>
  <c r="X43" i="4"/>
  <c r="AT43" i="4" s="1"/>
  <c r="V43" i="4"/>
  <c r="AS43" i="4" s="1"/>
  <c r="AR42" i="4"/>
  <c r="AQ42" i="4"/>
  <c r="X42" i="4"/>
  <c r="AT42" i="4" s="1"/>
  <c r="V42" i="4"/>
  <c r="AS42" i="4" s="1"/>
  <c r="AR41" i="4"/>
  <c r="AQ41" i="4"/>
  <c r="X41" i="4"/>
  <c r="AT41" i="4" s="1"/>
  <c r="V41" i="4"/>
  <c r="AS41" i="4" s="1"/>
  <c r="AR40" i="4"/>
  <c r="AQ40" i="4"/>
  <c r="X40" i="4"/>
  <c r="AT40" i="4" s="1"/>
  <c r="V40" i="4"/>
  <c r="AR39" i="4"/>
  <c r="AQ39" i="4"/>
  <c r="X39" i="4"/>
  <c r="AT39" i="4" s="1"/>
  <c r="V39" i="4"/>
  <c r="AS39" i="4" s="1"/>
  <c r="AR38" i="4"/>
  <c r="AQ38" i="4"/>
  <c r="X38" i="4"/>
  <c r="AT38" i="4" s="1"/>
  <c r="V38" i="4"/>
  <c r="AS38" i="4" s="1"/>
  <c r="AR37" i="4"/>
  <c r="AQ37" i="4"/>
  <c r="X37" i="4"/>
  <c r="AT37" i="4" s="1"/>
  <c r="V37" i="4"/>
  <c r="AS37" i="4" s="1"/>
  <c r="AR36" i="4"/>
  <c r="AQ36" i="4"/>
  <c r="X36" i="4"/>
  <c r="AT36" i="4" s="1"/>
  <c r="V36" i="4"/>
  <c r="AS36" i="4" s="1"/>
  <c r="AR35" i="4"/>
  <c r="AQ35" i="4"/>
  <c r="X35" i="4"/>
  <c r="AT35" i="4" s="1"/>
  <c r="V35" i="4"/>
  <c r="AS35" i="4" s="1"/>
  <c r="AR7" i="4"/>
  <c r="AQ7" i="4"/>
  <c r="X7" i="4"/>
  <c r="V7" i="4"/>
  <c r="AR34" i="4"/>
  <c r="AQ34" i="4"/>
  <c r="X34" i="4"/>
  <c r="AT34" i="4" s="1"/>
  <c r="V34" i="4"/>
  <c r="AS34" i="4" s="1"/>
  <c r="AR33" i="4"/>
  <c r="AQ33" i="4"/>
  <c r="X33" i="4"/>
  <c r="AT33" i="4" s="1"/>
  <c r="V33" i="4"/>
  <c r="AS33" i="4" s="1"/>
  <c r="AR6" i="4"/>
  <c r="AQ6" i="4"/>
  <c r="X6" i="4"/>
  <c r="V6" i="4"/>
  <c r="AR32" i="4"/>
  <c r="AQ32" i="4"/>
  <c r="X32" i="4"/>
  <c r="AT32" i="4" s="1"/>
  <c r="V32" i="4"/>
  <c r="AS32" i="4" s="1"/>
  <c r="AR31" i="4"/>
  <c r="AQ31" i="4"/>
  <c r="X31" i="4"/>
  <c r="AT31" i="4" s="1"/>
  <c r="V31" i="4"/>
  <c r="AS31" i="4" s="1"/>
  <c r="AR30" i="4"/>
  <c r="AQ30" i="4"/>
  <c r="X30" i="4"/>
  <c r="AT30" i="4" s="1"/>
  <c r="V30" i="4"/>
  <c r="AS30" i="4" s="1"/>
  <c r="AR29" i="4"/>
  <c r="AQ29" i="4"/>
  <c r="X29" i="4"/>
  <c r="AT29" i="4" s="1"/>
  <c r="V29" i="4"/>
  <c r="AS29" i="4" s="1"/>
  <c r="AR5" i="4"/>
  <c r="AQ5" i="4"/>
  <c r="X5" i="4"/>
  <c r="V5" i="4"/>
  <c r="AR28" i="4"/>
  <c r="AQ28" i="4"/>
  <c r="X28" i="4"/>
  <c r="AT28" i="4" s="1"/>
  <c r="V28" i="4"/>
  <c r="AS28" i="4" s="1"/>
  <c r="AR4" i="4"/>
  <c r="AQ4" i="4"/>
  <c r="X4" i="4"/>
  <c r="V4" i="4"/>
  <c r="AR3" i="4"/>
  <c r="AQ3" i="4"/>
  <c r="X3" i="4"/>
  <c r="V3" i="4"/>
  <c r="AR27" i="4"/>
  <c r="AQ27" i="4"/>
  <c r="X27" i="4"/>
  <c r="AT27" i="4" s="1"/>
  <c r="V27" i="4"/>
  <c r="AS27" i="4" s="1"/>
  <c r="AR2" i="4"/>
  <c r="AQ2" i="4"/>
  <c r="X2" i="4"/>
  <c r="AT2" i="4" s="1"/>
  <c r="V2" i="4"/>
  <c r="AS2" i="4" s="1"/>
  <c r="X110" i="3"/>
  <c r="V110" i="3"/>
  <c r="X109" i="3"/>
  <c r="V109" i="3"/>
  <c r="X108" i="3"/>
  <c r="V108" i="3"/>
  <c r="X107" i="3"/>
  <c r="V107" i="3"/>
  <c r="X106" i="3"/>
  <c r="V106" i="3"/>
  <c r="X105" i="3"/>
  <c r="V105" i="3"/>
  <c r="AQ101" i="3"/>
  <c r="AR14" i="3"/>
  <c r="X14" i="3"/>
  <c r="V14" i="3"/>
  <c r="AR100" i="3"/>
  <c r="AQ100" i="3"/>
  <c r="X100" i="3"/>
  <c r="AT100" i="3" s="1"/>
  <c r="V100" i="3"/>
  <c r="AR99" i="3"/>
  <c r="AQ99" i="3"/>
  <c r="X99" i="3"/>
  <c r="AT99" i="3" s="1"/>
  <c r="V99" i="3"/>
  <c r="AR98" i="3"/>
  <c r="AQ98" i="3"/>
  <c r="X98" i="3"/>
  <c r="AT98" i="3" s="1"/>
  <c r="V98" i="3"/>
  <c r="AR97" i="3"/>
  <c r="AQ97" i="3"/>
  <c r="X97" i="3"/>
  <c r="AT97" i="3" s="1"/>
  <c r="V97" i="3"/>
  <c r="AS96" i="3"/>
  <c r="AR96" i="3"/>
  <c r="X96" i="3"/>
  <c r="AT96" i="3" s="1"/>
  <c r="V96" i="3"/>
  <c r="AR95" i="3"/>
  <c r="AQ95" i="3"/>
  <c r="X95" i="3"/>
  <c r="AT95" i="3" s="1"/>
  <c r="V95" i="3"/>
  <c r="AS95" i="3" s="1"/>
  <c r="AR94" i="3"/>
  <c r="AQ94" i="3"/>
  <c r="X94" i="3"/>
  <c r="AT94" i="3" s="1"/>
  <c r="V94" i="3"/>
  <c r="AS94" i="3" s="1"/>
  <c r="AR93" i="3"/>
  <c r="AQ93" i="3"/>
  <c r="X93" i="3"/>
  <c r="AT93" i="3" s="1"/>
  <c r="V93" i="3"/>
  <c r="AS93" i="3" s="1"/>
  <c r="AR92" i="3"/>
  <c r="AU92" i="3" s="1"/>
  <c r="AQ92" i="3"/>
  <c r="AR91" i="3"/>
  <c r="AQ91" i="3"/>
  <c r="X91" i="3"/>
  <c r="AT91" i="3" s="1"/>
  <c r="V91" i="3"/>
  <c r="AS91" i="3" s="1"/>
  <c r="AT90" i="3"/>
  <c r="AS90" i="3"/>
  <c r="AR90" i="3"/>
  <c r="AU90" i="3" s="1"/>
  <c r="AR89" i="3"/>
  <c r="X89" i="3"/>
  <c r="AT89" i="3" s="1"/>
  <c r="V89" i="3"/>
  <c r="AU89" i="3" s="1"/>
  <c r="AR88" i="3"/>
  <c r="AQ88" i="3"/>
  <c r="X88" i="3"/>
  <c r="AT88" i="3" s="1"/>
  <c r="V88" i="3"/>
  <c r="AS88" i="3" s="1"/>
  <c r="AR87" i="3"/>
  <c r="X87" i="3"/>
  <c r="AT87" i="3" s="1"/>
  <c r="V87" i="3"/>
  <c r="AS87" i="3" s="1"/>
  <c r="AR86" i="3"/>
  <c r="AQ86" i="3"/>
  <c r="X86" i="3"/>
  <c r="AT86" i="3" s="1"/>
  <c r="V86" i="3"/>
  <c r="AU86" i="3" s="1"/>
  <c r="AR85" i="3"/>
  <c r="AQ85" i="3"/>
  <c r="X85" i="3"/>
  <c r="AT85" i="3" s="1"/>
  <c r="V85" i="3"/>
  <c r="AU85" i="3" s="1"/>
  <c r="AR84" i="3"/>
  <c r="AQ84" i="3"/>
  <c r="X84" i="3"/>
  <c r="AT84" i="3" s="1"/>
  <c r="V84" i="3"/>
  <c r="AU84" i="3" s="1"/>
  <c r="AR83" i="3"/>
  <c r="AQ83" i="3"/>
  <c r="X83" i="3"/>
  <c r="AT83" i="3" s="1"/>
  <c r="V83" i="3"/>
  <c r="AU83" i="3" s="1"/>
  <c r="AR82" i="3"/>
  <c r="AQ82" i="3"/>
  <c r="X82" i="3"/>
  <c r="AT82" i="3" s="1"/>
  <c r="V82" i="3"/>
  <c r="AR81" i="3"/>
  <c r="AQ81" i="3"/>
  <c r="X81" i="3"/>
  <c r="AT81" i="3" s="1"/>
  <c r="V81" i="3"/>
  <c r="AT80" i="3"/>
  <c r="AS80" i="3"/>
  <c r="AR80" i="3"/>
  <c r="AU80" i="3" s="1"/>
  <c r="AR79" i="3"/>
  <c r="X79" i="3"/>
  <c r="AT79" i="3" s="1"/>
  <c r="V79" i="3"/>
  <c r="AS79" i="3" s="1"/>
  <c r="AR78" i="3"/>
  <c r="AQ78" i="3"/>
  <c r="X78" i="3"/>
  <c r="AT78" i="3" s="1"/>
  <c r="V78" i="3"/>
  <c r="AR13" i="3"/>
  <c r="AQ13" i="3"/>
  <c r="X13" i="3"/>
  <c r="V13" i="3"/>
  <c r="AU13" i="3" s="1"/>
  <c r="AR77" i="3"/>
  <c r="AQ77" i="3"/>
  <c r="X77" i="3"/>
  <c r="AT77" i="3" s="1"/>
  <c r="V77" i="3"/>
  <c r="AR76" i="3"/>
  <c r="AQ76" i="3"/>
  <c r="X76" i="3"/>
  <c r="AT76" i="3" s="1"/>
  <c r="V76" i="3"/>
  <c r="AR75" i="3"/>
  <c r="AQ75" i="3"/>
  <c r="X75" i="3"/>
  <c r="AT75" i="3" s="1"/>
  <c r="V75" i="3"/>
  <c r="AU74" i="3"/>
  <c r="AT74" i="3"/>
  <c r="AS74" i="3"/>
  <c r="AR74" i="3"/>
  <c r="AT73" i="3"/>
  <c r="AS73" i="3"/>
  <c r="AR73" i="3"/>
  <c r="AU73" i="3" s="1"/>
  <c r="AQ73" i="3"/>
  <c r="AR72" i="3"/>
  <c r="AQ72" i="3"/>
  <c r="X72" i="3"/>
  <c r="AT72" i="3" s="1"/>
  <c r="V72" i="3"/>
  <c r="AS72" i="3" s="1"/>
  <c r="AR71" i="3"/>
  <c r="AQ71" i="3"/>
  <c r="X71" i="3"/>
  <c r="AT71" i="3" s="1"/>
  <c r="V71" i="3"/>
  <c r="AS71" i="3" s="1"/>
  <c r="AR70" i="3"/>
  <c r="AQ70" i="3"/>
  <c r="X70" i="3"/>
  <c r="AT70" i="3" s="1"/>
  <c r="V70" i="3"/>
  <c r="AS70" i="3" s="1"/>
  <c r="AR12" i="3"/>
  <c r="AQ12" i="3"/>
  <c r="X12" i="3"/>
  <c r="V12" i="3"/>
  <c r="AR69" i="3"/>
  <c r="AQ69" i="3"/>
  <c r="X69" i="3"/>
  <c r="AT69" i="3" s="1"/>
  <c r="V69" i="3"/>
  <c r="AS69" i="3" s="1"/>
  <c r="AR11" i="3"/>
  <c r="AQ11" i="3"/>
  <c r="X11" i="3"/>
  <c r="V11" i="3"/>
  <c r="AR68" i="3"/>
  <c r="AQ68" i="3"/>
  <c r="X68" i="3"/>
  <c r="AT68" i="3" s="1"/>
  <c r="V68" i="3"/>
  <c r="AS68" i="3" s="1"/>
  <c r="AR67" i="3"/>
  <c r="AQ67" i="3"/>
  <c r="X67" i="3"/>
  <c r="AT67" i="3" s="1"/>
  <c r="V67" i="3"/>
  <c r="AS67" i="3" s="1"/>
  <c r="AR66" i="3"/>
  <c r="X66" i="3"/>
  <c r="V66" i="3"/>
  <c r="AS66" i="3" s="1"/>
  <c r="AR10" i="3"/>
  <c r="AQ10" i="3"/>
  <c r="X10" i="3"/>
  <c r="V10" i="3"/>
  <c r="AR65" i="3"/>
  <c r="AQ65" i="3"/>
  <c r="X65" i="3"/>
  <c r="AT65" i="3" s="1"/>
  <c r="V65" i="3"/>
  <c r="AR64" i="3"/>
  <c r="AQ64" i="3"/>
  <c r="X64" i="3"/>
  <c r="AT64" i="3" s="1"/>
  <c r="V64" i="3"/>
  <c r="AR63" i="3"/>
  <c r="AQ63" i="3"/>
  <c r="X63" i="3"/>
  <c r="V63" i="3"/>
  <c r="AS63" i="3" s="1"/>
  <c r="AR62" i="3"/>
  <c r="AQ62" i="3"/>
  <c r="X62" i="3"/>
  <c r="AT62" i="3" s="1"/>
  <c r="V62" i="3"/>
  <c r="AR61" i="3"/>
  <c r="AQ61" i="3"/>
  <c r="X61" i="3"/>
  <c r="AT61" i="3" s="1"/>
  <c r="V61" i="3"/>
  <c r="AS61" i="3" s="1"/>
  <c r="AR60" i="3"/>
  <c r="AQ60" i="3"/>
  <c r="X60" i="3"/>
  <c r="AT60" i="3" s="1"/>
  <c r="V60" i="3"/>
  <c r="AS60" i="3" s="1"/>
  <c r="AR59" i="3"/>
  <c r="AQ59" i="3"/>
  <c r="X59" i="3"/>
  <c r="AT59" i="3" s="1"/>
  <c r="V59" i="3"/>
  <c r="AS59" i="3" s="1"/>
  <c r="AR58" i="3"/>
  <c r="AQ58" i="3"/>
  <c r="X58" i="3"/>
  <c r="AT58" i="3" s="1"/>
  <c r="V58" i="3"/>
  <c r="AS58" i="3" s="1"/>
  <c r="AR57" i="3"/>
  <c r="AQ57" i="3"/>
  <c r="X57" i="3"/>
  <c r="AT57" i="3" s="1"/>
  <c r="V57" i="3"/>
  <c r="AS57" i="3" s="1"/>
  <c r="AR56" i="3"/>
  <c r="AQ56" i="3"/>
  <c r="X56" i="3"/>
  <c r="AT56" i="3" s="1"/>
  <c r="V56" i="3"/>
  <c r="AS56" i="3" s="1"/>
  <c r="AR9" i="3"/>
  <c r="AQ9" i="3"/>
  <c r="X9" i="3"/>
  <c r="V9" i="3"/>
  <c r="AR55" i="3"/>
  <c r="AQ55" i="3"/>
  <c r="X55" i="3"/>
  <c r="AT55" i="3" s="1"/>
  <c r="V55" i="3"/>
  <c r="AS55" i="3" s="1"/>
  <c r="AR8" i="3"/>
  <c r="AQ8" i="3"/>
  <c r="X8" i="3"/>
  <c r="V8" i="3"/>
  <c r="AR54" i="3"/>
  <c r="AQ54" i="3"/>
  <c r="X54" i="3"/>
  <c r="AT54" i="3" s="1"/>
  <c r="V54" i="3"/>
  <c r="AS54" i="3" s="1"/>
  <c r="AR53" i="3"/>
  <c r="AQ53" i="3"/>
  <c r="X53" i="3"/>
  <c r="AT53" i="3" s="1"/>
  <c r="V53" i="3"/>
  <c r="AS53" i="3" s="1"/>
  <c r="AR52" i="3"/>
  <c r="AQ52" i="3"/>
  <c r="X52" i="3"/>
  <c r="AT52" i="3" s="1"/>
  <c r="V52" i="3"/>
  <c r="AS52" i="3" s="1"/>
  <c r="AR51" i="3"/>
  <c r="AQ51" i="3"/>
  <c r="X51" i="3"/>
  <c r="AT51" i="3" s="1"/>
  <c r="V51" i="3"/>
  <c r="AS51" i="3" s="1"/>
  <c r="AR50" i="3"/>
  <c r="AQ50" i="3"/>
  <c r="X50" i="3"/>
  <c r="AT50" i="3" s="1"/>
  <c r="V50" i="3"/>
  <c r="AS50" i="3" s="1"/>
  <c r="AR49" i="3"/>
  <c r="AQ49" i="3"/>
  <c r="X49" i="3"/>
  <c r="AT49" i="3" s="1"/>
  <c r="V49" i="3"/>
  <c r="AS49" i="3" s="1"/>
  <c r="AR48" i="3"/>
  <c r="AQ48" i="3"/>
  <c r="X48" i="3"/>
  <c r="AT48" i="3" s="1"/>
  <c r="V48" i="3"/>
  <c r="AS48" i="3" s="1"/>
  <c r="AR47" i="3"/>
  <c r="AQ47" i="3"/>
  <c r="X47" i="3"/>
  <c r="AT47" i="3" s="1"/>
  <c r="V47" i="3"/>
  <c r="AS47" i="3" s="1"/>
  <c r="AR46" i="3"/>
  <c r="AQ46" i="3"/>
  <c r="X46" i="3"/>
  <c r="AT46" i="3" s="1"/>
  <c r="V46" i="3"/>
  <c r="AS46" i="3" s="1"/>
  <c r="AR45" i="3"/>
  <c r="AQ45" i="3"/>
  <c r="X45" i="3"/>
  <c r="AT45" i="3" s="1"/>
  <c r="V45" i="3"/>
  <c r="AS45" i="3" s="1"/>
  <c r="AR44" i="3"/>
  <c r="AQ44" i="3"/>
  <c r="X44" i="3"/>
  <c r="AT44" i="3" s="1"/>
  <c r="V44" i="3"/>
  <c r="AS44" i="3" s="1"/>
  <c r="AR43" i="3"/>
  <c r="X43" i="3"/>
  <c r="AT43" i="3" s="1"/>
  <c r="V43" i="3"/>
  <c r="AS43" i="3" s="1"/>
  <c r="AR42" i="3"/>
  <c r="AQ42" i="3"/>
  <c r="X42" i="3"/>
  <c r="AT42" i="3" s="1"/>
  <c r="V42" i="3"/>
  <c r="AR41" i="3"/>
  <c r="AQ41" i="3"/>
  <c r="X41" i="3"/>
  <c r="AT41" i="3" s="1"/>
  <c r="V41" i="3"/>
  <c r="AR40" i="3"/>
  <c r="AQ40" i="3"/>
  <c r="X40" i="3"/>
  <c r="AT40" i="3" s="1"/>
  <c r="V40" i="3"/>
  <c r="AR39" i="3"/>
  <c r="AQ39" i="3"/>
  <c r="X39" i="3"/>
  <c r="AT39" i="3" s="1"/>
  <c r="V39" i="3"/>
  <c r="AR7" i="3"/>
  <c r="AQ7" i="3"/>
  <c r="X7" i="3"/>
  <c r="V7" i="3"/>
  <c r="AS38" i="3"/>
  <c r="AR38" i="3"/>
  <c r="X38" i="3"/>
  <c r="AT38" i="3" s="1"/>
  <c r="V38" i="3"/>
  <c r="AR37" i="3"/>
  <c r="AQ37" i="3"/>
  <c r="X37" i="3"/>
  <c r="AT37" i="3" s="1"/>
  <c r="V37" i="3"/>
  <c r="AS37" i="3" s="1"/>
  <c r="AR36" i="3"/>
  <c r="AQ36" i="3"/>
  <c r="X36" i="3"/>
  <c r="AT36" i="3" s="1"/>
  <c r="V36" i="3"/>
  <c r="AS36" i="3" s="1"/>
  <c r="AR35" i="3"/>
  <c r="AQ35" i="3"/>
  <c r="X35" i="3"/>
  <c r="AT35" i="3" s="1"/>
  <c r="V35" i="3"/>
  <c r="AS35" i="3" s="1"/>
  <c r="AR6" i="3"/>
  <c r="AQ6" i="3"/>
  <c r="X6" i="3"/>
  <c r="V6" i="3"/>
  <c r="AR34" i="3"/>
  <c r="AQ34" i="3"/>
  <c r="X34" i="3"/>
  <c r="AT34" i="3" s="1"/>
  <c r="V34" i="3"/>
  <c r="AS34" i="3" s="1"/>
  <c r="AR33" i="3"/>
  <c r="AQ33" i="3"/>
  <c r="X33" i="3"/>
  <c r="AT33" i="3" s="1"/>
  <c r="V33" i="3"/>
  <c r="AS33" i="3" s="1"/>
  <c r="AR32" i="3"/>
  <c r="AQ32" i="3"/>
  <c r="X32" i="3"/>
  <c r="AT32" i="3" s="1"/>
  <c r="V32" i="3"/>
  <c r="AS32" i="3" s="1"/>
  <c r="AR31" i="3"/>
  <c r="AQ31" i="3"/>
  <c r="X31" i="3"/>
  <c r="AT31" i="3" s="1"/>
  <c r="V31" i="3"/>
  <c r="AS31" i="3" s="1"/>
  <c r="AT30" i="3"/>
  <c r="AR30" i="3"/>
  <c r="AQ30" i="3"/>
  <c r="X30" i="3"/>
  <c r="V30" i="3"/>
  <c r="AS30" i="3" s="1"/>
  <c r="AR29" i="3"/>
  <c r="AQ29" i="3"/>
  <c r="X29" i="3"/>
  <c r="V29" i="3"/>
  <c r="AU29" i="3" s="1"/>
  <c r="AR28" i="3"/>
  <c r="AQ28" i="3"/>
  <c r="X28" i="3"/>
  <c r="V28" i="3"/>
  <c r="AU28" i="3" s="1"/>
  <c r="AR27" i="3"/>
  <c r="AQ27" i="3"/>
  <c r="X27" i="3"/>
  <c r="V27" i="3"/>
  <c r="AU27" i="3" s="1"/>
  <c r="AR26" i="3"/>
  <c r="AQ26" i="3"/>
  <c r="X26" i="3"/>
  <c r="V26" i="3"/>
  <c r="AU26" i="3" s="1"/>
  <c r="AR25" i="3"/>
  <c r="AQ25" i="3"/>
  <c r="X25" i="3"/>
  <c r="V25" i="3"/>
  <c r="AU25" i="3" s="1"/>
  <c r="AR24" i="3"/>
  <c r="AQ24" i="3"/>
  <c r="X24" i="3"/>
  <c r="V24" i="3"/>
  <c r="AU24" i="3" s="1"/>
  <c r="AR23" i="3"/>
  <c r="AQ23" i="3"/>
  <c r="X23" i="3"/>
  <c r="V23" i="3"/>
  <c r="AU23" i="3" s="1"/>
  <c r="AR5" i="3"/>
  <c r="AQ5" i="3"/>
  <c r="X5" i="3"/>
  <c r="V5" i="3"/>
  <c r="AU5" i="3" s="1"/>
  <c r="AR22" i="3"/>
  <c r="AQ22" i="3"/>
  <c r="X22" i="3"/>
  <c r="AT22" i="3" s="1"/>
  <c r="V22" i="3"/>
  <c r="AU22" i="3" s="1"/>
  <c r="AR4" i="3"/>
  <c r="AQ4" i="3"/>
  <c r="X4" i="3"/>
  <c r="V4" i="3"/>
  <c r="AU4" i="3" s="1"/>
  <c r="AR21" i="3"/>
  <c r="AQ21" i="3"/>
  <c r="X21" i="3"/>
  <c r="AT21" i="3" s="1"/>
  <c r="V21" i="3"/>
  <c r="AU21" i="3" s="1"/>
  <c r="AR20" i="3"/>
  <c r="AQ20" i="3"/>
  <c r="X20" i="3"/>
  <c r="AT20" i="3" s="1"/>
  <c r="V20" i="3"/>
  <c r="AU20" i="3" s="1"/>
  <c r="AR19" i="3"/>
  <c r="AQ19" i="3"/>
  <c r="X19" i="3"/>
  <c r="AT19" i="3" s="1"/>
  <c r="V19" i="3"/>
  <c r="AU19" i="3" s="1"/>
  <c r="AR3" i="3"/>
  <c r="AQ3" i="3"/>
  <c r="X3" i="3"/>
  <c r="V3" i="3"/>
  <c r="AU3" i="3" s="1"/>
  <c r="AR18" i="3"/>
  <c r="AQ18" i="3"/>
  <c r="X18" i="3"/>
  <c r="AT18" i="3" s="1"/>
  <c r="V18" i="3"/>
  <c r="AU18" i="3" s="1"/>
  <c r="AR17" i="3"/>
  <c r="AQ17" i="3"/>
  <c r="X17" i="3"/>
  <c r="AT17" i="3" s="1"/>
  <c r="V17" i="3"/>
  <c r="AU17" i="3" s="1"/>
  <c r="AR2" i="3"/>
  <c r="AQ2" i="3"/>
  <c r="X2" i="3"/>
  <c r="V2" i="3"/>
  <c r="AU2" i="3" s="1"/>
  <c r="AR16" i="3"/>
  <c r="AQ16" i="3"/>
  <c r="X16" i="3"/>
  <c r="AT16" i="3" s="1"/>
  <c r="V16" i="3"/>
  <c r="AU16" i="3" s="1"/>
  <c r="AR15" i="3"/>
  <c r="AQ15" i="3"/>
  <c r="X15" i="3"/>
  <c r="AT15" i="3" s="1"/>
  <c r="V15" i="3"/>
  <c r="X110" i="21"/>
  <c r="V110" i="21"/>
  <c r="X109" i="21"/>
  <c r="V109" i="21"/>
  <c r="X108" i="21"/>
  <c r="V108" i="21"/>
  <c r="X107" i="21"/>
  <c r="V107" i="21"/>
  <c r="X106" i="21"/>
  <c r="V106" i="21"/>
  <c r="X105" i="21"/>
  <c r="V105" i="21"/>
  <c r="AQ101" i="21"/>
  <c r="AT100" i="21"/>
  <c r="AR100" i="21"/>
  <c r="AU100" i="21" s="1"/>
  <c r="X100" i="21"/>
  <c r="V100" i="21"/>
  <c r="AS100" i="21" s="1"/>
  <c r="AR99" i="21"/>
  <c r="AQ99" i="21"/>
  <c r="X99" i="21"/>
  <c r="AT99" i="21" s="1"/>
  <c r="V99" i="21"/>
  <c r="AU99" i="21" s="1"/>
  <c r="AR98" i="21"/>
  <c r="AQ98" i="21"/>
  <c r="X98" i="21"/>
  <c r="AT98" i="21" s="1"/>
  <c r="V98" i="21"/>
  <c r="AU98" i="21" s="1"/>
  <c r="AR97" i="21"/>
  <c r="AQ97" i="21"/>
  <c r="X97" i="21"/>
  <c r="AT97" i="21" s="1"/>
  <c r="V97" i="21"/>
  <c r="AU97" i="21" s="1"/>
  <c r="AR96" i="21"/>
  <c r="AQ96" i="21"/>
  <c r="X96" i="21"/>
  <c r="AT96" i="21" s="1"/>
  <c r="V96" i="21"/>
  <c r="AU96" i="21" s="1"/>
  <c r="AS95" i="21"/>
  <c r="AR95" i="21"/>
  <c r="X95" i="21"/>
  <c r="AT95" i="21" s="1"/>
  <c r="V95" i="21"/>
  <c r="AR94" i="21"/>
  <c r="AU94" i="21" s="1"/>
  <c r="AQ94" i="21"/>
  <c r="X94" i="21"/>
  <c r="AT94" i="21" s="1"/>
  <c r="V94" i="21"/>
  <c r="AS94" i="21" s="1"/>
  <c r="AR93" i="21"/>
  <c r="AU93" i="21" s="1"/>
  <c r="AQ93" i="21"/>
  <c r="X93" i="21"/>
  <c r="AT93" i="21" s="1"/>
  <c r="V93" i="21"/>
  <c r="AS93" i="21" s="1"/>
  <c r="AR92" i="21"/>
  <c r="AU92" i="21" s="1"/>
  <c r="AQ92" i="21"/>
  <c r="X92" i="21"/>
  <c r="AT92" i="21" s="1"/>
  <c r="V92" i="21"/>
  <c r="AS92" i="21" s="1"/>
  <c r="AR91" i="21"/>
  <c r="AU91" i="21" s="1"/>
  <c r="AQ91" i="21"/>
  <c r="AR90" i="21"/>
  <c r="AU90" i="21" s="1"/>
  <c r="AQ90" i="21"/>
  <c r="X90" i="21"/>
  <c r="AT90" i="21" s="1"/>
  <c r="V90" i="21"/>
  <c r="AS90" i="21" s="1"/>
  <c r="AT89" i="21"/>
  <c r="AS89" i="21"/>
  <c r="AR89" i="21"/>
  <c r="AU89" i="21" s="1"/>
  <c r="AT88" i="21"/>
  <c r="AR88" i="21"/>
  <c r="AU88" i="21" s="1"/>
  <c r="X88" i="21"/>
  <c r="V88" i="21"/>
  <c r="AS88" i="21" s="1"/>
  <c r="AR87" i="21"/>
  <c r="AQ87" i="21"/>
  <c r="X87" i="21"/>
  <c r="AT87" i="21" s="1"/>
  <c r="V87" i="21"/>
  <c r="AU87" i="21" s="1"/>
  <c r="AS86" i="21"/>
  <c r="AR86" i="21"/>
  <c r="X86" i="21"/>
  <c r="AU86" i="21" s="1"/>
  <c r="V86" i="21"/>
  <c r="AR85" i="21"/>
  <c r="AU85" i="21" s="1"/>
  <c r="AQ85" i="21"/>
  <c r="X85" i="21"/>
  <c r="AT85" i="21" s="1"/>
  <c r="V85" i="21"/>
  <c r="AS85" i="21" s="1"/>
  <c r="AR84" i="21"/>
  <c r="AU84" i="21" s="1"/>
  <c r="AQ84" i="21"/>
  <c r="X84" i="21"/>
  <c r="AT84" i="21" s="1"/>
  <c r="V84" i="21"/>
  <c r="AS84" i="21" s="1"/>
  <c r="AR83" i="21"/>
  <c r="AU83" i="21" s="1"/>
  <c r="AQ83" i="21"/>
  <c r="X83" i="21"/>
  <c r="AT83" i="21" s="1"/>
  <c r="V83" i="21"/>
  <c r="AS83" i="21" s="1"/>
  <c r="AR82" i="21"/>
  <c r="AU82" i="21" s="1"/>
  <c r="AQ82" i="21"/>
  <c r="X82" i="21"/>
  <c r="AT82" i="21" s="1"/>
  <c r="V82" i="21"/>
  <c r="AS82" i="21" s="1"/>
  <c r="AR81" i="21"/>
  <c r="AU81" i="21" s="1"/>
  <c r="AQ81" i="21"/>
  <c r="X81" i="21"/>
  <c r="AT81" i="21" s="1"/>
  <c r="V81" i="21"/>
  <c r="AS81" i="21" s="1"/>
  <c r="AR80" i="21"/>
  <c r="AU80" i="21" s="1"/>
  <c r="AQ80" i="21"/>
  <c r="X80" i="21"/>
  <c r="AT80" i="21" s="1"/>
  <c r="V80" i="21"/>
  <c r="AS80" i="21" s="1"/>
  <c r="AT79" i="21"/>
  <c r="AS79" i="21"/>
  <c r="AR79" i="21"/>
  <c r="AU79" i="21" s="1"/>
  <c r="AS78" i="21"/>
  <c r="AR78" i="21"/>
  <c r="X78" i="21"/>
  <c r="AU78" i="21" s="1"/>
  <c r="V78" i="21"/>
  <c r="AR77" i="21"/>
  <c r="AU77" i="21" s="1"/>
  <c r="AQ77" i="21"/>
  <c r="X77" i="21"/>
  <c r="AT77" i="21" s="1"/>
  <c r="V77" i="21"/>
  <c r="AS77" i="21" s="1"/>
  <c r="AR76" i="21"/>
  <c r="AU76" i="21" s="1"/>
  <c r="AQ76" i="21"/>
  <c r="X76" i="21"/>
  <c r="AT76" i="21" s="1"/>
  <c r="V76" i="21"/>
  <c r="AS76" i="21" s="1"/>
  <c r="AR75" i="21"/>
  <c r="AU75" i="21" s="1"/>
  <c r="AQ75" i="21"/>
  <c r="X75" i="21"/>
  <c r="AT75" i="21" s="1"/>
  <c r="V75" i="21"/>
  <c r="AS75" i="21" s="1"/>
  <c r="AR74" i="21"/>
  <c r="AU74" i="21" s="1"/>
  <c r="AQ74" i="21"/>
  <c r="X74" i="21"/>
  <c r="AT74" i="21" s="1"/>
  <c r="V74" i="21"/>
  <c r="AS74" i="21" s="1"/>
  <c r="AR73" i="21"/>
  <c r="AQ73" i="21"/>
  <c r="X73" i="21"/>
  <c r="AT73" i="21" s="1"/>
  <c r="V73" i="21"/>
  <c r="AU73" i="21" s="1"/>
  <c r="AT72" i="21"/>
  <c r="AS72" i="21"/>
  <c r="AR72" i="21"/>
  <c r="AU72" i="21" s="1"/>
  <c r="AT71" i="21"/>
  <c r="AS71" i="21"/>
  <c r="AR71" i="21"/>
  <c r="AU71" i="21" s="1"/>
  <c r="AQ71" i="21"/>
  <c r="AR70" i="21"/>
  <c r="AU70" i="21" s="1"/>
  <c r="AQ70" i="21"/>
  <c r="X70" i="21"/>
  <c r="AT70" i="21" s="1"/>
  <c r="V70" i="21"/>
  <c r="AS70" i="21" s="1"/>
  <c r="AR69" i="21"/>
  <c r="AU69" i="21" s="1"/>
  <c r="AQ69" i="21"/>
  <c r="X69" i="21"/>
  <c r="AT69" i="21" s="1"/>
  <c r="V69" i="21"/>
  <c r="AS69" i="21" s="1"/>
  <c r="AR68" i="21"/>
  <c r="AU68" i="21" s="1"/>
  <c r="AQ68" i="21"/>
  <c r="X68" i="21"/>
  <c r="AT68" i="21" s="1"/>
  <c r="V68" i="21"/>
  <c r="AS68" i="21" s="1"/>
  <c r="AR67" i="21"/>
  <c r="AU67" i="21" s="1"/>
  <c r="AQ67" i="21"/>
  <c r="X67" i="21"/>
  <c r="AT67" i="21" s="1"/>
  <c r="V67" i="21"/>
  <c r="AS67" i="21" s="1"/>
  <c r="AR66" i="21"/>
  <c r="AU66" i="21" s="1"/>
  <c r="AQ66" i="21"/>
  <c r="X66" i="21"/>
  <c r="AT66" i="21" s="1"/>
  <c r="V66" i="21"/>
  <c r="AS66" i="21" s="1"/>
  <c r="AR65" i="21"/>
  <c r="AU65" i="21" s="1"/>
  <c r="AQ65" i="21"/>
  <c r="X65" i="21"/>
  <c r="AT65" i="21" s="1"/>
  <c r="V65" i="21"/>
  <c r="AS65" i="21" s="1"/>
  <c r="AR64" i="21"/>
  <c r="AU64" i="21" s="1"/>
  <c r="AQ64" i="21"/>
  <c r="X64" i="21"/>
  <c r="AT64" i="21" s="1"/>
  <c r="V64" i="21"/>
  <c r="AS64" i="21" s="1"/>
  <c r="AR63" i="21"/>
  <c r="AQ63" i="21"/>
  <c r="X63" i="21"/>
  <c r="AT63" i="21" s="1"/>
  <c r="V63" i="21"/>
  <c r="AU63" i="21" s="1"/>
  <c r="AR62" i="21"/>
  <c r="AU62" i="21" s="1"/>
  <c r="X62" i="21"/>
  <c r="AT62" i="21" s="1"/>
  <c r="V62" i="21"/>
  <c r="AS62" i="21" s="1"/>
  <c r="AR61" i="21"/>
  <c r="AU61" i="21" s="1"/>
  <c r="AQ61" i="21"/>
  <c r="X61" i="21"/>
  <c r="AT61" i="21" s="1"/>
  <c r="V61" i="21"/>
  <c r="AS61" i="21" s="1"/>
  <c r="AR60" i="21"/>
  <c r="AU60" i="21" s="1"/>
  <c r="AQ60" i="21"/>
  <c r="X60" i="21"/>
  <c r="AT60" i="21" s="1"/>
  <c r="V60" i="21"/>
  <c r="AS60" i="21" s="1"/>
  <c r="AR59" i="21"/>
  <c r="AU59" i="21" s="1"/>
  <c r="AQ59" i="21"/>
  <c r="X59" i="21"/>
  <c r="AT59" i="21" s="1"/>
  <c r="V59" i="21"/>
  <c r="AS59" i="21" s="1"/>
  <c r="AR58" i="21"/>
  <c r="AU58" i="21" s="1"/>
  <c r="AQ58" i="21"/>
  <c r="X58" i="21"/>
  <c r="AT58" i="21" s="1"/>
  <c r="V58" i="21"/>
  <c r="AS58" i="21" s="1"/>
  <c r="AR57" i="21"/>
  <c r="AU57" i="21" s="1"/>
  <c r="AQ57" i="21"/>
  <c r="X57" i="21"/>
  <c r="AT57" i="21" s="1"/>
  <c r="V57" i="21"/>
  <c r="AS57" i="21" s="1"/>
  <c r="AR56" i="21"/>
  <c r="AQ56" i="21"/>
  <c r="X56" i="21"/>
  <c r="AT56" i="21" s="1"/>
  <c r="V56" i="21"/>
  <c r="AU56" i="21" s="1"/>
  <c r="AR55" i="21"/>
  <c r="AQ55" i="21"/>
  <c r="X55" i="21"/>
  <c r="AT55" i="21" s="1"/>
  <c r="V55" i="21"/>
  <c r="AR54" i="21"/>
  <c r="AQ54" i="21"/>
  <c r="X54" i="21"/>
  <c r="AT54" i="21" s="1"/>
  <c r="V54" i="21"/>
  <c r="AU54" i="21" s="1"/>
  <c r="AR53" i="21"/>
  <c r="AQ53" i="21"/>
  <c r="X53" i="21"/>
  <c r="AT53" i="21" s="1"/>
  <c r="V53" i="21"/>
  <c r="AU53" i="21" s="1"/>
  <c r="AR52" i="21"/>
  <c r="AQ52" i="21"/>
  <c r="X52" i="21"/>
  <c r="AT52" i="21" s="1"/>
  <c r="V52" i="21"/>
  <c r="AU52" i="21" s="1"/>
  <c r="AR51" i="21"/>
  <c r="AQ51" i="21"/>
  <c r="X51" i="21"/>
  <c r="AT51" i="21" s="1"/>
  <c r="V51" i="21"/>
  <c r="AU51" i="21" s="1"/>
  <c r="AR50" i="21"/>
  <c r="AQ50" i="21"/>
  <c r="X50" i="21"/>
  <c r="AT50" i="21" s="1"/>
  <c r="V50" i="21"/>
  <c r="AU50" i="21" s="1"/>
  <c r="AR49" i="21"/>
  <c r="AQ49" i="21"/>
  <c r="X49" i="21"/>
  <c r="AT49" i="21" s="1"/>
  <c r="V49" i="21"/>
  <c r="AU49" i="21" s="1"/>
  <c r="AR48" i="21"/>
  <c r="AQ48" i="21"/>
  <c r="X48" i="21"/>
  <c r="AT48" i="21" s="1"/>
  <c r="V48" i="21"/>
  <c r="AU48" i="21" s="1"/>
  <c r="AR47" i="21"/>
  <c r="AQ47" i="21"/>
  <c r="X47" i="21"/>
  <c r="AT47" i="21" s="1"/>
  <c r="V47" i="21"/>
  <c r="AU47" i="21" s="1"/>
  <c r="AR46" i="21"/>
  <c r="AQ46" i="21"/>
  <c r="X46" i="21"/>
  <c r="AT46" i="21" s="1"/>
  <c r="V46" i="21"/>
  <c r="AU46" i="21" s="1"/>
  <c r="AR45" i="21"/>
  <c r="AQ45" i="21"/>
  <c r="X45" i="21"/>
  <c r="AT45" i="21" s="1"/>
  <c r="V45" i="21"/>
  <c r="AU45" i="21" s="1"/>
  <c r="AR44" i="21"/>
  <c r="AQ44" i="21"/>
  <c r="X44" i="21"/>
  <c r="AT44" i="21" s="1"/>
  <c r="V44" i="21"/>
  <c r="AU44" i="21" s="1"/>
  <c r="AR43" i="21"/>
  <c r="AQ43" i="21"/>
  <c r="X43" i="21"/>
  <c r="AT43" i="21" s="1"/>
  <c r="V43" i="21"/>
  <c r="AU43" i="21" s="1"/>
  <c r="AR42" i="21"/>
  <c r="AQ42" i="21"/>
  <c r="X42" i="21"/>
  <c r="AT42" i="21" s="1"/>
  <c r="V42" i="21"/>
  <c r="AU42" i="21" s="1"/>
  <c r="AR41" i="21"/>
  <c r="AQ41" i="21"/>
  <c r="X41" i="21"/>
  <c r="AT41" i="21" s="1"/>
  <c r="V41" i="21"/>
  <c r="AU41" i="21" s="1"/>
  <c r="AR40" i="21"/>
  <c r="AQ40" i="21"/>
  <c r="X40" i="21"/>
  <c r="AT40" i="21" s="1"/>
  <c r="V40" i="21"/>
  <c r="AU40" i="21" s="1"/>
  <c r="AR39" i="21"/>
  <c r="AQ39" i="21"/>
  <c r="X39" i="21"/>
  <c r="AT39" i="21" s="1"/>
  <c r="V39" i="21"/>
  <c r="AU39" i="21" s="1"/>
  <c r="AR38" i="21"/>
  <c r="AQ38" i="21"/>
  <c r="X38" i="21"/>
  <c r="AT38" i="21" s="1"/>
  <c r="V38" i="21"/>
  <c r="AU38" i="21" s="1"/>
  <c r="AR37" i="21"/>
  <c r="AQ37" i="21"/>
  <c r="X37" i="21"/>
  <c r="AT37" i="21" s="1"/>
  <c r="V37" i="21"/>
  <c r="AU37" i="21" s="1"/>
  <c r="AS36" i="21"/>
  <c r="AR36" i="21"/>
  <c r="X36" i="21"/>
  <c r="AT36" i="21" s="1"/>
  <c r="V36" i="21"/>
  <c r="AR35" i="21"/>
  <c r="AU35" i="21" s="1"/>
  <c r="AQ35" i="21"/>
  <c r="X35" i="21"/>
  <c r="AT35" i="21" s="1"/>
  <c r="V35" i="21"/>
  <c r="AS35" i="21" s="1"/>
  <c r="AR34" i="21"/>
  <c r="AU34" i="21" s="1"/>
  <c r="AQ34" i="21"/>
  <c r="X34" i="21"/>
  <c r="AT34" i="21" s="1"/>
  <c r="V34" i="21"/>
  <c r="AS34" i="21" s="1"/>
  <c r="AR33" i="21"/>
  <c r="AU33" i="21" s="1"/>
  <c r="AQ33" i="21"/>
  <c r="X33" i="21"/>
  <c r="AT33" i="21" s="1"/>
  <c r="V33" i="21"/>
  <c r="AS33" i="21" s="1"/>
  <c r="AR32" i="21"/>
  <c r="AU32" i="21" s="1"/>
  <c r="AQ32" i="21"/>
  <c r="X32" i="21"/>
  <c r="AT32" i="21" s="1"/>
  <c r="V32" i="21"/>
  <c r="AS32" i="21" s="1"/>
  <c r="AR31" i="21"/>
  <c r="AU31" i="21" s="1"/>
  <c r="AQ31" i="21"/>
  <c r="X31" i="21"/>
  <c r="AT31" i="21" s="1"/>
  <c r="V31" i="21"/>
  <c r="AS31" i="21" s="1"/>
  <c r="AT30" i="21"/>
  <c r="AR30" i="21"/>
  <c r="AU30" i="21" s="1"/>
  <c r="X30" i="21"/>
  <c r="V30" i="21"/>
  <c r="AS30" i="21" s="1"/>
  <c r="AR29" i="21"/>
  <c r="AQ29" i="21"/>
  <c r="X29" i="21"/>
  <c r="AT29" i="21" s="1"/>
  <c r="V29" i="21"/>
  <c r="AU29" i="21" s="1"/>
  <c r="AR28" i="21"/>
  <c r="AQ28" i="21"/>
  <c r="X28" i="21"/>
  <c r="AT28" i="21" s="1"/>
  <c r="V28" i="21"/>
  <c r="AU28" i="21" s="1"/>
  <c r="AR27" i="21"/>
  <c r="AQ27" i="21"/>
  <c r="X27" i="21"/>
  <c r="AT27" i="21" s="1"/>
  <c r="V27" i="21"/>
  <c r="AU27" i="21" s="1"/>
  <c r="AR26" i="21"/>
  <c r="AQ26" i="21"/>
  <c r="X26" i="21"/>
  <c r="AT26" i="21" s="1"/>
  <c r="V26" i="21"/>
  <c r="AU26" i="21" s="1"/>
  <c r="AR25" i="21"/>
  <c r="AQ25" i="21"/>
  <c r="X25" i="21"/>
  <c r="AT25" i="21" s="1"/>
  <c r="V25" i="21"/>
  <c r="AU25" i="21" s="1"/>
  <c r="AR24" i="21"/>
  <c r="AQ24" i="21"/>
  <c r="X24" i="21"/>
  <c r="AT24" i="21" s="1"/>
  <c r="V24" i="21"/>
  <c r="AU24" i="21" s="1"/>
  <c r="AR23" i="21"/>
  <c r="AQ23" i="21"/>
  <c r="X23" i="21"/>
  <c r="AT23" i="21" s="1"/>
  <c r="V23" i="21"/>
  <c r="AU23" i="21" s="1"/>
  <c r="AR22" i="21"/>
  <c r="AQ22" i="21"/>
  <c r="X22" i="21"/>
  <c r="AT22" i="21" s="1"/>
  <c r="V22" i="21"/>
  <c r="AU22" i="21" s="1"/>
  <c r="AR21" i="21"/>
  <c r="AQ21" i="21"/>
  <c r="X21" i="21"/>
  <c r="AT21" i="21" s="1"/>
  <c r="V21" i="21"/>
  <c r="AU21" i="21" s="1"/>
  <c r="AR20" i="21"/>
  <c r="AQ20" i="21"/>
  <c r="X20" i="21"/>
  <c r="AT20" i="21" s="1"/>
  <c r="V20" i="21"/>
  <c r="AU20" i="21" s="1"/>
  <c r="AR19" i="21"/>
  <c r="AQ19" i="21"/>
  <c r="X19" i="21"/>
  <c r="AT19" i="21" s="1"/>
  <c r="V19" i="21"/>
  <c r="AU19" i="21" s="1"/>
  <c r="AR18" i="21"/>
  <c r="AQ18" i="21"/>
  <c r="X18" i="21"/>
  <c r="AT18" i="21" s="1"/>
  <c r="V18" i="21"/>
  <c r="AU18" i="21" s="1"/>
  <c r="AR17" i="21"/>
  <c r="AQ17" i="21"/>
  <c r="X17" i="21"/>
  <c r="AT17" i="21" s="1"/>
  <c r="V17" i="21"/>
  <c r="AU17" i="21" s="1"/>
  <c r="AR16" i="21"/>
  <c r="AQ16" i="21"/>
  <c r="X16" i="21"/>
  <c r="AT16" i="21" s="1"/>
  <c r="V16" i="21"/>
  <c r="AU16" i="21" s="1"/>
  <c r="AR15" i="21"/>
  <c r="AQ15" i="21"/>
  <c r="X15" i="21"/>
  <c r="AT15" i="21" s="1"/>
  <c r="V15" i="21"/>
  <c r="AU15" i="21" s="1"/>
  <c r="AR14" i="21"/>
  <c r="AQ14" i="21"/>
  <c r="X14" i="21"/>
  <c r="AT14" i="21" s="1"/>
  <c r="V14" i="21"/>
  <c r="AU14" i="21" s="1"/>
  <c r="AR13" i="21"/>
  <c r="AQ13" i="21"/>
  <c r="X13" i="21"/>
  <c r="AT13" i="21" s="1"/>
  <c r="V13" i="21"/>
  <c r="AU13" i="21" s="1"/>
  <c r="AR12" i="21"/>
  <c r="AQ12" i="21"/>
  <c r="X12" i="21"/>
  <c r="AT12" i="21" s="1"/>
  <c r="V12" i="21"/>
  <c r="AU12" i="21" s="1"/>
  <c r="AR11" i="21"/>
  <c r="AQ11" i="21"/>
  <c r="X11" i="21"/>
  <c r="AT11" i="21" s="1"/>
  <c r="V11" i="21"/>
  <c r="AU11" i="21" s="1"/>
  <c r="AR10" i="21"/>
  <c r="AQ10" i="21"/>
  <c r="X10" i="21"/>
  <c r="AT10" i="21" s="1"/>
  <c r="V10" i="21"/>
  <c r="AU10" i="21" s="1"/>
  <c r="AR9" i="21"/>
  <c r="AQ9" i="21"/>
  <c r="X9" i="21"/>
  <c r="AT9" i="21" s="1"/>
  <c r="V9" i="21"/>
  <c r="AU9" i="21" s="1"/>
  <c r="AR8" i="21"/>
  <c r="AQ8" i="21"/>
  <c r="X8" i="21"/>
  <c r="AT8" i="21" s="1"/>
  <c r="V8" i="21"/>
  <c r="AU8" i="21" s="1"/>
  <c r="AR7" i="21"/>
  <c r="AQ7" i="21"/>
  <c r="X7" i="21"/>
  <c r="AT7" i="21" s="1"/>
  <c r="V7" i="21"/>
  <c r="AU7" i="21" s="1"/>
  <c r="AR6" i="21"/>
  <c r="AQ6" i="21"/>
  <c r="X6" i="21"/>
  <c r="AT6" i="21" s="1"/>
  <c r="V6" i="21"/>
  <c r="AU6" i="21" s="1"/>
  <c r="AR5" i="21"/>
  <c r="AQ5" i="21"/>
  <c r="X5" i="21"/>
  <c r="AT5" i="21" s="1"/>
  <c r="V5" i="21"/>
  <c r="AU5" i="21" s="1"/>
  <c r="AR4" i="21"/>
  <c r="AQ4" i="21"/>
  <c r="X4" i="21"/>
  <c r="AT4" i="21" s="1"/>
  <c r="V4" i="21"/>
  <c r="AU4" i="21" s="1"/>
  <c r="AR3" i="21"/>
  <c r="AQ3" i="21"/>
  <c r="X3" i="21"/>
  <c r="AT3" i="21" s="1"/>
  <c r="V3" i="21"/>
  <c r="AU3" i="21" s="1"/>
  <c r="AR2" i="21"/>
  <c r="AQ2" i="21"/>
  <c r="X2" i="21"/>
  <c r="AT2" i="21" s="1"/>
  <c r="V2" i="21"/>
  <c r="AU2" i="21" s="1"/>
  <c r="X110" i="20"/>
  <c r="V110" i="20"/>
  <c r="X109" i="20"/>
  <c r="V109" i="20"/>
  <c r="X108" i="20"/>
  <c r="V108" i="20"/>
  <c r="X107" i="20"/>
  <c r="V107" i="20"/>
  <c r="X106" i="20"/>
  <c r="V106" i="20"/>
  <c r="X105" i="20"/>
  <c r="V105" i="20"/>
  <c r="AQ101" i="20"/>
  <c r="AR15" i="20"/>
  <c r="X15" i="20"/>
  <c r="V15" i="20"/>
  <c r="AR100" i="20"/>
  <c r="AQ100" i="20"/>
  <c r="X100" i="20"/>
  <c r="AT100" i="20" s="1"/>
  <c r="V100" i="20"/>
  <c r="AR99" i="20"/>
  <c r="AQ99" i="20"/>
  <c r="X99" i="20"/>
  <c r="AT99" i="20" s="1"/>
  <c r="V99" i="20"/>
  <c r="AR98" i="20"/>
  <c r="AQ98" i="20"/>
  <c r="X98" i="20"/>
  <c r="AT98" i="20" s="1"/>
  <c r="V98" i="20"/>
  <c r="AR97" i="20"/>
  <c r="AQ97" i="20"/>
  <c r="X97" i="20"/>
  <c r="AT97" i="20" s="1"/>
  <c r="V97" i="20"/>
  <c r="AR96" i="20"/>
  <c r="X96" i="20"/>
  <c r="V96" i="20"/>
  <c r="AS96" i="20" s="1"/>
  <c r="AR14" i="20"/>
  <c r="AQ14" i="20"/>
  <c r="X14" i="20"/>
  <c r="V14" i="20"/>
  <c r="AR95" i="20"/>
  <c r="AQ95" i="20"/>
  <c r="X95" i="20"/>
  <c r="V95" i="20"/>
  <c r="AS95" i="20" s="1"/>
  <c r="AR94" i="20"/>
  <c r="AQ94" i="20"/>
  <c r="X94" i="20"/>
  <c r="AT94" i="20" s="1"/>
  <c r="V94" i="20"/>
  <c r="AS94" i="20" s="1"/>
  <c r="AR93" i="20"/>
  <c r="AU93" i="20" s="1"/>
  <c r="AQ93" i="20"/>
  <c r="AR13" i="20"/>
  <c r="AQ13" i="20"/>
  <c r="X13" i="20"/>
  <c r="V13" i="20"/>
  <c r="AT92" i="20"/>
  <c r="AS92" i="20"/>
  <c r="AR92" i="20"/>
  <c r="AU92" i="20" s="1"/>
  <c r="AR91" i="20"/>
  <c r="X91" i="20"/>
  <c r="AT91" i="20" s="1"/>
  <c r="V91" i="20"/>
  <c r="AS91" i="20" s="1"/>
  <c r="AR90" i="20"/>
  <c r="AQ90" i="20"/>
  <c r="X90" i="20"/>
  <c r="AT90" i="20" s="1"/>
  <c r="V90" i="20"/>
  <c r="AS90" i="20" s="1"/>
  <c r="AR89" i="20"/>
  <c r="X89" i="20"/>
  <c r="AT89" i="20" s="1"/>
  <c r="V89" i="20"/>
  <c r="AR88" i="20"/>
  <c r="AQ88" i="20"/>
  <c r="X88" i="20"/>
  <c r="AT88" i="20" s="1"/>
  <c r="V88" i="20"/>
  <c r="AR87" i="20"/>
  <c r="AQ87" i="20"/>
  <c r="X87" i="20"/>
  <c r="AT87" i="20" s="1"/>
  <c r="V87" i="20"/>
  <c r="AR86" i="20"/>
  <c r="AQ86" i="20"/>
  <c r="X86" i="20"/>
  <c r="AT86" i="20" s="1"/>
  <c r="V86" i="20"/>
  <c r="AR85" i="20"/>
  <c r="AQ85" i="20"/>
  <c r="X85" i="20"/>
  <c r="AT85" i="20" s="1"/>
  <c r="V85" i="20"/>
  <c r="AR84" i="20"/>
  <c r="AQ84" i="20"/>
  <c r="X84" i="20"/>
  <c r="AT84" i="20" s="1"/>
  <c r="V84" i="20"/>
  <c r="AR83" i="20"/>
  <c r="AQ83" i="20"/>
  <c r="X83" i="20"/>
  <c r="AT83" i="20" s="1"/>
  <c r="V83" i="20"/>
  <c r="AU82" i="20"/>
  <c r="AT82" i="20"/>
  <c r="AS82" i="20"/>
  <c r="AR82" i="20"/>
  <c r="AR81" i="20"/>
  <c r="X81" i="20"/>
  <c r="V81" i="20"/>
  <c r="AR80" i="20"/>
  <c r="AQ80" i="20"/>
  <c r="X80" i="20"/>
  <c r="V80" i="20"/>
  <c r="AR79" i="20"/>
  <c r="AQ79" i="20"/>
  <c r="X79" i="20"/>
  <c r="AT79" i="20" s="1"/>
  <c r="V79" i="20"/>
  <c r="AR78" i="20"/>
  <c r="AQ78" i="20"/>
  <c r="X78" i="20"/>
  <c r="AT78" i="20" s="1"/>
  <c r="V78" i="20"/>
  <c r="AR77" i="20"/>
  <c r="AQ77" i="20"/>
  <c r="X77" i="20"/>
  <c r="AT77" i="20" s="1"/>
  <c r="V77" i="20"/>
  <c r="AR76" i="20"/>
  <c r="AQ76" i="20"/>
  <c r="X76" i="20"/>
  <c r="AT76" i="20" s="1"/>
  <c r="V76" i="20"/>
  <c r="AU75" i="20"/>
  <c r="AT75" i="20"/>
  <c r="AS75" i="20"/>
  <c r="AR75" i="20"/>
  <c r="AT74" i="20"/>
  <c r="AS74" i="20"/>
  <c r="AR74" i="20"/>
  <c r="AU74" i="20" s="1"/>
  <c r="AQ74" i="20"/>
  <c r="AR73" i="20"/>
  <c r="AQ73" i="20"/>
  <c r="X73" i="20"/>
  <c r="AT73" i="20" s="1"/>
  <c r="V73" i="20"/>
  <c r="AR72" i="20"/>
  <c r="AQ72" i="20"/>
  <c r="X72" i="20"/>
  <c r="AT72" i="20" s="1"/>
  <c r="V72" i="20"/>
  <c r="AR12" i="20"/>
  <c r="AQ12" i="20"/>
  <c r="X12" i="20"/>
  <c r="V12" i="20"/>
  <c r="AR71" i="20"/>
  <c r="AQ71" i="20"/>
  <c r="X71" i="20"/>
  <c r="AT71" i="20" s="1"/>
  <c r="V71" i="20"/>
  <c r="AR70" i="20"/>
  <c r="AQ70" i="20"/>
  <c r="X70" i="20"/>
  <c r="AT70" i="20" s="1"/>
  <c r="V70" i="20"/>
  <c r="AR69" i="20"/>
  <c r="AQ69" i="20"/>
  <c r="X69" i="20"/>
  <c r="AT69" i="20" s="1"/>
  <c r="V69" i="20"/>
  <c r="AR68" i="20"/>
  <c r="AQ68" i="20"/>
  <c r="X68" i="20"/>
  <c r="AT68" i="20" s="1"/>
  <c r="V68" i="20"/>
  <c r="AR67" i="20"/>
  <c r="AQ67" i="20"/>
  <c r="X67" i="20"/>
  <c r="AT67" i="20" s="1"/>
  <c r="V67" i="20"/>
  <c r="AR66" i="20"/>
  <c r="X66" i="20"/>
  <c r="V66" i="20"/>
  <c r="AS66" i="20" s="1"/>
  <c r="AR11" i="20"/>
  <c r="AQ11" i="20"/>
  <c r="X11" i="20"/>
  <c r="V11" i="20"/>
  <c r="AR65" i="20"/>
  <c r="AQ65" i="20"/>
  <c r="X65" i="20"/>
  <c r="V65" i="20"/>
  <c r="AU65" i="20" s="1"/>
  <c r="AR64" i="20"/>
  <c r="AQ64" i="20"/>
  <c r="X64" i="20"/>
  <c r="V64" i="20"/>
  <c r="AU64" i="20" s="1"/>
  <c r="AR63" i="20"/>
  <c r="AQ63" i="20"/>
  <c r="X63" i="20"/>
  <c r="V63" i="20"/>
  <c r="AU63" i="20" s="1"/>
  <c r="AR10" i="20"/>
  <c r="AQ10" i="20"/>
  <c r="X10" i="20"/>
  <c r="V10" i="20"/>
  <c r="AR62" i="20"/>
  <c r="AQ62" i="20"/>
  <c r="X62" i="20"/>
  <c r="V62" i="20"/>
  <c r="AS62" i="20" s="1"/>
  <c r="AR61" i="20"/>
  <c r="AQ61" i="20"/>
  <c r="X61" i="20"/>
  <c r="V61" i="20"/>
  <c r="AS61" i="20" s="1"/>
  <c r="AR60" i="20"/>
  <c r="AQ60" i="20"/>
  <c r="X60" i="20"/>
  <c r="V60" i="20"/>
  <c r="AS60" i="20" s="1"/>
  <c r="AR59" i="20"/>
  <c r="AQ59" i="20"/>
  <c r="X59" i="20"/>
  <c r="V59" i="20"/>
  <c r="AS59" i="20" s="1"/>
  <c r="AR58" i="20"/>
  <c r="AQ58" i="20"/>
  <c r="X58" i="20"/>
  <c r="V58" i="20"/>
  <c r="AS58" i="20" s="1"/>
  <c r="AR57" i="20"/>
  <c r="AQ57" i="20"/>
  <c r="X57" i="20"/>
  <c r="V57" i="20"/>
  <c r="AS57" i="20" s="1"/>
  <c r="AR9" i="20"/>
  <c r="AQ9" i="20"/>
  <c r="X9" i="20"/>
  <c r="V9" i="20"/>
  <c r="AR56" i="20"/>
  <c r="AQ56" i="20"/>
  <c r="X56" i="20"/>
  <c r="V56" i="20"/>
  <c r="AS56" i="20" s="1"/>
  <c r="AR8" i="20"/>
  <c r="AQ8" i="20"/>
  <c r="X8" i="20"/>
  <c r="V8" i="20"/>
  <c r="AR55" i="20"/>
  <c r="AQ55" i="20"/>
  <c r="X55" i="20"/>
  <c r="V55" i="20"/>
  <c r="AU55" i="20" s="1"/>
  <c r="AR54" i="20"/>
  <c r="AQ54" i="20"/>
  <c r="X54" i="20"/>
  <c r="V54" i="20"/>
  <c r="AU54" i="20" s="1"/>
  <c r="AR53" i="20"/>
  <c r="AQ53" i="20"/>
  <c r="X53" i="20"/>
  <c r="V53" i="20"/>
  <c r="AU53" i="20" s="1"/>
  <c r="AR52" i="20"/>
  <c r="AQ52" i="20"/>
  <c r="X52" i="20"/>
  <c r="V52" i="20"/>
  <c r="AU52" i="20" s="1"/>
  <c r="AR51" i="20"/>
  <c r="AQ51" i="20"/>
  <c r="X51" i="20"/>
  <c r="V51" i="20"/>
  <c r="AU51" i="20" s="1"/>
  <c r="AR7" i="20"/>
  <c r="AQ7" i="20"/>
  <c r="X7" i="20"/>
  <c r="V7" i="20"/>
  <c r="AU7" i="20" s="1"/>
  <c r="AR50" i="20"/>
  <c r="AQ50" i="20"/>
  <c r="X50" i="20"/>
  <c r="V50" i="20"/>
  <c r="AU50" i="20" s="1"/>
  <c r="AR49" i="20"/>
  <c r="AQ49" i="20"/>
  <c r="X49" i="20"/>
  <c r="V49" i="20"/>
  <c r="AU49" i="20" s="1"/>
  <c r="AR48" i="20"/>
  <c r="AQ48" i="20"/>
  <c r="X48" i="20"/>
  <c r="V48" i="20"/>
  <c r="AU48" i="20" s="1"/>
  <c r="AR47" i="20"/>
  <c r="AQ47" i="20"/>
  <c r="X47" i="20"/>
  <c r="V47" i="20"/>
  <c r="AU47" i="20" s="1"/>
  <c r="AR46" i="20"/>
  <c r="AQ46" i="20"/>
  <c r="X46" i="20"/>
  <c r="V46" i="20"/>
  <c r="AU46" i="20" s="1"/>
  <c r="AR45" i="20"/>
  <c r="X45" i="20"/>
  <c r="V45" i="20"/>
  <c r="AR44" i="20"/>
  <c r="AQ44" i="20"/>
  <c r="X44" i="20"/>
  <c r="V44" i="20"/>
  <c r="AR43" i="20"/>
  <c r="AQ43" i="20"/>
  <c r="X43" i="20"/>
  <c r="V43" i="20"/>
  <c r="AR42" i="20"/>
  <c r="AQ42" i="20"/>
  <c r="X42" i="20"/>
  <c r="V42" i="20"/>
  <c r="AR41" i="20"/>
  <c r="AQ41" i="20"/>
  <c r="X41" i="20"/>
  <c r="V41" i="20"/>
  <c r="AR6" i="20"/>
  <c r="AQ6" i="20"/>
  <c r="X6" i="20"/>
  <c r="V6" i="20"/>
  <c r="AR40" i="20"/>
  <c r="X40" i="20"/>
  <c r="V40" i="20"/>
  <c r="AS40" i="20" s="1"/>
  <c r="AR39" i="20"/>
  <c r="AQ39" i="20"/>
  <c r="X39" i="20"/>
  <c r="V39" i="20"/>
  <c r="AU39" i="20" s="1"/>
  <c r="AR38" i="20"/>
  <c r="AQ38" i="20"/>
  <c r="X38" i="20"/>
  <c r="V38" i="20"/>
  <c r="AU38" i="20" s="1"/>
  <c r="AR37" i="20"/>
  <c r="AQ37" i="20"/>
  <c r="X37" i="20"/>
  <c r="V37" i="20"/>
  <c r="AU37" i="20" s="1"/>
  <c r="AR36" i="20"/>
  <c r="AQ36" i="20"/>
  <c r="X36" i="20"/>
  <c r="V36" i="20"/>
  <c r="AU36" i="20" s="1"/>
  <c r="AR5" i="20"/>
  <c r="AQ5" i="20"/>
  <c r="X5" i="20"/>
  <c r="V5" i="20"/>
  <c r="AU5" i="20" s="1"/>
  <c r="AR35" i="20"/>
  <c r="AQ35" i="20"/>
  <c r="X35" i="20"/>
  <c r="V35" i="20"/>
  <c r="AU35" i="20" s="1"/>
  <c r="AR34" i="20"/>
  <c r="AQ34" i="20"/>
  <c r="X34" i="20"/>
  <c r="V34" i="20"/>
  <c r="AR33" i="20"/>
  <c r="AQ33" i="20"/>
  <c r="X33" i="20"/>
  <c r="V33" i="20"/>
  <c r="AR32" i="20"/>
  <c r="AQ32" i="20"/>
  <c r="X32" i="20"/>
  <c r="V32" i="20"/>
  <c r="AS32" i="20" s="1"/>
  <c r="AR31" i="20"/>
  <c r="AQ31" i="20"/>
  <c r="X31" i="20"/>
  <c r="V31" i="20"/>
  <c r="AR30" i="20"/>
  <c r="AQ30" i="20"/>
  <c r="X30" i="20"/>
  <c r="V30" i="20"/>
  <c r="AS30" i="20" s="1"/>
  <c r="AR29" i="20"/>
  <c r="AQ29" i="20"/>
  <c r="X29" i="20"/>
  <c r="V29" i="20"/>
  <c r="AS29" i="20" s="1"/>
  <c r="AR28" i="20"/>
  <c r="AQ28" i="20"/>
  <c r="X28" i="20"/>
  <c r="V28" i="20"/>
  <c r="AS28" i="20" s="1"/>
  <c r="AR27" i="20"/>
  <c r="AQ27" i="20"/>
  <c r="X27" i="20"/>
  <c r="V27" i="20"/>
  <c r="AS27" i="20" s="1"/>
  <c r="AR26" i="20"/>
  <c r="AQ26" i="20"/>
  <c r="X26" i="20"/>
  <c r="V26" i="20"/>
  <c r="AS26" i="20" s="1"/>
  <c r="AR25" i="20"/>
  <c r="AQ25" i="20"/>
  <c r="X25" i="20"/>
  <c r="V25" i="20"/>
  <c r="AS25" i="20" s="1"/>
  <c r="AR24" i="20"/>
  <c r="AQ24" i="20"/>
  <c r="X24" i="20"/>
  <c r="V24" i="20"/>
  <c r="AS24" i="20" s="1"/>
  <c r="AR23" i="20"/>
  <c r="AQ23" i="20"/>
  <c r="X23" i="20"/>
  <c r="V23" i="20"/>
  <c r="AS23" i="20" s="1"/>
  <c r="AR22" i="20"/>
  <c r="AQ22" i="20"/>
  <c r="X22" i="20"/>
  <c r="V22" i="20"/>
  <c r="AS22" i="20" s="1"/>
  <c r="AR21" i="20"/>
  <c r="AQ21" i="20"/>
  <c r="X21" i="20"/>
  <c r="V21" i="20"/>
  <c r="AS21" i="20" s="1"/>
  <c r="AR20" i="20"/>
  <c r="AQ20" i="20"/>
  <c r="X20" i="20"/>
  <c r="V20" i="20"/>
  <c r="AS20" i="20" s="1"/>
  <c r="AR19" i="20"/>
  <c r="AQ19" i="20"/>
  <c r="X19" i="20"/>
  <c r="V19" i="20"/>
  <c r="AS19" i="20" s="1"/>
  <c r="AR18" i="20"/>
  <c r="AQ18" i="20"/>
  <c r="X18" i="20"/>
  <c r="V18" i="20"/>
  <c r="AS18" i="20" s="1"/>
  <c r="AR17" i="20"/>
  <c r="AQ17" i="20"/>
  <c r="X17" i="20"/>
  <c r="V17" i="20"/>
  <c r="AS17" i="20" s="1"/>
  <c r="AR16" i="20"/>
  <c r="AQ16" i="20"/>
  <c r="X16" i="20"/>
  <c r="V16" i="20"/>
  <c r="AS16" i="20" s="1"/>
  <c r="AR4" i="20"/>
  <c r="AQ4" i="20"/>
  <c r="X4" i="20"/>
  <c r="V4" i="20"/>
  <c r="AS4" i="20" s="1"/>
  <c r="AR3" i="20"/>
  <c r="AQ3" i="20"/>
  <c r="X3" i="20"/>
  <c r="V3" i="20"/>
  <c r="AS3" i="20" s="1"/>
  <c r="AR2" i="20"/>
  <c r="AQ2" i="20"/>
  <c r="X2" i="20"/>
  <c r="V2" i="20"/>
  <c r="AS2" i="20" s="1"/>
  <c r="X110" i="19"/>
  <c r="V110" i="19"/>
  <c r="X109" i="19"/>
  <c r="V109" i="19"/>
  <c r="X108" i="19"/>
  <c r="V108" i="19"/>
  <c r="X107" i="19"/>
  <c r="V107" i="19"/>
  <c r="X106" i="19"/>
  <c r="V106" i="19"/>
  <c r="X105" i="19"/>
  <c r="V105" i="19"/>
  <c r="AQ101" i="19"/>
  <c r="AR19" i="19"/>
  <c r="X19" i="19"/>
  <c r="V19" i="19"/>
  <c r="AR100" i="19"/>
  <c r="AQ100" i="19"/>
  <c r="X100" i="19"/>
  <c r="AT100" i="19" s="1"/>
  <c r="V100" i="19"/>
  <c r="AU100" i="19" s="1"/>
  <c r="AR99" i="19"/>
  <c r="AQ99" i="19"/>
  <c r="X99" i="19"/>
  <c r="AT99" i="19" s="1"/>
  <c r="V99" i="19"/>
  <c r="AR18" i="19"/>
  <c r="AQ18" i="19"/>
  <c r="X18" i="19"/>
  <c r="V18" i="19"/>
  <c r="AR98" i="19"/>
  <c r="AQ98" i="19"/>
  <c r="X98" i="19"/>
  <c r="AT98" i="19" s="1"/>
  <c r="V98" i="19"/>
  <c r="AR17" i="19"/>
  <c r="X17" i="19"/>
  <c r="V17" i="19"/>
  <c r="AR97" i="19"/>
  <c r="AQ97" i="19"/>
  <c r="X97" i="19"/>
  <c r="AT97" i="19" s="1"/>
  <c r="V97" i="19"/>
  <c r="AR96" i="19"/>
  <c r="AQ96" i="19"/>
  <c r="X96" i="19"/>
  <c r="AT96" i="19" s="1"/>
  <c r="V96" i="19"/>
  <c r="AR95" i="19"/>
  <c r="AQ95" i="19"/>
  <c r="X95" i="19"/>
  <c r="AT95" i="19" s="1"/>
  <c r="V95" i="19"/>
  <c r="AR94" i="19"/>
  <c r="AU94" i="19" s="1"/>
  <c r="AQ94" i="19"/>
  <c r="AR93" i="19"/>
  <c r="AQ93" i="19"/>
  <c r="X93" i="19"/>
  <c r="AT93" i="19" s="1"/>
  <c r="V93" i="19"/>
  <c r="AS93" i="19" s="1"/>
  <c r="AT92" i="19"/>
  <c r="AS92" i="19"/>
  <c r="AR92" i="19"/>
  <c r="AU92" i="19" s="1"/>
  <c r="AR91" i="19"/>
  <c r="X91" i="19"/>
  <c r="AT91" i="19" s="1"/>
  <c r="V91" i="19"/>
  <c r="AS91" i="19" s="1"/>
  <c r="AR90" i="19"/>
  <c r="AQ90" i="19"/>
  <c r="X90" i="19"/>
  <c r="AT90" i="19" s="1"/>
  <c r="V90" i="19"/>
  <c r="AS90" i="19" s="1"/>
  <c r="AR89" i="19"/>
  <c r="X89" i="19"/>
  <c r="AT89" i="19" s="1"/>
  <c r="V89" i="19"/>
  <c r="AS89" i="19" s="1"/>
  <c r="AR88" i="19"/>
  <c r="AQ88" i="19"/>
  <c r="X88" i="19"/>
  <c r="AT88" i="19" s="1"/>
  <c r="V88" i="19"/>
  <c r="AU88" i="19" s="1"/>
  <c r="AR87" i="19"/>
  <c r="AQ87" i="19"/>
  <c r="X87" i="19"/>
  <c r="AT87" i="19" s="1"/>
  <c r="V87" i="19"/>
  <c r="AU87" i="19" s="1"/>
  <c r="AR86" i="19"/>
  <c r="AQ86" i="19"/>
  <c r="X86" i="19"/>
  <c r="AT86" i="19" s="1"/>
  <c r="V86" i="19"/>
  <c r="AU86" i="19" s="1"/>
  <c r="AR85" i="19"/>
  <c r="AQ85" i="19"/>
  <c r="X85" i="19"/>
  <c r="AT85" i="19" s="1"/>
  <c r="V85" i="19"/>
  <c r="AU85" i="19" s="1"/>
  <c r="AR84" i="19"/>
  <c r="AQ84" i="19"/>
  <c r="X84" i="19"/>
  <c r="AT84" i="19" s="1"/>
  <c r="V84" i="19"/>
  <c r="AR83" i="19"/>
  <c r="AQ83" i="19"/>
  <c r="X83" i="19"/>
  <c r="AT83" i="19" s="1"/>
  <c r="V83" i="19"/>
  <c r="AU82" i="19"/>
  <c r="AT82" i="19"/>
  <c r="AS82" i="19"/>
  <c r="AR82" i="19"/>
  <c r="AR81" i="19"/>
  <c r="X81" i="19"/>
  <c r="AT81" i="19" s="1"/>
  <c r="V81" i="19"/>
  <c r="AS81" i="19" s="1"/>
  <c r="AR80" i="19"/>
  <c r="AQ80" i="19"/>
  <c r="X80" i="19"/>
  <c r="AT80" i="19" s="1"/>
  <c r="V80" i="19"/>
  <c r="AU80" i="19" s="1"/>
  <c r="AR79" i="19"/>
  <c r="AQ79" i="19"/>
  <c r="X79" i="19"/>
  <c r="AT79" i="19" s="1"/>
  <c r="V79" i="19"/>
  <c r="AR78" i="19"/>
  <c r="AQ78" i="19"/>
  <c r="X78" i="19"/>
  <c r="AT78" i="19" s="1"/>
  <c r="V78" i="19"/>
  <c r="AR77" i="19"/>
  <c r="AQ77" i="19"/>
  <c r="X77" i="19"/>
  <c r="AT77" i="19" s="1"/>
  <c r="V77" i="19"/>
  <c r="AR76" i="19"/>
  <c r="AQ76" i="19"/>
  <c r="X76" i="19"/>
  <c r="AT76" i="19" s="1"/>
  <c r="V76" i="19"/>
  <c r="AU75" i="19"/>
  <c r="AT75" i="19"/>
  <c r="AS75" i="19"/>
  <c r="AR75" i="19"/>
  <c r="AT16" i="19"/>
  <c r="AS16" i="19"/>
  <c r="AR16" i="19"/>
  <c r="AU16" i="19" s="1"/>
  <c r="AQ16" i="19"/>
  <c r="AR74" i="19"/>
  <c r="AQ74" i="19"/>
  <c r="X74" i="19"/>
  <c r="AT74" i="19" s="1"/>
  <c r="V74" i="19"/>
  <c r="AS74" i="19" s="1"/>
  <c r="AR73" i="19"/>
  <c r="AQ73" i="19"/>
  <c r="X73" i="19"/>
  <c r="AT73" i="19" s="1"/>
  <c r="V73" i="19"/>
  <c r="AS73" i="19" s="1"/>
  <c r="AR72" i="19"/>
  <c r="AQ72" i="19"/>
  <c r="X72" i="19"/>
  <c r="AT72" i="19" s="1"/>
  <c r="V72" i="19"/>
  <c r="AS72" i="19" s="1"/>
  <c r="AR71" i="19"/>
  <c r="AQ71" i="19"/>
  <c r="X71" i="19"/>
  <c r="AT71" i="19" s="1"/>
  <c r="V71" i="19"/>
  <c r="AS71" i="19" s="1"/>
  <c r="AR70" i="19"/>
  <c r="AQ70" i="19"/>
  <c r="X70" i="19"/>
  <c r="AT70" i="19" s="1"/>
  <c r="V70" i="19"/>
  <c r="AS70" i="19" s="1"/>
  <c r="AR15" i="19"/>
  <c r="AQ15" i="19"/>
  <c r="X15" i="19"/>
  <c r="V15" i="19"/>
  <c r="AR69" i="19"/>
  <c r="AQ69" i="19"/>
  <c r="X69" i="19"/>
  <c r="AT69" i="19" s="1"/>
  <c r="V69" i="19"/>
  <c r="AS69" i="19" s="1"/>
  <c r="AR68" i="19"/>
  <c r="AQ68" i="19"/>
  <c r="X68" i="19"/>
  <c r="AT68" i="19" s="1"/>
  <c r="V68" i="19"/>
  <c r="AS68" i="19" s="1"/>
  <c r="AR67" i="19"/>
  <c r="X67" i="19"/>
  <c r="AT67" i="19" s="1"/>
  <c r="V67" i="19"/>
  <c r="AS67" i="19" s="1"/>
  <c r="AR66" i="19"/>
  <c r="AQ66" i="19"/>
  <c r="X66" i="19"/>
  <c r="AT66" i="19" s="1"/>
  <c r="V66" i="19"/>
  <c r="AR65" i="19"/>
  <c r="AQ65" i="19"/>
  <c r="X65" i="19"/>
  <c r="AT65" i="19" s="1"/>
  <c r="V65" i="19"/>
  <c r="AR64" i="19"/>
  <c r="AQ64" i="19"/>
  <c r="X64" i="19"/>
  <c r="AT64" i="19" s="1"/>
  <c r="V64" i="19"/>
  <c r="AR63" i="19"/>
  <c r="AQ63" i="19"/>
  <c r="X63" i="19"/>
  <c r="AT63" i="19" s="1"/>
  <c r="V63" i="19"/>
  <c r="AR62" i="19"/>
  <c r="AQ62" i="19"/>
  <c r="X62" i="19"/>
  <c r="AT62" i="19" s="1"/>
  <c r="V62" i="19"/>
  <c r="AR61" i="19"/>
  <c r="AQ61" i="19"/>
  <c r="X61" i="19"/>
  <c r="AT61" i="19" s="1"/>
  <c r="V61" i="19"/>
  <c r="AS61" i="19" s="1"/>
  <c r="AR60" i="19"/>
  <c r="AQ60" i="19"/>
  <c r="X60" i="19"/>
  <c r="AT60" i="19" s="1"/>
  <c r="V60" i="19"/>
  <c r="AR59" i="19"/>
  <c r="AQ59" i="19"/>
  <c r="X59" i="19"/>
  <c r="AT59" i="19" s="1"/>
  <c r="V59" i="19"/>
  <c r="AR58" i="19"/>
  <c r="AQ58" i="19"/>
  <c r="X58" i="19"/>
  <c r="AT58" i="19" s="1"/>
  <c r="V58" i="19"/>
  <c r="AR57" i="19"/>
  <c r="AQ57" i="19"/>
  <c r="X57" i="19"/>
  <c r="AT57" i="19" s="1"/>
  <c r="V57" i="19"/>
  <c r="AR56" i="19"/>
  <c r="AQ56" i="19"/>
  <c r="X56" i="19"/>
  <c r="AT56" i="19" s="1"/>
  <c r="V56" i="19"/>
  <c r="AR55" i="19"/>
  <c r="AQ55" i="19"/>
  <c r="X55" i="19"/>
  <c r="AT55" i="19" s="1"/>
  <c r="V55" i="19"/>
  <c r="AR54" i="19"/>
  <c r="AQ54" i="19"/>
  <c r="X54" i="19"/>
  <c r="AT54" i="19" s="1"/>
  <c r="V54" i="19"/>
  <c r="AR53" i="19"/>
  <c r="AQ53" i="19"/>
  <c r="X53" i="19"/>
  <c r="AT53" i="19" s="1"/>
  <c r="V53" i="19"/>
  <c r="AR52" i="19"/>
  <c r="AQ52" i="19"/>
  <c r="X52" i="19"/>
  <c r="AT52" i="19" s="1"/>
  <c r="V52" i="19"/>
  <c r="AR51" i="19"/>
  <c r="AQ51" i="19"/>
  <c r="X51" i="19"/>
  <c r="AT51" i="19" s="1"/>
  <c r="V51" i="19"/>
  <c r="AR50" i="19"/>
  <c r="AQ50" i="19"/>
  <c r="X50" i="19"/>
  <c r="AT50" i="19" s="1"/>
  <c r="V50" i="19"/>
  <c r="AR49" i="19"/>
  <c r="AQ49" i="19"/>
  <c r="X49" i="19"/>
  <c r="AT49" i="19" s="1"/>
  <c r="V49" i="19"/>
  <c r="AR48" i="19"/>
  <c r="AQ48" i="19"/>
  <c r="X48" i="19"/>
  <c r="AT48" i="19" s="1"/>
  <c r="V48" i="19"/>
  <c r="AR47" i="19"/>
  <c r="AQ47" i="19"/>
  <c r="X47" i="19"/>
  <c r="AT47" i="19" s="1"/>
  <c r="V47" i="19"/>
  <c r="AR46" i="19"/>
  <c r="AQ46" i="19"/>
  <c r="X46" i="19"/>
  <c r="AT46" i="19" s="1"/>
  <c r="V46" i="19"/>
  <c r="AR45" i="19"/>
  <c r="AQ45" i="19"/>
  <c r="X45" i="19"/>
  <c r="AT45" i="19" s="1"/>
  <c r="V45" i="19"/>
  <c r="AR44" i="19"/>
  <c r="AQ44" i="19"/>
  <c r="X44" i="19"/>
  <c r="AT44" i="19" s="1"/>
  <c r="V44" i="19"/>
  <c r="AR43" i="19"/>
  <c r="AQ43" i="19"/>
  <c r="X43" i="19"/>
  <c r="AT43" i="19" s="1"/>
  <c r="V43" i="19"/>
  <c r="AR14" i="19"/>
  <c r="AQ14" i="19"/>
  <c r="X14" i="19"/>
  <c r="V14" i="19"/>
  <c r="AS42" i="19"/>
  <c r="AR42" i="19"/>
  <c r="X42" i="19"/>
  <c r="AT42" i="19" s="1"/>
  <c r="V42" i="19"/>
  <c r="AR41" i="19"/>
  <c r="AQ41" i="19"/>
  <c r="X41" i="19"/>
  <c r="AT41" i="19" s="1"/>
  <c r="V41" i="19"/>
  <c r="AS41" i="19" s="1"/>
  <c r="AR40" i="19"/>
  <c r="AQ40" i="19"/>
  <c r="X40" i="19"/>
  <c r="AT40" i="19" s="1"/>
  <c r="V40" i="19"/>
  <c r="AS40" i="19" s="1"/>
  <c r="AR39" i="19"/>
  <c r="AQ39" i="19"/>
  <c r="X39" i="19"/>
  <c r="AT39" i="19" s="1"/>
  <c r="V39" i="19"/>
  <c r="AS39" i="19" s="1"/>
  <c r="AR13" i="19"/>
  <c r="AQ13" i="19"/>
  <c r="X13" i="19"/>
  <c r="V13" i="19"/>
  <c r="AR12" i="19"/>
  <c r="AQ12" i="19"/>
  <c r="X12" i="19"/>
  <c r="V12" i="19"/>
  <c r="AR38" i="19"/>
  <c r="X38" i="19"/>
  <c r="V38" i="19"/>
  <c r="AS38" i="19" s="1"/>
  <c r="AR11" i="19"/>
  <c r="AQ11" i="19"/>
  <c r="X11" i="19"/>
  <c r="V11" i="19"/>
  <c r="AR37" i="19"/>
  <c r="AQ37" i="19"/>
  <c r="X37" i="19"/>
  <c r="V37" i="19"/>
  <c r="AR10" i="19"/>
  <c r="AQ10" i="19"/>
  <c r="X10" i="19"/>
  <c r="V10" i="19"/>
  <c r="AR36" i="19"/>
  <c r="AQ36" i="19"/>
  <c r="X36" i="19"/>
  <c r="V36" i="19"/>
  <c r="AR35" i="19"/>
  <c r="AQ35" i="19"/>
  <c r="X35" i="19"/>
  <c r="V35" i="19"/>
  <c r="AR9" i="19"/>
  <c r="AQ9" i="19"/>
  <c r="X9" i="19"/>
  <c r="V9" i="19"/>
  <c r="AR34" i="19"/>
  <c r="AQ34" i="19"/>
  <c r="X34" i="19"/>
  <c r="V34" i="19"/>
  <c r="AR33" i="19"/>
  <c r="AQ33" i="19"/>
  <c r="X33" i="19"/>
  <c r="V33" i="19"/>
  <c r="AR32" i="19"/>
  <c r="AQ32" i="19"/>
  <c r="X32" i="19"/>
  <c r="V32" i="19"/>
  <c r="AS32" i="19" s="1"/>
  <c r="AR8" i="19"/>
  <c r="AU8" i="19" s="1"/>
  <c r="AQ8" i="19"/>
  <c r="X8" i="19"/>
  <c r="V8" i="19"/>
  <c r="AR31" i="19"/>
  <c r="AQ31" i="19"/>
  <c r="X31" i="19"/>
  <c r="V31" i="19"/>
  <c r="AS31" i="19" s="1"/>
  <c r="AR30" i="19"/>
  <c r="AQ30" i="19"/>
  <c r="X30" i="19"/>
  <c r="V30" i="19"/>
  <c r="AR29" i="19"/>
  <c r="AQ29" i="19"/>
  <c r="X29" i="19"/>
  <c r="V29" i="19"/>
  <c r="AS29" i="19" s="1"/>
  <c r="AR28" i="19"/>
  <c r="AQ28" i="19"/>
  <c r="X28" i="19"/>
  <c r="V28" i="19"/>
  <c r="AR27" i="19"/>
  <c r="AQ27" i="19"/>
  <c r="X27" i="19"/>
  <c r="V27" i="19"/>
  <c r="AS27" i="19" s="1"/>
  <c r="AR26" i="19"/>
  <c r="AQ26" i="19"/>
  <c r="X26" i="19"/>
  <c r="V26" i="19"/>
  <c r="AR25" i="19"/>
  <c r="AQ25" i="19"/>
  <c r="X25" i="19"/>
  <c r="V25" i="19"/>
  <c r="AR24" i="19"/>
  <c r="AQ24" i="19"/>
  <c r="X24" i="19"/>
  <c r="V24" i="19"/>
  <c r="AR7" i="19"/>
  <c r="AQ7" i="19"/>
  <c r="X7" i="19"/>
  <c r="V7" i="19"/>
  <c r="AR23" i="19"/>
  <c r="AQ23" i="19"/>
  <c r="X23" i="19"/>
  <c r="V23" i="19"/>
  <c r="AR6" i="19"/>
  <c r="AQ6" i="19"/>
  <c r="X6" i="19"/>
  <c r="V6" i="19"/>
  <c r="AR22" i="19"/>
  <c r="AQ22" i="19"/>
  <c r="X22" i="19"/>
  <c r="V22" i="19"/>
  <c r="AR5" i="19"/>
  <c r="AQ5" i="19"/>
  <c r="X5" i="19"/>
  <c r="V5" i="19"/>
  <c r="AR4" i="19"/>
  <c r="AQ4" i="19"/>
  <c r="X4" i="19"/>
  <c r="V4" i="19"/>
  <c r="AR21" i="19"/>
  <c r="AQ21" i="19"/>
  <c r="X21" i="19"/>
  <c r="V21" i="19"/>
  <c r="AR3" i="19"/>
  <c r="AQ3" i="19"/>
  <c r="X3" i="19"/>
  <c r="V3" i="19"/>
  <c r="AR20" i="19"/>
  <c r="AQ20" i="19"/>
  <c r="X20" i="19"/>
  <c r="V20" i="19"/>
  <c r="AR2" i="19"/>
  <c r="AQ2" i="19"/>
  <c r="X2" i="19"/>
  <c r="AT2" i="19" s="1"/>
  <c r="V2" i="19"/>
  <c r="X110" i="18"/>
  <c r="V110" i="18"/>
  <c r="X109" i="18"/>
  <c r="V109" i="18"/>
  <c r="X108" i="18"/>
  <c r="V108" i="18"/>
  <c r="X107" i="18"/>
  <c r="V107" i="18"/>
  <c r="X106" i="18"/>
  <c r="V106" i="18"/>
  <c r="X105" i="18"/>
  <c r="V105" i="18"/>
  <c r="AQ101" i="18"/>
  <c r="AR100" i="18"/>
  <c r="X100" i="18"/>
  <c r="AT100" i="18" s="1"/>
  <c r="V100" i="18"/>
  <c r="AS100" i="18" s="1"/>
  <c r="AR99" i="18"/>
  <c r="AQ99" i="18"/>
  <c r="X99" i="18"/>
  <c r="AT99" i="18" s="1"/>
  <c r="V99" i="18"/>
  <c r="AU99" i="18" s="1"/>
  <c r="AR98" i="18"/>
  <c r="AQ98" i="18"/>
  <c r="X98" i="18"/>
  <c r="AT98" i="18" s="1"/>
  <c r="V98" i="18"/>
  <c r="AU98" i="18" s="1"/>
  <c r="AR14" i="18"/>
  <c r="AQ14" i="18"/>
  <c r="X14" i="18"/>
  <c r="V14" i="18"/>
  <c r="AU14" i="18" s="1"/>
  <c r="AR97" i="18"/>
  <c r="AQ97" i="18"/>
  <c r="X97" i="18"/>
  <c r="AT97" i="18" s="1"/>
  <c r="V97" i="18"/>
  <c r="AR96" i="18"/>
  <c r="X96" i="18"/>
  <c r="AT96" i="18" s="1"/>
  <c r="V96" i="18"/>
  <c r="AS96" i="18" s="1"/>
  <c r="AR95" i="18"/>
  <c r="AQ95" i="18"/>
  <c r="X95" i="18"/>
  <c r="AT95" i="18" s="1"/>
  <c r="V95" i="18"/>
  <c r="AS95" i="18" s="1"/>
  <c r="AR94" i="18"/>
  <c r="AQ94" i="18"/>
  <c r="X94" i="18"/>
  <c r="AT94" i="18" s="1"/>
  <c r="V94" i="18"/>
  <c r="AS94" i="18" s="1"/>
  <c r="AR93" i="18"/>
  <c r="AQ93" i="18"/>
  <c r="X93" i="18"/>
  <c r="AT93" i="18" s="1"/>
  <c r="V93" i="18"/>
  <c r="AS93" i="18" s="1"/>
  <c r="AR92" i="18"/>
  <c r="AU92" i="18" s="1"/>
  <c r="AQ92" i="18"/>
  <c r="AR91" i="18"/>
  <c r="AQ91" i="18"/>
  <c r="X91" i="18"/>
  <c r="AT91" i="18" s="1"/>
  <c r="V91" i="18"/>
  <c r="AS91" i="18" s="1"/>
  <c r="AT90" i="18"/>
  <c r="AS90" i="18"/>
  <c r="AR90" i="18"/>
  <c r="AU90" i="18" s="1"/>
  <c r="AR89" i="18"/>
  <c r="X89" i="18"/>
  <c r="AT89" i="18" s="1"/>
  <c r="V89" i="18"/>
  <c r="AS89" i="18" s="1"/>
  <c r="AR88" i="18"/>
  <c r="AQ88" i="18"/>
  <c r="X88" i="18"/>
  <c r="AT88" i="18" s="1"/>
  <c r="V88" i="18"/>
  <c r="AS88" i="18" s="1"/>
  <c r="AR87" i="18"/>
  <c r="X87" i="18"/>
  <c r="AT87" i="18" s="1"/>
  <c r="V87" i="18"/>
  <c r="AS87" i="18" s="1"/>
  <c r="AR86" i="18"/>
  <c r="AQ86" i="18"/>
  <c r="X86" i="18"/>
  <c r="AT86" i="18" s="1"/>
  <c r="V86" i="18"/>
  <c r="AU86" i="18" s="1"/>
  <c r="AR85" i="18"/>
  <c r="AQ85" i="18"/>
  <c r="X85" i="18"/>
  <c r="AT85" i="18" s="1"/>
  <c r="V85" i="18"/>
  <c r="AU85" i="18" s="1"/>
  <c r="AR84" i="18"/>
  <c r="AQ84" i="18"/>
  <c r="X84" i="18"/>
  <c r="AT84" i="18" s="1"/>
  <c r="V84" i="18"/>
  <c r="AU84" i="18" s="1"/>
  <c r="AR83" i="18"/>
  <c r="AQ83" i="18"/>
  <c r="X83" i="18"/>
  <c r="AT83" i="18" s="1"/>
  <c r="V83" i="18"/>
  <c r="AR82" i="18"/>
  <c r="AQ82" i="18"/>
  <c r="X82" i="18"/>
  <c r="AT82" i="18" s="1"/>
  <c r="V82" i="18"/>
  <c r="AR81" i="18"/>
  <c r="AQ81" i="18"/>
  <c r="X81" i="18"/>
  <c r="AT81" i="18" s="1"/>
  <c r="V81" i="18"/>
  <c r="AT80" i="18"/>
  <c r="AS80" i="18"/>
  <c r="AR80" i="18"/>
  <c r="AU80" i="18" s="1"/>
  <c r="AR79" i="18"/>
  <c r="X79" i="18"/>
  <c r="AT79" i="18" s="1"/>
  <c r="V79" i="18"/>
  <c r="AS79" i="18" s="1"/>
  <c r="AR78" i="18"/>
  <c r="AQ78" i="18"/>
  <c r="X78" i="18"/>
  <c r="AT78" i="18" s="1"/>
  <c r="V78" i="18"/>
  <c r="AR13" i="18"/>
  <c r="AQ13" i="18"/>
  <c r="X13" i="18"/>
  <c r="V13" i="18"/>
  <c r="AU13" i="18" s="1"/>
  <c r="AR77" i="18"/>
  <c r="AQ77" i="18"/>
  <c r="X77" i="18"/>
  <c r="AT77" i="18" s="1"/>
  <c r="V77" i="18"/>
  <c r="AR12" i="18"/>
  <c r="AQ12" i="18"/>
  <c r="X12" i="18"/>
  <c r="V12" i="18"/>
  <c r="AU12" i="18" s="1"/>
  <c r="AR76" i="18"/>
  <c r="AQ76" i="18"/>
  <c r="X76" i="18"/>
  <c r="AT76" i="18" s="1"/>
  <c r="V76" i="18"/>
  <c r="AT75" i="18"/>
  <c r="AS75" i="18"/>
  <c r="AR75" i="18"/>
  <c r="AU75" i="18" s="1"/>
  <c r="AT74" i="18"/>
  <c r="AS74" i="18"/>
  <c r="AR74" i="18"/>
  <c r="AU74" i="18" s="1"/>
  <c r="AQ74" i="18"/>
  <c r="AR73" i="18"/>
  <c r="AQ73" i="18"/>
  <c r="X73" i="18"/>
  <c r="AT73" i="18" s="1"/>
  <c r="V73" i="18"/>
  <c r="AS73" i="18" s="1"/>
  <c r="AR72" i="18"/>
  <c r="AQ72" i="18"/>
  <c r="X72" i="18"/>
  <c r="AT72" i="18" s="1"/>
  <c r="V72" i="18"/>
  <c r="AS72" i="18" s="1"/>
  <c r="AR71" i="18"/>
  <c r="AQ71" i="18"/>
  <c r="X71" i="18"/>
  <c r="AT71" i="18" s="1"/>
  <c r="V71" i="18"/>
  <c r="AS71" i="18" s="1"/>
  <c r="AR70" i="18"/>
  <c r="AQ70" i="18"/>
  <c r="X70" i="18"/>
  <c r="AT70" i="18" s="1"/>
  <c r="V70" i="18"/>
  <c r="AS70" i="18" s="1"/>
  <c r="AR69" i="18"/>
  <c r="AQ69" i="18"/>
  <c r="X69" i="18"/>
  <c r="AT69" i="18" s="1"/>
  <c r="V69" i="18"/>
  <c r="AS69" i="18" s="1"/>
  <c r="AR68" i="18"/>
  <c r="AQ68" i="18"/>
  <c r="X68" i="18"/>
  <c r="AT68" i="18" s="1"/>
  <c r="V68" i="18"/>
  <c r="AS68" i="18" s="1"/>
  <c r="AR67" i="18"/>
  <c r="AQ67" i="18"/>
  <c r="X67" i="18"/>
  <c r="AT67" i="18" s="1"/>
  <c r="V67" i="18"/>
  <c r="AS67" i="18" s="1"/>
  <c r="AR66" i="18"/>
  <c r="AQ66" i="18"/>
  <c r="X66" i="18"/>
  <c r="AT66" i="18" s="1"/>
  <c r="V66" i="18"/>
  <c r="AS66" i="18" s="1"/>
  <c r="AR65" i="18"/>
  <c r="X65" i="18"/>
  <c r="AT65" i="18" s="1"/>
  <c r="V65" i="18"/>
  <c r="AS65" i="18" s="1"/>
  <c r="AR64" i="18"/>
  <c r="AQ64" i="18"/>
  <c r="X64" i="18"/>
  <c r="AT64" i="18" s="1"/>
  <c r="V64" i="18"/>
  <c r="AR63" i="18"/>
  <c r="AQ63" i="18"/>
  <c r="X63" i="18"/>
  <c r="AT63" i="18" s="1"/>
  <c r="V63" i="18"/>
  <c r="AR62" i="18"/>
  <c r="AQ62" i="18"/>
  <c r="X62" i="18"/>
  <c r="AT62" i="18" s="1"/>
  <c r="V62" i="18"/>
  <c r="AR61" i="18"/>
  <c r="AQ61" i="18"/>
  <c r="X61" i="18"/>
  <c r="V61" i="18"/>
  <c r="AS61" i="18" s="1"/>
  <c r="AR11" i="18"/>
  <c r="AU11" i="18" s="1"/>
  <c r="AQ11" i="18"/>
  <c r="X11" i="18"/>
  <c r="V11" i="18"/>
  <c r="AR60" i="18"/>
  <c r="AQ60" i="18"/>
  <c r="X60" i="18"/>
  <c r="AT60" i="18" s="1"/>
  <c r="V60" i="18"/>
  <c r="AR59" i="18"/>
  <c r="AQ59" i="18"/>
  <c r="X59" i="18"/>
  <c r="AT59" i="18" s="1"/>
  <c r="V59" i="18"/>
  <c r="AR58" i="18"/>
  <c r="AQ58" i="18"/>
  <c r="X58" i="18"/>
  <c r="AT58" i="18" s="1"/>
  <c r="V58" i="18"/>
  <c r="AS58" i="18" s="1"/>
  <c r="AR57" i="18"/>
  <c r="AQ57" i="18"/>
  <c r="X57" i="18"/>
  <c r="AT57" i="18" s="1"/>
  <c r="V57" i="18"/>
  <c r="AS57" i="18" s="1"/>
  <c r="AR56" i="18"/>
  <c r="AQ56" i="18"/>
  <c r="X56" i="18"/>
  <c r="AT56" i="18" s="1"/>
  <c r="V56" i="18"/>
  <c r="AS56" i="18" s="1"/>
  <c r="AR55" i="18"/>
  <c r="AQ55" i="18"/>
  <c r="X55" i="18"/>
  <c r="AT55" i="18" s="1"/>
  <c r="V55" i="18"/>
  <c r="AS55" i="18" s="1"/>
  <c r="AR10" i="18"/>
  <c r="AQ10" i="18"/>
  <c r="X10" i="18"/>
  <c r="V10" i="18"/>
  <c r="AR54" i="18"/>
  <c r="AQ54" i="18"/>
  <c r="X54" i="18"/>
  <c r="AT54" i="18" s="1"/>
  <c r="V54" i="18"/>
  <c r="AS54" i="18" s="1"/>
  <c r="AR9" i="18"/>
  <c r="AQ9" i="18"/>
  <c r="X9" i="18"/>
  <c r="V9" i="18"/>
  <c r="AR8" i="18"/>
  <c r="AQ8" i="18"/>
  <c r="X8" i="18"/>
  <c r="V8" i="18"/>
  <c r="AR53" i="18"/>
  <c r="AQ53" i="18"/>
  <c r="X53" i="18"/>
  <c r="AT53" i="18" s="1"/>
  <c r="V53" i="18"/>
  <c r="AS53" i="18" s="1"/>
  <c r="AR52" i="18"/>
  <c r="AQ52" i="18"/>
  <c r="X52" i="18"/>
  <c r="AT52" i="18" s="1"/>
  <c r="V52" i="18"/>
  <c r="AS52" i="18" s="1"/>
  <c r="AR51" i="18"/>
  <c r="AQ51" i="18"/>
  <c r="X51" i="18"/>
  <c r="AT51" i="18" s="1"/>
  <c r="V51" i="18"/>
  <c r="AS51" i="18" s="1"/>
  <c r="AR50" i="18"/>
  <c r="AQ50" i="18"/>
  <c r="X50" i="18"/>
  <c r="AT50" i="18" s="1"/>
  <c r="V50" i="18"/>
  <c r="AS50" i="18" s="1"/>
  <c r="AR7" i="18"/>
  <c r="AQ7" i="18"/>
  <c r="X7" i="18"/>
  <c r="V7" i="18"/>
  <c r="AR49" i="18"/>
  <c r="AQ49" i="18"/>
  <c r="X49" i="18"/>
  <c r="AT49" i="18" s="1"/>
  <c r="V49" i="18"/>
  <c r="AS49" i="18" s="1"/>
  <c r="AR48" i="18"/>
  <c r="AQ48" i="18"/>
  <c r="X48" i="18"/>
  <c r="AT48" i="18" s="1"/>
  <c r="V48" i="18"/>
  <c r="AS48" i="18" s="1"/>
  <c r="AR47" i="18"/>
  <c r="AQ47" i="18"/>
  <c r="X47" i="18"/>
  <c r="AT47" i="18" s="1"/>
  <c r="V47" i="18"/>
  <c r="AS47" i="18" s="1"/>
  <c r="AR46" i="18"/>
  <c r="AQ46" i="18"/>
  <c r="X46" i="18"/>
  <c r="AT46" i="18" s="1"/>
  <c r="V46" i="18"/>
  <c r="AS46" i="18" s="1"/>
  <c r="AR45" i="18"/>
  <c r="AQ45" i="18"/>
  <c r="X45" i="18"/>
  <c r="AT45" i="18" s="1"/>
  <c r="V45" i="18"/>
  <c r="AS45" i="18" s="1"/>
  <c r="AR44" i="18"/>
  <c r="X44" i="18"/>
  <c r="AT44" i="18" s="1"/>
  <c r="V44" i="18"/>
  <c r="AS44" i="18" s="1"/>
  <c r="AR43" i="18"/>
  <c r="AQ43" i="18"/>
  <c r="X43" i="18"/>
  <c r="AT43" i="18" s="1"/>
  <c r="V43" i="18"/>
  <c r="AR42" i="18"/>
  <c r="AQ42" i="18"/>
  <c r="X42" i="18"/>
  <c r="AT42" i="18" s="1"/>
  <c r="V42" i="18"/>
  <c r="AR41" i="18"/>
  <c r="AQ41" i="18"/>
  <c r="X41" i="18"/>
  <c r="AT41" i="18" s="1"/>
  <c r="V41" i="18"/>
  <c r="AR40" i="18"/>
  <c r="AQ40" i="18"/>
  <c r="X40" i="18"/>
  <c r="AT40" i="18" s="1"/>
  <c r="V40" i="18"/>
  <c r="AR6" i="18"/>
  <c r="AQ6" i="18"/>
  <c r="X6" i="18"/>
  <c r="V6" i="18"/>
  <c r="AS39" i="18"/>
  <c r="AR39" i="18"/>
  <c r="X39" i="18"/>
  <c r="AT39" i="18" s="1"/>
  <c r="V39" i="18"/>
  <c r="AR38" i="18"/>
  <c r="AQ38" i="18"/>
  <c r="X38" i="18"/>
  <c r="AT38" i="18" s="1"/>
  <c r="V38" i="18"/>
  <c r="AS38" i="18" s="1"/>
  <c r="AR37" i="18"/>
  <c r="AQ37" i="18"/>
  <c r="X37" i="18"/>
  <c r="AT37" i="18" s="1"/>
  <c r="V37" i="18"/>
  <c r="AS37" i="18" s="1"/>
  <c r="AR36" i="18"/>
  <c r="AQ36" i="18"/>
  <c r="X36" i="18"/>
  <c r="AT36" i="18" s="1"/>
  <c r="V36" i="18"/>
  <c r="AS36" i="18" s="1"/>
  <c r="AR35" i="18"/>
  <c r="AQ35" i="18"/>
  <c r="X35" i="18"/>
  <c r="AT35" i="18" s="1"/>
  <c r="V35" i="18"/>
  <c r="AS35" i="18" s="1"/>
  <c r="AR34" i="18"/>
  <c r="AQ34" i="18"/>
  <c r="X34" i="18"/>
  <c r="AT34" i="18" s="1"/>
  <c r="V34" i="18"/>
  <c r="AS34" i="18" s="1"/>
  <c r="AR33" i="18"/>
  <c r="AQ33" i="18"/>
  <c r="X33" i="18"/>
  <c r="AT33" i="18" s="1"/>
  <c r="V33" i="18"/>
  <c r="AS33" i="18" s="1"/>
  <c r="AR32" i="18"/>
  <c r="AQ32" i="18"/>
  <c r="X32" i="18"/>
  <c r="AT32" i="18" s="1"/>
  <c r="V32" i="18"/>
  <c r="AS32" i="18" s="1"/>
  <c r="AR31" i="18"/>
  <c r="AQ31" i="18"/>
  <c r="X31" i="18"/>
  <c r="AT31" i="18" s="1"/>
  <c r="V31" i="18"/>
  <c r="AS31" i="18" s="1"/>
  <c r="AT30" i="18"/>
  <c r="AR30" i="18"/>
  <c r="AQ30" i="18"/>
  <c r="X30" i="18"/>
  <c r="V30" i="18"/>
  <c r="AS30" i="18" s="1"/>
  <c r="AR29" i="18"/>
  <c r="AQ29" i="18"/>
  <c r="X29" i="18"/>
  <c r="V29" i="18"/>
  <c r="AR28" i="18"/>
  <c r="AQ28" i="18"/>
  <c r="X28" i="18"/>
  <c r="AT28" i="18" s="1"/>
  <c r="V28" i="18"/>
  <c r="AR5" i="18"/>
  <c r="AQ5" i="18"/>
  <c r="X5" i="18"/>
  <c r="V5" i="18"/>
  <c r="AU5" i="18" s="1"/>
  <c r="AR4" i="18"/>
  <c r="AQ4" i="18"/>
  <c r="X4" i="18"/>
  <c r="V4" i="18"/>
  <c r="AU4" i="18" s="1"/>
  <c r="AR27" i="18"/>
  <c r="AQ27" i="18"/>
  <c r="X27" i="18"/>
  <c r="V27" i="18"/>
  <c r="AR26" i="18"/>
  <c r="AQ26" i="18"/>
  <c r="X26" i="18"/>
  <c r="V26" i="18"/>
  <c r="AR25" i="18"/>
  <c r="AQ25" i="18"/>
  <c r="X25" i="18"/>
  <c r="V25" i="18"/>
  <c r="AR24" i="18"/>
  <c r="AQ24" i="18"/>
  <c r="X24" i="18"/>
  <c r="V24" i="18"/>
  <c r="AR23" i="18"/>
  <c r="AQ23" i="18"/>
  <c r="X23" i="18"/>
  <c r="V23" i="18"/>
  <c r="AR22" i="18"/>
  <c r="AQ22" i="18"/>
  <c r="X22" i="18"/>
  <c r="V22" i="18"/>
  <c r="AR21" i="18"/>
  <c r="AQ21" i="18"/>
  <c r="X21" i="18"/>
  <c r="V21" i="18"/>
  <c r="AR20" i="18"/>
  <c r="AQ20" i="18"/>
  <c r="X20" i="18"/>
  <c r="V20" i="18"/>
  <c r="AR19" i="18"/>
  <c r="AQ19" i="18"/>
  <c r="X19" i="18"/>
  <c r="V19" i="18"/>
  <c r="AR18" i="18"/>
  <c r="AQ18" i="18"/>
  <c r="X18" i="18"/>
  <c r="V18" i="18"/>
  <c r="AR17" i="18"/>
  <c r="AQ17" i="18"/>
  <c r="X17" i="18"/>
  <c r="V17" i="18"/>
  <c r="AR16" i="18"/>
  <c r="AQ16" i="18"/>
  <c r="X16" i="18"/>
  <c r="V16" i="18"/>
  <c r="AR3" i="18"/>
  <c r="AQ3" i="18"/>
  <c r="X3" i="18"/>
  <c r="V3" i="18"/>
  <c r="AU3" i="18" s="1"/>
  <c r="AR15" i="18"/>
  <c r="AQ15" i="18"/>
  <c r="X15" i="18"/>
  <c r="V15" i="18"/>
  <c r="AR2" i="18"/>
  <c r="AQ2" i="18"/>
  <c r="X2" i="18"/>
  <c r="AT2" i="18" s="1"/>
  <c r="V2" i="18"/>
  <c r="AU2" i="18" s="1"/>
  <c r="AT80" i="20" l="1"/>
  <c r="AT81" i="20"/>
  <c r="AT95" i="20"/>
  <c r="AT96" i="20"/>
  <c r="AU97" i="20"/>
  <c r="AU98" i="20"/>
  <c r="AU99" i="20"/>
  <c r="AU100" i="20"/>
  <c r="AT31" i="20"/>
  <c r="AU31" i="20"/>
  <c r="AT33" i="20"/>
  <c r="AU33" i="20"/>
  <c r="AU30" i="20"/>
  <c r="AU32" i="20"/>
  <c r="AU40" i="20"/>
  <c r="AS8" i="20"/>
  <c r="AS9" i="20"/>
  <c r="AS11" i="20"/>
  <c r="AU66" i="20"/>
  <c r="AU67" i="20"/>
  <c r="AU68" i="20"/>
  <c r="AU69" i="20"/>
  <c r="AU70" i="20"/>
  <c r="AU71" i="20"/>
  <c r="AT12" i="20"/>
  <c r="AU12" i="20"/>
  <c r="AU72" i="20"/>
  <c r="AU73" i="20"/>
  <c r="AU88" i="20"/>
  <c r="AU91" i="20"/>
  <c r="AS13" i="20"/>
  <c r="AS14" i="20"/>
  <c r="AT2" i="20"/>
  <c r="AU2" i="20"/>
  <c r="AT3" i="20"/>
  <c r="AU3" i="20"/>
  <c r="AT4" i="20"/>
  <c r="AU4" i="20"/>
  <c r="AT16" i="20"/>
  <c r="AU16" i="20"/>
  <c r="AT17" i="20"/>
  <c r="AU17" i="20"/>
  <c r="AT18" i="20"/>
  <c r="AU18" i="20"/>
  <c r="AT19" i="20"/>
  <c r="AU19" i="20"/>
  <c r="AT20" i="20"/>
  <c r="AU20" i="20"/>
  <c r="AT21" i="20"/>
  <c r="AU21" i="20"/>
  <c r="AT22" i="20"/>
  <c r="AU22" i="20"/>
  <c r="AT23" i="20"/>
  <c r="AU23" i="20"/>
  <c r="AT24" i="20"/>
  <c r="AU24" i="20"/>
  <c r="AT25" i="20"/>
  <c r="AU25" i="20"/>
  <c r="AT26" i="20"/>
  <c r="AU26" i="20"/>
  <c r="AT27" i="20"/>
  <c r="AU27" i="20"/>
  <c r="AT28" i="20"/>
  <c r="AU28" i="20"/>
  <c r="AT29" i="20"/>
  <c r="AT30" i="20"/>
  <c r="AS31" i="20"/>
  <c r="AT32" i="20"/>
  <c r="AS33" i="20"/>
  <c r="AT34" i="20"/>
  <c r="AT35" i="20"/>
  <c r="AT5" i="20"/>
  <c r="AT40" i="20"/>
  <c r="AS6" i="20"/>
  <c r="AS41" i="20"/>
  <c r="AS42" i="20"/>
  <c r="AS43" i="20"/>
  <c r="AS44" i="20"/>
  <c r="AS45" i="20"/>
  <c r="AS15" i="20"/>
  <c r="AU15" i="20"/>
  <c r="AT36" i="20"/>
  <c r="AT37" i="20"/>
  <c r="AT38" i="20"/>
  <c r="AT39" i="20"/>
  <c r="AT6" i="20"/>
  <c r="AU6" i="20"/>
  <c r="AT41" i="20"/>
  <c r="AU41" i="20"/>
  <c r="AT42" i="20"/>
  <c r="AU42" i="20"/>
  <c r="AT43" i="20"/>
  <c r="AU43" i="20"/>
  <c r="AT44" i="20"/>
  <c r="AU44" i="20"/>
  <c r="AT45" i="20"/>
  <c r="AT46" i="20"/>
  <c r="AT47" i="20"/>
  <c r="AT48" i="20"/>
  <c r="AT49" i="20"/>
  <c r="AT50" i="20"/>
  <c r="AT7" i="20"/>
  <c r="AT51" i="20"/>
  <c r="AT52" i="20"/>
  <c r="AT53" i="20"/>
  <c r="AT54" i="20"/>
  <c r="AT55" i="20"/>
  <c r="AT8" i="20"/>
  <c r="AU8" i="20"/>
  <c r="AT56" i="20"/>
  <c r="AU56" i="20"/>
  <c r="AT9" i="20"/>
  <c r="AU9" i="20"/>
  <c r="AT57" i="20"/>
  <c r="AU57" i="20"/>
  <c r="AT58" i="20"/>
  <c r="AU58" i="20"/>
  <c r="AT59" i="20"/>
  <c r="AU59" i="20"/>
  <c r="AT60" i="20"/>
  <c r="AU60" i="20"/>
  <c r="AT61" i="20"/>
  <c r="AU61" i="20"/>
  <c r="AT62" i="20"/>
  <c r="AU62" i="20"/>
  <c r="AT10" i="20"/>
  <c r="AT63" i="20"/>
  <c r="AT64" i="20"/>
  <c r="AT65" i="20"/>
  <c r="AT11" i="20"/>
  <c r="AU11" i="20"/>
  <c r="AT66" i="20"/>
  <c r="AS67" i="20"/>
  <c r="AS68" i="20"/>
  <c r="AS69" i="20"/>
  <c r="AS70" i="20"/>
  <c r="AS71" i="20"/>
  <c r="AS12" i="20"/>
  <c r="AS72" i="20"/>
  <c r="AS73" i="20"/>
  <c r="AU76" i="20"/>
  <c r="AU77" i="20"/>
  <c r="AU78" i="20"/>
  <c r="AU79" i="20"/>
  <c r="AU80" i="20"/>
  <c r="AS81" i="20"/>
  <c r="AU81" i="20"/>
  <c r="AU83" i="20"/>
  <c r="AU84" i="20"/>
  <c r="AU85" i="20"/>
  <c r="AU86" i="20"/>
  <c r="AU87" i="20"/>
  <c r="AS88" i="20"/>
  <c r="AS89" i="20"/>
  <c r="AU89" i="20"/>
  <c r="AU90" i="20"/>
  <c r="AT13" i="20"/>
  <c r="AU13" i="20"/>
  <c r="AU94" i="20"/>
  <c r="AU95" i="20"/>
  <c r="AT14" i="20"/>
  <c r="AU14" i="20"/>
  <c r="AT15" i="20"/>
  <c r="AT20" i="19"/>
  <c r="AT21" i="19"/>
  <c r="AT22" i="19"/>
  <c r="AU22" i="19"/>
  <c r="AT23" i="19"/>
  <c r="AU23" i="19"/>
  <c r="AT24" i="19"/>
  <c r="AT25" i="19"/>
  <c r="AU25" i="19"/>
  <c r="AT26" i="19"/>
  <c r="AU26" i="19"/>
  <c r="AT28" i="19"/>
  <c r="AU28" i="19"/>
  <c r="AT30" i="19"/>
  <c r="AU30" i="19"/>
  <c r="AT33" i="19"/>
  <c r="AT34" i="19"/>
  <c r="AT35" i="19"/>
  <c r="AT36" i="19"/>
  <c r="AT37" i="19"/>
  <c r="AT38" i="19"/>
  <c r="AS95" i="19"/>
  <c r="AS96" i="19"/>
  <c r="AS97" i="19"/>
  <c r="AU2" i="19"/>
  <c r="AU20" i="19"/>
  <c r="AT3" i="19"/>
  <c r="AU3" i="19"/>
  <c r="AU21" i="19"/>
  <c r="AT4" i="19"/>
  <c r="AU4" i="19"/>
  <c r="AT7" i="19"/>
  <c r="AU7" i="19"/>
  <c r="AU27" i="19"/>
  <c r="AU32" i="19"/>
  <c r="AT9" i="19"/>
  <c r="AT10" i="19"/>
  <c r="AT11" i="19"/>
  <c r="AT12" i="19"/>
  <c r="AU12" i="19"/>
  <c r="AT13" i="19"/>
  <c r="AU13" i="19"/>
  <c r="AU39" i="19"/>
  <c r="AU40" i="19"/>
  <c r="AU41" i="19"/>
  <c r="AT14" i="19"/>
  <c r="AU61" i="19"/>
  <c r="AU68" i="19"/>
  <c r="AU69" i="19"/>
  <c r="AT15" i="19"/>
  <c r="AU15" i="19"/>
  <c r="AU70" i="19"/>
  <c r="AU71" i="19"/>
  <c r="AU72" i="19"/>
  <c r="AU73" i="19"/>
  <c r="AU74" i="19"/>
  <c r="AU90" i="19"/>
  <c r="AU98" i="19"/>
  <c r="AU18" i="19"/>
  <c r="AU99" i="19"/>
  <c r="AS19" i="19"/>
  <c r="AU19" i="19"/>
  <c r="AT5" i="19"/>
  <c r="AU5" i="19"/>
  <c r="AT6" i="19"/>
  <c r="AU6" i="19"/>
  <c r="AU24" i="19"/>
  <c r="AU29" i="19"/>
  <c r="AU31" i="19"/>
  <c r="AT8" i="19"/>
  <c r="AS2" i="19"/>
  <c r="AS20" i="19"/>
  <c r="AS3" i="19"/>
  <c r="AS21" i="19"/>
  <c r="AS4" i="19"/>
  <c r="AS5" i="19"/>
  <c r="AS22" i="19"/>
  <c r="AS6" i="19"/>
  <c r="AS23" i="19"/>
  <c r="AS7" i="19"/>
  <c r="AS24" i="19"/>
  <c r="AS25" i="19"/>
  <c r="AS26" i="19"/>
  <c r="AT27" i="19"/>
  <c r="AS28" i="19"/>
  <c r="AT29" i="19"/>
  <c r="AS30" i="19"/>
  <c r="AT31" i="19"/>
  <c r="AS8" i="19"/>
  <c r="AT32" i="19"/>
  <c r="AU34" i="19"/>
  <c r="AU9" i="19"/>
  <c r="AU35" i="19"/>
  <c r="AU36" i="19"/>
  <c r="AU10" i="19"/>
  <c r="AU37" i="19"/>
  <c r="AU11" i="19"/>
  <c r="AU38" i="19"/>
  <c r="AS12" i="19"/>
  <c r="AS13" i="19"/>
  <c r="AU14" i="19"/>
  <c r="AU43" i="19"/>
  <c r="AU44" i="19"/>
  <c r="AU45" i="19"/>
  <c r="AU46" i="19"/>
  <c r="AU47" i="19"/>
  <c r="AU48" i="19"/>
  <c r="AU49" i="19"/>
  <c r="AU50" i="19"/>
  <c r="AU51" i="19"/>
  <c r="AU52" i="19"/>
  <c r="AU53" i="19"/>
  <c r="AU54" i="19"/>
  <c r="AU55" i="19"/>
  <c r="AU56" i="19"/>
  <c r="AU57" i="19"/>
  <c r="AU58" i="19"/>
  <c r="AU59" i="19"/>
  <c r="AU60" i="19"/>
  <c r="AU62" i="19"/>
  <c r="AU63" i="19"/>
  <c r="AU64" i="19"/>
  <c r="AU65" i="19"/>
  <c r="AU66" i="19"/>
  <c r="AU67" i="19"/>
  <c r="AS15" i="19"/>
  <c r="AU76" i="19"/>
  <c r="AU77" i="19"/>
  <c r="AU78" i="19"/>
  <c r="AU79" i="19"/>
  <c r="AU81" i="19"/>
  <c r="AU83" i="19"/>
  <c r="AU84" i="19"/>
  <c r="AU89" i="19"/>
  <c r="AU91" i="19"/>
  <c r="AU93" i="19"/>
  <c r="AU95" i="19"/>
  <c r="AU96" i="19"/>
  <c r="AU97" i="19"/>
  <c r="AT17" i="19"/>
  <c r="AS17" i="19"/>
  <c r="AT18" i="19"/>
  <c r="AT19" i="19"/>
  <c r="AU64" i="18"/>
  <c r="AU76" i="18"/>
  <c r="AU77" i="18"/>
  <c r="AU78" i="18"/>
  <c r="AU82" i="18"/>
  <c r="AU83" i="18"/>
  <c r="AU15" i="18"/>
  <c r="AU16" i="18"/>
  <c r="AU17" i="18"/>
  <c r="AU18" i="18"/>
  <c r="AU19" i="18"/>
  <c r="AU20" i="18"/>
  <c r="AU21" i="18"/>
  <c r="AU22" i="18"/>
  <c r="AU23" i="18"/>
  <c r="AU24" i="18"/>
  <c r="AU25" i="18"/>
  <c r="AU26" i="18"/>
  <c r="AU27" i="18"/>
  <c r="AS28" i="18"/>
  <c r="AT29" i="18"/>
  <c r="AT15" i="18"/>
  <c r="AT3" i="18"/>
  <c r="AT16" i="18"/>
  <c r="AT17" i="18"/>
  <c r="AT18" i="18"/>
  <c r="AT19" i="18"/>
  <c r="AT20" i="18"/>
  <c r="AT21" i="18"/>
  <c r="AT22" i="18"/>
  <c r="AT23" i="18"/>
  <c r="AT24" i="18"/>
  <c r="AT25" i="18"/>
  <c r="AT26" i="18"/>
  <c r="AT27" i="18"/>
  <c r="AT4" i="18"/>
  <c r="AT5" i="18"/>
  <c r="AS29" i="18"/>
  <c r="AU6" i="18"/>
  <c r="AU40" i="18"/>
  <c r="AU41" i="18"/>
  <c r="AU42" i="18"/>
  <c r="AU43" i="18"/>
  <c r="AU44" i="18"/>
  <c r="AS7" i="18"/>
  <c r="AS8" i="18"/>
  <c r="AS9" i="18"/>
  <c r="AS10" i="18"/>
  <c r="AS59" i="18"/>
  <c r="AS60" i="18"/>
  <c r="AS11" i="18"/>
  <c r="AT61" i="18"/>
  <c r="AU63" i="18"/>
  <c r="AU65" i="18"/>
  <c r="AU79" i="18"/>
  <c r="AU81" i="18"/>
  <c r="AU87" i="18"/>
  <c r="AU89" i="18"/>
  <c r="AU91" i="18"/>
  <c r="AU93" i="18"/>
  <c r="AU94" i="18"/>
  <c r="AU95" i="18"/>
  <c r="AT14" i="18"/>
  <c r="AU31" i="18"/>
  <c r="AU32" i="18"/>
  <c r="AU33" i="18"/>
  <c r="AU34" i="18"/>
  <c r="AU35" i="18"/>
  <c r="AU36" i="18"/>
  <c r="AU37" i="18"/>
  <c r="AU38" i="18"/>
  <c r="AT6" i="18"/>
  <c r="AU45" i="18"/>
  <c r="AU46" i="18"/>
  <c r="AU47" i="18"/>
  <c r="AU48" i="18"/>
  <c r="AU49" i="18"/>
  <c r="AT7" i="18"/>
  <c r="AU7" i="18"/>
  <c r="AU50" i="18"/>
  <c r="AU51" i="18"/>
  <c r="AU52" i="18"/>
  <c r="AU53" i="18"/>
  <c r="AT8" i="18"/>
  <c r="AU8" i="18"/>
  <c r="AT9" i="18"/>
  <c r="AU9" i="18"/>
  <c r="AU54" i="18"/>
  <c r="AT10" i="18"/>
  <c r="AU10" i="18"/>
  <c r="AU55" i="18"/>
  <c r="AU56" i="18"/>
  <c r="AU57" i="18"/>
  <c r="AU58" i="18"/>
  <c r="AU59" i="18"/>
  <c r="AU60" i="18"/>
  <c r="AT11" i="18"/>
  <c r="AU61" i="18"/>
  <c r="AU66" i="18"/>
  <c r="AU67" i="18"/>
  <c r="AU68" i="18"/>
  <c r="AU69" i="18"/>
  <c r="AU70" i="18"/>
  <c r="AU71" i="18"/>
  <c r="AU72" i="18"/>
  <c r="AU73" i="18"/>
  <c r="AT12" i="18"/>
  <c r="AT13" i="18"/>
  <c r="AU88" i="18"/>
  <c r="AU97" i="18"/>
  <c r="AU100" i="18"/>
  <c r="AT2" i="17"/>
  <c r="AT39" i="17"/>
  <c r="AT40" i="17"/>
  <c r="AT41" i="17"/>
  <c r="AT42" i="17"/>
  <c r="AT49" i="17"/>
  <c r="AU49" i="17"/>
  <c r="AT50" i="17"/>
  <c r="AU50" i="17"/>
  <c r="AT52" i="17"/>
  <c r="AS53" i="17"/>
  <c r="AS54" i="17"/>
  <c r="AS69" i="17"/>
  <c r="AU70" i="17"/>
  <c r="AU71" i="17"/>
  <c r="AU72" i="17"/>
  <c r="AS73" i="17"/>
  <c r="AS74" i="17"/>
  <c r="AT75" i="17"/>
  <c r="AT76" i="17"/>
  <c r="AT77" i="17"/>
  <c r="AT78" i="17"/>
  <c r="AU81" i="17"/>
  <c r="AU82" i="17"/>
  <c r="AU83" i="17"/>
  <c r="AS84" i="17"/>
  <c r="AU86" i="17"/>
  <c r="AU87" i="17"/>
  <c r="AU88" i="17"/>
  <c r="AS89" i="17"/>
  <c r="AT90" i="17"/>
  <c r="AT92" i="17"/>
  <c r="AT94" i="17"/>
  <c r="AT95" i="17"/>
  <c r="AU96" i="17"/>
  <c r="AU97" i="17"/>
  <c r="AU98" i="17"/>
  <c r="AU99" i="17"/>
  <c r="AU2" i="17"/>
  <c r="AU39" i="17"/>
  <c r="AT3" i="17"/>
  <c r="AU3" i="17"/>
  <c r="AT4" i="17"/>
  <c r="AU4" i="17"/>
  <c r="AT5" i="17"/>
  <c r="AU5" i="17"/>
  <c r="AT6" i="17"/>
  <c r="AU6" i="17"/>
  <c r="AT7" i="17"/>
  <c r="AU7" i="17"/>
  <c r="AT8" i="17"/>
  <c r="AU8" i="17"/>
  <c r="AU40" i="17"/>
  <c r="AS3" i="17"/>
  <c r="AS4" i="17"/>
  <c r="AS5" i="17"/>
  <c r="AS6" i="17"/>
  <c r="AS7" i="17"/>
  <c r="AS8" i="17"/>
  <c r="AS9" i="17"/>
  <c r="AS10" i="17"/>
  <c r="AS11" i="17"/>
  <c r="AS12" i="17"/>
  <c r="AS13" i="17"/>
  <c r="AS38" i="17"/>
  <c r="AS14" i="17"/>
  <c r="AS15" i="17"/>
  <c r="AU15" i="17"/>
  <c r="AS16" i="17"/>
  <c r="AU16" i="17"/>
  <c r="AU51" i="17"/>
  <c r="AT17" i="17"/>
  <c r="AU17" i="17"/>
  <c r="AT18" i="17"/>
  <c r="AU18" i="17"/>
  <c r="AU53" i="17"/>
  <c r="AU54" i="17"/>
  <c r="AT19" i="17"/>
  <c r="AU19" i="17"/>
  <c r="AT20" i="17"/>
  <c r="AT21" i="17"/>
  <c r="AT22" i="17"/>
  <c r="AT23" i="17"/>
  <c r="AT24" i="17"/>
  <c r="AT25" i="17"/>
  <c r="AU69" i="17"/>
  <c r="AT26" i="17"/>
  <c r="AU73" i="17"/>
  <c r="AS27" i="17"/>
  <c r="AS28" i="17"/>
  <c r="AS29" i="17"/>
  <c r="AS30" i="17"/>
  <c r="AU31" i="17"/>
  <c r="AU84" i="17"/>
  <c r="AU89" i="17"/>
  <c r="AT36" i="17"/>
  <c r="AU36" i="17"/>
  <c r="AS37" i="17"/>
  <c r="AU100" i="17"/>
  <c r="AT9" i="17"/>
  <c r="AU9" i="17"/>
  <c r="AT10" i="17"/>
  <c r="AU10" i="17"/>
  <c r="AU41" i="17"/>
  <c r="AU42" i="17"/>
  <c r="AT11" i="17"/>
  <c r="AU11" i="17"/>
  <c r="AT12" i="17"/>
  <c r="AU12" i="17"/>
  <c r="AT43" i="17"/>
  <c r="AU43" i="17"/>
  <c r="AT44" i="17"/>
  <c r="AU44" i="17"/>
  <c r="AT45" i="17"/>
  <c r="AU45" i="17"/>
  <c r="AT13" i="17"/>
  <c r="AU13" i="17"/>
  <c r="AT46" i="17"/>
  <c r="AU46" i="17"/>
  <c r="AT47" i="17"/>
  <c r="AU47" i="17"/>
  <c r="AT48" i="17"/>
  <c r="AU48" i="17"/>
  <c r="AT14" i="17"/>
  <c r="AU14" i="17"/>
  <c r="AT15" i="17"/>
  <c r="AS49" i="17"/>
  <c r="AT16" i="17"/>
  <c r="AS50" i="17"/>
  <c r="AT51" i="17"/>
  <c r="AS17" i="17"/>
  <c r="AS18" i="17"/>
  <c r="AS19" i="17"/>
  <c r="AU56" i="17"/>
  <c r="AU20" i="17"/>
  <c r="AU57" i="17"/>
  <c r="AU21" i="17"/>
  <c r="AU58" i="17"/>
  <c r="AU22" i="17"/>
  <c r="AU59" i="17"/>
  <c r="AU60" i="17"/>
  <c r="AU61" i="17"/>
  <c r="AU62" i="17"/>
  <c r="AU63" i="17"/>
  <c r="AU23" i="17"/>
  <c r="AU64" i="17"/>
  <c r="AU65" i="17"/>
  <c r="AU66" i="17"/>
  <c r="AU24" i="17"/>
  <c r="AU25" i="17"/>
  <c r="AU67" i="17"/>
  <c r="AU68" i="17"/>
  <c r="AU74" i="17"/>
  <c r="AT27" i="17"/>
  <c r="AU27" i="17"/>
  <c r="AU75" i="17"/>
  <c r="AT28" i="17"/>
  <c r="AU28" i="17"/>
  <c r="AU76" i="17"/>
  <c r="AU77" i="17"/>
  <c r="AU78" i="17"/>
  <c r="AT29" i="17"/>
  <c r="AU29" i="17"/>
  <c r="AT30" i="17"/>
  <c r="AU30" i="17"/>
  <c r="AT31" i="17"/>
  <c r="AT32" i="17"/>
  <c r="AT33" i="17"/>
  <c r="AT34" i="17"/>
  <c r="AT35" i="17"/>
  <c r="AS36" i="17"/>
  <c r="AU90" i="17"/>
  <c r="AU92" i="17"/>
  <c r="AU94" i="17"/>
  <c r="AT37" i="17"/>
  <c r="AU37" i="17"/>
  <c r="AU95" i="17"/>
  <c r="AT38" i="17"/>
  <c r="AT52" i="16"/>
  <c r="AT53" i="16"/>
  <c r="AU71" i="16"/>
  <c r="AU79" i="16"/>
  <c r="AU80" i="16"/>
  <c r="AU81" i="16"/>
  <c r="AU2" i="16"/>
  <c r="AU36" i="16"/>
  <c r="AS12" i="16"/>
  <c r="AU3" i="16"/>
  <c r="AU37" i="16"/>
  <c r="AU38" i="16"/>
  <c r="AS4" i="16"/>
  <c r="AS5" i="16"/>
  <c r="AT3" i="16"/>
  <c r="AT4" i="16"/>
  <c r="AU4" i="16"/>
  <c r="AT5" i="16"/>
  <c r="AU5" i="16"/>
  <c r="AU39" i="16"/>
  <c r="AU40" i="16"/>
  <c r="AT6" i="16"/>
  <c r="AU6" i="16"/>
  <c r="AU41" i="16"/>
  <c r="AU42" i="16"/>
  <c r="AS6" i="16"/>
  <c r="AS7" i="16"/>
  <c r="AS8" i="16"/>
  <c r="AS9" i="16"/>
  <c r="AS10" i="16"/>
  <c r="AS11" i="16"/>
  <c r="AU13" i="16"/>
  <c r="AU14" i="16"/>
  <c r="AU54" i="16"/>
  <c r="AU55" i="16"/>
  <c r="AU56" i="16"/>
  <c r="AU57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U82" i="16"/>
  <c r="AU87" i="16"/>
  <c r="AU88" i="16"/>
  <c r="AU89" i="16"/>
  <c r="AT32" i="16"/>
  <c r="AU91" i="16"/>
  <c r="AS33" i="16"/>
  <c r="AU98" i="16"/>
  <c r="AU99" i="16"/>
  <c r="AS35" i="16"/>
  <c r="AU35" i="16"/>
  <c r="AU43" i="16"/>
  <c r="AU44" i="16"/>
  <c r="AU45" i="16"/>
  <c r="AT7" i="16"/>
  <c r="AU7" i="16"/>
  <c r="AU46" i="16"/>
  <c r="AU47" i="16"/>
  <c r="AT8" i="16"/>
  <c r="AU8" i="16"/>
  <c r="AT9" i="16"/>
  <c r="AU50" i="16"/>
  <c r="AU51" i="16"/>
  <c r="AT10" i="16"/>
  <c r="AU10" i="16"/>
  <c r="AU52" i="16"/>
  <c r="AU53" i="16"/>
  <c r="AT11" i="16"/>
  <c r="AU11" i="16"/>
  <c r="AT13" i="16"/>
  <c r="AT14" i="16"/>
  <c r="AU58" i="16"/>
  <c r="AU59" i="16"/>
  <c r="AU60" i="16"/>
  <c r="AU61" i="16"/>
  <c r="AU62" i="16"/>
  <c r="AT15" i="16"/>
  <c r="AU15" i="16"/>
  <c r="AT16" i="16"/>
  <c r="AU16" i="16"/>
  <c r="AT17" i="16"/>
  <c r="AU17" i="16"/>
  <c r="AU63" i="16"/>
  <c r="AU64" i="16"/>
  <c r="AT18" i="16"/>
  <c r="AU18" i="16"/>
  <c r="AT19" i="16"/>
  <c r="AU19" i="16"/>
  <c r="AU65" i="16"/>
  <c r="AT20" i="16"/>
  <c r="AU20" i="16"/>
  <c r="AU66" i="16"/>
  <c r="AU67" i="16"/>
  <c r="AU68" i="16"/>
  <c r="AT21" i="16"/>
  <c r="AU21" i="16"/>
  <c r="AT22" i="16"/>
  <c r="AU69" i="16"/>
  <c r="AT23" i="16"/>
  <c r="AU23" i="16"/>
  <c r="AT24" i="16"/>
  <c r="AU24" i="16"/>
  <c r="AT25" i="16"/>
  <c r="AU25" i="16"/>
  <c r="AT26" i="16"/>
  <c r="AU26" i="16"/>
  <c r="AU70" i="16"/>
  <c r="AU72" i="16"/>
  <c r="AU73" i="16"/>
  <c r="AT27" i="16"/>
  <c r="AU27" i="16"/>
  <c r="AT28" i="16"/>
  <c r="AU28" i="16"/>
  <c r="AU74" i="16"/>
  <c r="AU75" i="16"/>
  <c r="AU76" i="16"/>
  <c r="AU77" i="16"/>
  <c r="AT30" i="16"/>
  <c r="AT31" i="16"/>
  <c r="AU84" i="16"/>
  <c r="AU85" i="16"/>
  <c r="AU86" i="16"/>
  <c r="AS32" i="16"/>
  <c r="AU32" i="16"/>
  <c r="AU90" i="16"/>
  <c r="AU93" i="16"/>
  <c r="AT33" i="16"/>
  <c r="AU33" i="16"/>
  <c r="AU95" i="16"/>
  <c r="AU96" i="16"/>
  <c r="AT34" i="16"/>
  <c r="AT35" i="16"/>
  <c r="AU39" i="15"/>
  <c r="AU40" i="15"/>
  <c r="AS41" i="15"/>
  <c r="AT46" i="15"/>
  <c r="AT47" i="15"/>
  <c r="AU48" i="15"/>
  <c r="AU49" i="15"/>
  <c r="AU50" i="15"/>
  <c r="AU2" i="15"/>
  <c r="AU18" i="15"/>
  <c r="AU3" i="15"/>
  <c r="AU19" i="15"/>
  <c r="AU20" i="15"/>
  <c r="AU4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5" i="15"/>
  <c r="AU35" i="15"/>
  <c r="AU36" i="15"/>
  <c r="AU6" i="15"/>
  <c r="AU37" i="15"/>
  <c r="AU38" i="15"/>
  <c r="AU41" i="15"/>
  <c r="AU64" i="15"/>
  <c r="AU65" i="15"/>
  <c r="AU66" i="15"/>
  <c r="AU67" i="15"/>
  <c r="AU68" i="15"/>
  <c r="AU69" i="15"/>
  <c r="AT10" i="15"/>
  <c r="AU10" i="15"/>
  <c r="AU71" i="15"/>
  <c r="AU72" i="15"/>
  <c r="AU73" i="15"/>
  <c r="AU74" i="15"/>
  <c r="AU75" i="15"/>
  <c r="AT11" i="15"/>
  <c r="AU11" i="15"/>
  <c r="AU76" i="15"/>
  <c r="AT12" i="15"/>
  <c r="AT13" i="15"/>
  <c r="AU84" i="15"/>
  <c r="AT14" i="15"/>
  <c r="AU14" i="15"/>
  <c r="AT15" i="15"/>
  <c r="AU15" i="15"/>
  <c r="AU85" i="15"/>
  <c r="AU86" i="15"/>
  <c r="AT16" i="15"/>
  <c r="AU16" i="15"/>
  <c r="AU89" i="15"/>
  <c r="AU97" i="15"/>
  <c r="AU98" i="15"/>
  <c r="AU100" i="15"/>
  <c r="AT3" i="15"/>
  <c r="AT4" i="15"/>
  <c r="AT5" i="15"/>
  <c r="AT6" i="15"/>
  <c r="AU42" i="15"/>
  <c r="AU43" i="15"/>
  <c r="AU44" i="15"/>
  <c r="AU45" i="15"/>
  <c r="AU46" i="15"/>
  <c r="AT7" i="15"/>
  <c r="AT8" i="15"/>
  <c r="AT9" i="15"/>
  <c r="AT57" i="15"/>
  <c r="AT58" i="15"/>
  <c r="AT59" i="15"/>
  <c r="AT60" i="15"/>
  <c r="AT61" i="15"/>
  <c r="AT62" i="15"/>
  <c r="AS10" i="15"/>
  <c r="AS11" i="15"/>
  <c r="AU12" i="15"/>
  <c r="AU79" i="15"/>
  <c r="AU80" i="15"/>
  <c r="AU81" i="15"/>
  <c r="AU13" i="15"/>
  <c r="AU82" i="15"/>
  <c r="AS14" i="15"/>
  <c r="AS15" i="15"/>
  <c r="AS16" i="15"/>
  <c r="AU87" i="15"/>
  <c r="AU88" i="15"/>
  <c r="AU91" i="15"/>
  <c r="AU93" i="15"/>
  <c r="AU94" i="15"/>
  <c r="AU95" i="15"/>
  <c r="AT17" i="15"/>
  <c r="AT71" i="14"/>
  <c r="AT72" i="14"/>
  <c r="AT73" i="14"/>
  <c r="AT14" i="14"/>
  <c r="AT26" i="14"/>
  <c r="AT27" i="14"/>
  <c r="AT28" i="14"/>
  <c r="AT29" i="14"/>
  <c r="AT30" i="14"/>
  <c r="AT31" i="14"/>
  <c r="AT32" i="14"/>
  <c r="AT33" i="14"/>
  <c r="AT34" i="14"/>
  <c r="AT35" i="14"/>
  <c r="AT36" i="14"/>
  <c r="AT37" i="14"/>
  <c r="AT38" i="14"/>
  <c r="AT48" i="14"/>
  <c r="AS2" i="14"/>
  <c r="AS26" i="14"/>
  <c r="AS27" i="14"/>
  <c r="AS3" i="14"/>
  <c r="AS28" i="14"/>
  <c r="AS4" i="14"/>
  <c r="AS29" i="14"/>
  <c r="AS30" i="14"/>
  <c r="AS31" i="14"/>
  <c r="AS32" i="14"/>
  <c r="AS5" i="14"/>
  <c r="AS33" i="14"/>
  <c r="AS34" i="14"/>
  <c r="AS6" i="14"/>
  <c r="AS35" i="14"/>
  <c r="AS36" i="14"/>
  <c r="AS37" i="14"/>
  <c r="AS38" i="14"/>
  <c r="AS39" i="14"/>
  <c r="AS40" i="14"/>
  <c r="AS41" i="14"/>
  <c r="AS42" i="14"/>
  <c r="AS43" i="14"/>
  <c r="AS7" i="14"/>
  <c r="AS44" i="14"/>
  <c r="AS45" i="14"/>
  <c r="AU45" i="14"/>
  <c r="AT46" i="14"/>
  <c r="AU46" i="14"/>
  <c r="AU100" i="14"/>
  <c r="AU2" i="14"/>
  <c r="AU26" i="14"/>
  <c r="AU27" i="14"/>
  <c r="AT3" i="14"/>
  <c r="AU3" i="14"/>
  <c r="AU28" i="14"/>
  <c r="AT4" i="14"/>
  <c r="AU4" i="14"/>
  <c r="AU29" i="14"/>
  <c r="AU30" i="14"/>
  <c r="AU31" i="14"/>
  <c r="AU32" i="14"/>
  <c r="AT5" i="14"/>
  <c r="AU5" i="14"/>
  <c r="AU33" i="14"/>
  <c r="AU34" i="14"/>
  <c r="AT6" i="14"/>
  <c r="AU6" i="14"/>
  <c r="AU35" i="14"/>
  <c r="AU36" i="14"/>
  <c r="AU37" i="14"/>
  <c r="AU47" i="14"/>
  <c r="AU49" i="14"/>
  <c r="AU50" i="14"/>
  <c r="AU51" i="14"/>
  <c r="AU52" i="14"/>
  <c r="AT8" i="14"/>
  <c r="AU8" i="14"/>
  <c r="AT9" i="14"/>
  <c r="AT10" i="14"/>
  <c r="AT11" i="14"/>
  <c r="AT12" i="14"/>
  <c r="AT13" i="14"/>
  <c r="AU64" i="14"/>
  <c r="AU65" i="14"/>
  <c r="AU66" i="14"/>
  <c r="AU67" i="14"/>
  <c r="AU68" i="14"/>
  <c r="AT15" i="14"/>
  <c r="AU15" i="14"/>
  <c r="AU74" i="14"/>
  <c r="AU75" i="14"/>
  <c r="AU76" i="14"/>
  <c r="AU77" i="14"/>
  <c r="AU78" i="14"/>
  <c r="AT16" i="14"/>
  <c r="AU16" i="14"/>
  <c r="AT17" i="14"/>
  <c r="AU17" i="14"/>
  <c r="AT18" i="14"/>
  <c r="AT19" i="14"/>
  <c r="AT20" i="14"/>
  <c r="AT21" i="14"/>
  <c r="AU91" i="14"/>
  <c r="AS23" i="14"/>
  <c r="AS24" i="14"/>
  <c r="AU38" i="14"/>
  <c r="AT39" i="14"/>
  <c r="AU39" i="14"/>
  <c r="AT40" i="14"/>
  <c r="AU40" i="14"/>
  <c r="AT41" i="14"/>
  <c r="AU41" i="14"/>
  <c r="AT42" i="14"/>
  <c r="AU42" i="14"/>
  <c r="AT43" i="14"/>
  <c r="AU43" i="14"/>
  <c r="AT7" i="14"/>
  <c r="AU7" i="14"/>
  <c r="AT44" i="14"/>
  <c r="AU44" i="14"/>
  <c r="AT45" i="14"/>
  <c r="AS46" i="14"/>
  <c r="AT47" i="14"/>
  <c r="AS48" i="14"/>
  <c r="AS49" i="14"/>
  <c r="AS50" i="14"/>
  <c r="AS51" i="14"/>
  <c r="AS52" i="14"/>
  <c r="AS8" i="14"/>
  <c r="AU9" i="14"/>
  <c r="AU10" i="14"/>
  <c r="AU54" i="14"/>
  <c r="AU11" i="14"/>
  <c r="AU55" i="14"/>
  <c r="AU12" i="14"/>
  <c r="AU56" i="14"/>
  <c r="AU57" i="14"/>
  <c r="AU58" i="14"/>
  <c r="AU59" i="14"/>
  <c r="AU60" i="14"/>
  <c r="AU13" i="14"/>
  <c r="AU61" i="14"/>
  <c r="AU62" i="14"/>
  <c r="AU63" i="14"/>
  <c r="AS64" i="14"/>
  <c r="AS65" i="14"/>
  <c r="AS66" i="14"/>
  <c r="AS67" i="14"/>
  <c r="AS68" i="14"/>
  <c r="AS69" i="14"/>
  <c r="AU70" i="14"/>
  <c r="AU71" i="14"/>
  <c r="AU72" i="14"/>
  <c r="AU73" i="14"/>
  <c r="AS14" i="14"/>
  <c r="AU14" i="14"/>
  <c r="AS15" i="14"/>
  <c r="AS74" i="14"/>
  <c r="AS75" i="14"/>
  <c r="AS76" i="14"/>
  <c r="AS77" i="14"/>
  <c r="AS78" i="14"/>
  <c r="AS16" i="14"/>
  <c r="AS17" i="14"/>
  <c r="AU81" i="14"/>
  <c r="AU82" i="14"/>
  <c r="AU83" i="14"/>
  <c r="AU84" i="14"/>
  <c r="AU18" i="14"/>
  <c r="AS85" i="14"/>
  <c r="AU85" i="14"/>
  <c r="AU19" i="14"/>
  <c r="AU20" i="14"/>
  <c r="AU87" i="14"/>
  <c r="AU88" i="14"/>
  <c r="AU21" i="14"/>
  <c r="AU89" i="14"/>
  <c r="AS90" i="14"/>
  <c r="AU90" i="14"/>
  <c r="AS91" i="14"/>
  <c r="AU94" i="14"/>
  <c r="AU95" i="14"/>
  <c r="AT23" i="14"/>
  <c r="AU23" i="14"/>
  <c r="AU96" i="14"/>
  <c r="AT24" i="14"/>
  <c r="AT25" i="14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T46" i="13"/>
  <c r="AU63" i="13"/>
  <c r="AU77" i="13"/>
  <c r="AU78" i="13"/>
  <c r="AU79" i="13"/>
  <c r="AU100" i="13"/>
  <c r="AU2" i="13"/>
  <c r="AU25" i="13"/>
  <c r="AU3" i="13"/>
  <c r="AU26" i="13"/>
  <c r="AU27" i="13"/>
  <c r="AU28" i="13"/>
  <c r="AU29" i="13"/>
  <c r="AU30" i="13"/>
  <c r="AU31" i="13"/>
  <c r="AU4" i="13"/>
  <c r="AU32" i="13"/>
  <c r="AU33" i="13"/>
  <c r="AU34" i="13"/>
  <c r="AU35" i="13"/>
  <c r="AU36" i="13"/>
  <c r="AU5" i="13"/>
  <c r="AU37" i="13"/>
  <c r="AU38" i="13"/>
  <c r="AU39" i="13"/>
  <c r="AU6" i="13"/>
  <c r="AU40" i="13"/>
  <c r="AU41" i="13"/>
  <c r="AU7" i="13"/>
  <c r="AU43" i="13"/>
  <c r="AU44" i="13"/>
  <c r="AU45" i="13"/>
  <c r="AU8" i="13"/>
  <c r="AU46" i="13"/>
  <c r="AS9" i="13"/>
  <c r="AS10" i="13"/>
  <c r="AU51" i="13"/>
  <c r="AU52" i="13"/>
  <c r="AU53" i="13"/>
  <c r="AU54" i="13"/>
  <c r="AU55" i="13"/>
  <c r="AU11" i="13"/>
  <c r="AU56" i="13"/>
  <c r="AU57" i="13"/>
  <c r="AU58" i="13"/>
  <c r="AU59" i="13"/>
  <c r="AU12" i="13"/>
  <c r="AU13" i="13"/>
  <c r="AU60" i="13"/>
  <c r="AU14" i="13"/>
  <c r="AU61" i="13"/>
  <c r="AU15" i="13"/>
  <c r="AU62" i="13"/>
  <c r="AS16" i="13"/>
  <c r="AU69" i="13"/>
  <c r="AU70" i="13"/>
  <c r="AT18" i="13"/>
  <c r="AU18" i="13"/>
  <c r="AT19" i="13"/>
  <c r="AU19" i="13"/>
  <c r="AU71" i="13"/>
  <c r="AU72" i="13"/>
  <c r="AT20" i="13"/>
  <c r="AU20" i="13"/>
  <c r="AU73" i="13"/>
  <c r="AU74" i="13"/>
  <c r="AT21" i="13"/>
  <c r="AT22" i="13"/>
  <c r="AU82" i="13"/>
  <c r="AU88" i="13"/>
  <c r="AU89" i="13"/>
  <c r="AT23" i="13"/>
  <c r="AU23" i="13"/>
  <c r="AU93" i="13"/>
  <c r="AU94" i="13"/>
  <c r="AU95" i="13"/>
  <c r="AT24" i="13"/>
  <c r="AT3" i="13"/>
  <c r="AT4" i="13"/>
  <c r="AT5" i="13"/>
  <c r="AT6" i="13"/>
  <c r="AU42" i="13"/>
  <c r="AT7" i="13"/>
  <c r="AT8" i="13"/>
  <c r="AT9" i="13"/>
  <c r="AU9" i="13"/>
  <c r="AU47" i="13"/>
  <c r="AU48" i="13"/>
  <c r="AT10" i="13"/>
  <c r="AU10" i="13"/>
  <c r="AU49" i="13"/>
  <c r="AT11" i="13"/>
  <c r="AT12" i="13"/>
  <c r="AT13" i="13"/>
  <c r="AT14" i="13"/>
  <c r="AT15" i="13"/>
  <c r="AT16" i="13"/>
  <c r="AU16" i="13"/>
  <c r="AT17" i="13"/>
  <c r="AU65" i="13"/>
  <c r="AU66" i="13"/>
  <c r="AU67" i="13"/>
  <c r="AU68" i="13"/>
  <c r="AT69" i="13"/>
  <c r="AS18" i="13"/>
  <c r="AS19" i="13"/>
  <c r="AS20" i="13"/>
  <c r="AU80" i="13"/>
  <c r="AU85" i="13"/>
  <c r="AU86" i="13"/>
  <c r="AU87" i="13"/>
  <c r="AU90" i="13"/>
  <c r="AS23" i="13"/>
  <c r="AU97" i="13"/>
  <c r="AU98" i="13"/>
  <c r="AU99" i="13"/>
  <c r="AS24" i="13"/>
  <c r="AU24" i="13"/>
  <c r="AT5" i="12"/>
  <c r="AT36" i="12"/>
  <c r="AT37" i="12"/>
  <c r="AT38" i="12"/>
  <c r="AT39" i="12"/>
  <c r="AT40" i="12"/>
  <c r="AT41" i="12"/>
  <c r="AT42" i="12"/>
  <c r="AT43" i="12"/>
  <c r="AT44" i="12"/>
  <c r="AU45" i="12"/>
  <c r="AU46" i="12"/>
  <c r="AU47" i="12"/>
  <c r="AU48" i="12"/>
  <c r="AS49" i="12"/>
  <c r="AU2" i="12"/>
  <c r="AU22" i="12"/>
  <c r="AT3" i="12"/>
  <c r="AU3" i="12"/>
  <c r="AU23" i="12"/>
  <c r="AU24" i="12"/>
  <c r="AT4" i="12"/>
  <c r="AU4" i="12"/>
  <c r="AU25" i="12"/>
  <c r="AU26" i="12"/>
  <c r="AU27" i="12"/>
  <c r="AU28" i="12"/>
  <c r="AU29" i="12"/>
  <c r="AU30" i="12"/>
  <c r="AU31" i="12"/>
  <c r="AU32" i="12"/>
  <c r="AU33" i="12"/>
  <c r="AU34" i="12"/>
  <c r="AS6" i="12"/>
  <c r="AS7" i="12"/>
  <c r="AU49" i="12"/>
  <c r="AS9" i="12"/>
  <c r="AS10" i="12"/>
  <c r="AS56" i="12"/>
  <c r="AS57" i="12"/>
  <c r="AS58" i="12"/>
  <c r="AS11" i="12"/>
  <c r="AS59" i="12"/>
  <c r="AS60" i="12"/>
  <c r="AS61" i="12"/>
  <c r="AS62" i="12"/>
  <c r="AS63" i="12"/>
  <c r="AS64" i="12"/>
  <c r="AS65" i="12"/>
  <c r="AS66" i="12"/>
  <c r="AS67" i="12"/>
  <c r="AU67" i="12"/>
  <c r="AU68" i="12"/>
  <c r="AS12" i="12"/>
  <c r="AS73" i="12"/>
  <c r="AS74" i="12"/>
  <c r="AS75" i="12"/>
  <c r="AS76" i="12"/>
  <c r="AS77" i="12"/>
  <c r="AS13" i="12"/>
  <c r="AS78" i="12"/>
  <c r="AT84" i="12"/>
  <c r="AT89" i="12"/>
  <c r="AU91" i="12"/>
  <c r="AS91" i="12"/>
  <c r="AS3" i="12"/>
  <c r="AS4" i="12"/>
  <c r="AS5" i="12"/>
  <c r="AT6" i="12"/>
  <c r="AU6" i="12"/>
  <c r="AU38" i="12"/>
  <c r="AU39" i="12"/>
  <c r="AT7" i="12"/>
  <c r="AU7" i="12"/>
  <c r="AU40" i="12"/>
  <c r="AU41" i="12"/>
  <c r="AU42" i="12"/>
  <c r="AU43" i="12"/>
  <c r="AT8" i="12"/>
  <c r="AT9" i="12"/>
  <c r="AU9" i="12"/>
  <c r="AU72" i="12"/>
  <c r="AU84" i="12"/>
  <c r="AU89" i="12"/>
  <c r="AU92" i="12"/>
  <c r="AU94" i="12"/>
  <c r="AU95" i="12"/>
  <c r="AT20" i="12"/>
  <c r="AU20" i="12"/>
  <c r="AT21" i="12"/>
  <c r="AU50" i="12"/>
  <c r="AT51" i="12"/>
  <c r="AU51" i="12"/>
  <c r="AT52" i="12"/>
  <c r="AU52" i="12"/>
  <c r="AT53" i="12"/>
  <c r="AU53" i="12"/>
  <c r="AT10" i="12"/>
  <c r="AU10" i="12"/>
  <c r="AT54" i="12"/>
  <c r="AU54" i="12"/>
  <c r="AT55" i="12"/>
  <c r="AU55" i="12"/>
  <c r="AT56" i="12"/>
  <c r="AU56" i="12"/>
  <c r="AT57" i="12"/>
  <c r="AU57" i="12"/>
  <c r="AT58" i="12"/>
  <c r="AU58" i="12"/>
  <c r="AT11" i="12"/>
  <c r="AU11" i="12"/>
  <c r="AT59" i="12"/>
  <c r="AU59" i="12"/>
  <c r="AT60" i="12"/>
  <c r="AU60" i="12"/>
  <c r="AT61" i="12"/>
  <c r="AU61" i="12"/>
  <c r="AT62" i="12"/>
  <c r="AU62" i="12"/>
  <c r="AT63" i="12"/>
  <c r="AU63" i="12"/>
  <c r="AT64" i="12"/>
  <c r="AU64" i="12"/>
  <c r="AT65" i="12"/>
  <c r="AU65" i="12"/>
  <c r="AT66" i="12"/>
  <c r="AU66" i="12"/>
  <c r="AT67" i="12"/>
  <c r="AS68" i="12"/>
  <c r="AT69" i="12"/>
  <c r="AT70" i="12"/>
  <c r="AT71" i="12"/>
  <c r="AT12" i="12"/>
  <c r="AU12" i="12"/>
  <c r="AT73" i="12"/>
  <c r="AU73" i="12"/>
  <c r="AT74" i="12"/>
  <c r="AU74" i="12"/>
  <c r="AT75" i="12"/>
  <c r="AU75" i="12"/>
  <c r="AT76" i="12"/>
  <c r="AU76" i="12"/>
  <c r="AT77" i="12"/>
  <c r="AU77" i="12"/>
  <c r="AT13" i="12"/>
  <c r="AU13" i="12"/>
  <c r="AT78" i="12"/>
  <c r="AU78" i="12"/>
  <c r="AT14" i="12"/>
  <c r="AT81" i="12"/>
  <c r="AT82" i="12"/>
  <c r="AT83" i="12"/>
  <c r="AT15" i="12"/>
  <c r="AT86" i="12"/>
  <c r="AT16" i="12"/>
  <c r="AT17" i="12"/>
  <c r="AT87" i="12"/>
  <c r="AT88" i="12"/>
  <c r="AT18" i="12"/>
  <c r="AT90" i="12"/>
  <c r="AU90" i="12"/>
  <c r="AT91" i="12"/>
  <c r="AS20" i="12"/>
  <c r="AU97" i="12"/>
  <c r="AU98" i="12"/>
  <c r="AU21" i="12"/>
  <c r="AU99" i="12"/>
  <c r="AU100" i="12"/>
  <c r="AU25" i="11"/>
  <c r="AU26" i="11"/>
  <c r="AU27" i="11"/>
  <c r="AU28" i="11"/>
  <c r="AU29" i="11"/>
  <c r="AU30" i="11"/>
  <c r="AU31" i="11"/>
  <c r="AS34" i="11"/>
  <c r="AT35" i="11"/>
  <c r="AT36" i="11"/>
  <c r="AT37" i="11"/>
  <c r="AT38" i="11"/>
  <c r="AT61" i="11"/>
  <c r="AT62" i="11"/>
  <c r="AT63" i="11"/>
  <c r="AT64" i="11"/>
  <c r="AT78" i="11"/>
  <c r="AT79" i="11"/>
  <c r="AT3" i="11"/>
  <c r="AT4" i="11"/>
  <c r="AT5" i="11"/>
  <c r="AU35" i="11"/>
  <c r="AU36" i="11"/>
  <c r="AU37" i="11"/>
  <c r="AU38" i="11"/>
  <c r="AT9" i="11"/>
  <c r="AU9" i="11"/>
  <c r="AT39" i="11"/>
  <c r="AU39" i="11"/>
  <c r="AT40" i="11"/>
  <c r="AU40" i="11"/>
  <c r="AT10" i="11"/>
  <c r="AU10" i="11"/>
  <c r="AT11" i="11"/>
  <c r="AT12" i="11"/>
  <c r="AT41" i="11"/>
  <c r="AT13" i="11"/>
  <c r="AT42" i="11"/>
  <c r="AT43" i="11"/>
  <c r="AT45" i="11"/>
  <c r="AU45" i="11"/>
  <c r="AT46" i="11"/>
  <c r="AU46" i="11"/>
  <c r="AT47" i="11"/>
  <c r="AU47" i="11"/>
  <c r="AT48" i="11"/>
  <c r="AU48" i="11"/>
  <c r="AT49" i="11"/>
  <c r="AU49" i="11"/>
  <c r="AT14" i="11"/>
  <c r="AU14" i="11"/>
  <c r="AT50" i="11"/>
  <c r="AU50" i="11"/>
  <c r="AT51" i="11"/>
  <c r="AU51" i="11"/>
  <c r="AT52" i="11"/>
  <c r="AU52" i="11"/>
  <c r="AT53" i="11"/>
  <c r="AU53" i="11"/>
  <c r="AT15" i="11"/>
  <c r="AU15" i="11"/>
  <c r="AT16" i="11"/>
  <c r="AU16" i="11"/>
  <c r="AT17" i="11"/>
  <c r="AU17" i="11"/>
  <c r="AT18" i="11"/>
  <c r="AU18" i="11"/>
  <c r="AT54" i="11"/>
  <c r="AU54" i="11"/>
  <c r="AT55" i="11"/>
  <c r="AU55" i="11"/>
  <c r="AT56" i="11"/>
  <c r="AU56" i="11"/>
  <c r="AT57" i="11"/>
  <c r="AU57" i="11"/>
  <c r="AT58" i="11"/>
  <c r="AU58" i="11"/>
  <c r="AT59" i="11"/>
  <c r="AU59" i="11"/>
  <c r="AT19" i="11"/>
  <c r="AU19" i="11"/>
  <c r="AU100" i="11"/>
  <c r="AU2" i="11"/>
  <c r="AU22" i="11"/>
  <c r="AU3" i="11"/>
  <c r="AU23" i="11"/>
  <c r="AU24" i="11"/>
  <c r="AU4" i="11"/>
  <c r="AU5" i="11"/>
  <c r="AS32" i="11"/>
  <c r="AT32" i="11"/>
  <c r="AT33" i="11"/>
  <c r="AU60" i="11"/>
  <c r="AU65" i="11"/>
  <c r="AU66" i="11"/>
  <c r="AU67" i="11"/>
  <c r="AU68" i="11"/>
  <c r="AU69" i="11"/>
  <c r="AU70" i="11"/>
  <c r="AU71" i="11"/>
  <c r="AU72" i="11"/>
  <c r="AT20" i="11"/>
  <c r="AU88" i="11"/>
  <c r="AS91" i="11"/>
  <c r="AS93" i="11"/>
  <c r="AS94" i="11"/>
  <c r="AS95" i="11"/>
  <c r="AS21" i="11"/>
  <c r="AT26" i="11"/>
  <c r="AT6" i="11"/>
  <c r="AT27" i="11"/>
  <c r="AT28" i="11"/>
  <c r="AT7" i="11"/>
  <c r="AT29" i="11"/>
  <c r="AT30" i="11"/>
  <c r="AT8" i="11"/>
  <c r="AT31" i="11"/>
  <c r="AS33" i="11"/>
  <c r="AS35" i="11"/>
  <c r="AS36" i="11"/>
  <c r="AS37" i="11"/>
  <c r="AS38" i="11"/>
  <c r="AS9" i="11"/>
  <c r="AS39" i="11"/>
  <c r="AS40" i="11"/>
  <c r="AS10" i="11"/>
  <c r="AU12" i="11"/>
  <c r="AU41" i="11"/>
  <c r="AU13" i="11"/>
  <c r="AU42" i="11"/>
  <c r="AU43" i="11"/>
  <c r="AS44" i="11"/>
  <c r="AU44" i="11"/>
  <c r="AS45" i="11"/>
  <c r="AS46" i="11"/>
  <c r="AS47" i="11"/>
  <c r="AS48" i="11"/>
  <c r="AS49" i="11"/>
  <c r="AS14" i="11"/>
  <c r="AS50" i="11"/>
  <c r="AS51" i="11"/>
  <c r="AS52" i="11"/>
  <c r="AS53" i="11"/>
  <c r="AS15" i="11"/>
  <c r="AS16" i="11"/>
  <c r="AS17" i="11"/>
  <c r="AS18" i="11"/>
  <c r="AS54" i="11"/>
  <c r="AS55" i="11"/>
  <c r="AS56" i="11"/>
  <c r="AS57" i="11"/>
  <c r="AS58" i="11"/>
  <c r="AS59" i="11"/>
  <c r="AS19" i="11"/>
  <c r="AT60" i="11"/>
  <c r="AU61" i="11"/>
  <c r="AU62" i="11"/>
  <c r="AU63" i="11"/>
  <c r="AS64" i="11"/>
  <c r="AU64" i="11"/>
  <c r="AS65" i="11"/>
  <c r="AS66" i="11"/>
  <c r="AS67" i="11"/>
  <c r="AS68" i="11"/>
  <c r="AS69" i="11"/>
  <c r="AS70" i="11"/>
  <c r="AS71" i="11"/>
  <c r="AS72" i="11"/>
  <c r="AU75" i="11"/>
  <c r="AU76" i="11"/>
  <c r="AU77" i="11"/>
  <c r="AU20" i="11"/>
  <c r="AU78" i="11"/>
  <c r="AS79" i="11"/>
  <c r="AU79" i="11"/>
  <c r="AU81" i="11"/>
  <c r="AU82" i="11"/>
  <c r="AU83" i="11"/>
  <c r="AU84" i="11"/>
  <c r="AU85" i="11"/>
  <c r="AU86" i="11"/>
  <c r="AS87" i="11"/>
  <c r="AU87" i="11"/>
  <c r="AS88" i="11"/>
  <c r="AU89" i="11"/>
  <c r="AU91" i="11"/>
  <c r="AU93" i="11"/>
  <c r="AU94" i="11"/>
  <c r="AU95" i="11"/>
  <c r="AT21" i="11"/>
  <c r="AT42" i="10"/>
  <c r="AT43" i="10"/>
  <c r="AT44" i="10"/>
  <c r="AT45" i="10"/>
  <c r="AT47" i="10"/>
  <c r="AU47" i="10"/>
  <c r="AT50" i="10"/>
  <c r="AS31" i="10"/>
  <c r="AT3" i="10"/>
  <c r="AT4" i="10"/>
  <c r="AT5" i="10"/>
  <c r="AT6" i="10"/>
  <c r="AT7" i="10"/>
  <c r="AT8" i="10"/>
  <c r="AT9" i="10"/>
  <c r="AU46" i="10"/>
  <c r="AU48" i="10"/>
  <c r="AT10" i="10"/>
  <c r="AU49" i="10"/>
  <c r="AT11" i="10"/>
  <c r="AS12" i="10"/>
  <c r="AT12" i="10"/>
  <c r="AT13" i="10"/>
  <c r="AU13" i="10"/>
  <c r="AU51" i="10"/>
  <c r="AU52" i="10"/>
  <c r="AU53" i="10"/>
  <c r="AT14" i="10"/>
  <c r="AT15" i="10"/>
  <c r="AT16" i="10"/>
  <c r="AT17" i="10"/>
  <c r="AT18" i="10"/>
  <c r="AT19" i="10"/>
  <c r="AT20" i="10"/>
  <c r="AT21" i="10"/>
  <c r="AT22" i="10"/>
  <c r="AU65" i="10"/>
  <c r="AU67" i="10"/>
  <c r="AU68" i="10"/>
  <c r="AU69" i="10"/>
  <c r="AU70" i="10"/>
  <c r="AS23" i="10"/>
  <c r="AS24" i="10"/>
  <c r="AS25" i="10"/>
  <c r="AU28" i="10"/>
  <c r="AU29" i="10"/>
  <c r="AU30" i="10"/>
  <c r="AU79" i="10"/>
  <c r="AU82" i="10"/>
  <c r="AU87" i="10"/>
  <c r="AU88" i="10"/>
  <c r="AU100" i="10"/>
  <c r="AU2" i="10"/>
  <c r="AU32" i="10"/>
  <c r="AU3" i="10"/>
  <c r="AU33" i="10"/>
  <c r="AU34" i="10"/>
  <c r="AU35" i="10"/>
  <c r="AU36" i="10"/>
  <c r="AU37" i="10"/>
  <c r="AU4" i="10"/>
  <c r="AU5" i="10"/>
  <c r="AU38" i="10"/>
  <c r="AU39" i="10"/>
  <c r="AU40" i="10"/>
  <c r="AU41" i="10"/>
  <c r="AU42" i="10"/>
  <c r="AU6" i="10"/>
  <c r="AU43" i="10"/>
  <c r="AU44" i="10"/>
  <c r="AU7" i="10"/>
  <c r="AU8" i="10"/>
  <c r="AU45" i="10"/>
  <c r="AS9" i="10"/>
  <c r="AT46" i="10"/>
  <c r="AS47" i="10"/>
  <c r="AT48" i="10"/>
  <c r="AS10" i="10"/>
  <c r="AT49" i="10"/>
  <c r="AS11" i="10"/>
  <c r="AS13" i="10"/>
  <c r="AU14" i="10"/>
  <c r="AU55" i="10"/>
  <c r="AU15" i="10"/>
  <c r="AU56" i="10"/>
  <c r="AU57" i="10"/>
  <c r="AU16" i="10"/>
  <c r="AU58" i="10"/>
  <c r="AU17" i="10"/>
  <c r="AU59" i="10"/>
  <c r="AU18" i="10"/>
  <c r="AU19" i="10"/>
  <c r="AU60" i="10"/>
  <c r="AU61" i="10"/>
  <c r="AU20" i="10"/>
  <c r="AU62" i="10"/>
  <c r="AU63" i="10"/>
  <c r="AU64" i="10"/>
  <c r="AU21" i="10"/>
  <c r="AU22" i="10"/>
  <c r="AU71" i="10"/>
  <c r="AT23" i="10"/>
  <c r="AU23" i="10"/>
  <c r="AU72" i="10"/>
  <c r="AT24" i="10"/>
  <c r="AU24" i="10"/>
  <c r="AT25" i="10"/>
  <c r="AU25" i="10"/>
  <c r="AU73" i="10"/>
  <c r="AU74" i="10"/>
  <c r="AU75" i="10"/>
  <c r="AU76" i="10"/>
  <c r="AT28" i="10"/>
  <c r="AT29" i="10"/>
  <c r="AT30" i="10"/>
  <c r="AU78" i="10"/>
  <c r="AU81" i="10"/>
  <c r="AU83" i="10"/>
  <c r="AU84" i="10"/>
  <c r="AU85" i="10"/>
  <c r="AU86" i="10"/>
  <c r="AU89" i="10"/>
  <c r="AU91" i="10"/>
  <c r="AU93" i="10"/>
  <c r="AU94" i="10"/>
  <c r="AU95" i="10"/>
  <c r="AT31" i="10"/>
  <c r="AU46" i="9"/>
  <c r="AT54" i="9"/>
  <c r="AT55" i="9"/>
  <c r="AT25" i="9"/>
  <c r="AT26" i="9"/>
  <c r="AT69" i="9"/>
  <c r="AT70" i="9"/>
  <c r="AT71" i="9"/>
  <c r="AT72" i="9"/>
  <c r="AT73" i="9"/>
  <c r="AU84" i="9"/>
  <c r="AU85" i="9"/>
  <c r="AU86" i="9"/>
  <c r="AU88" i="9"/>
  <c r="AU89" i="9"/>
  <c r="AU90" i="9"/>
  <c r="AU91" i="9"/>
  <c r="AU92" i="9"/>
  <c r="AU93" i="9"/>
  <c r="AT98" i="9"/>
  <c r="AU100" i="9"/>
  <c r="AU2" i="9"/>
  <c r="AU34" i="9"/>
  <c r="AT3" i="9"/>
  <c r="AU3" i="9"/>
  <c r="AU35" i="9"/>
  <c r="AU36" i="9"/>
  <c r="AT4" i="9"/>
  <c r="AU4" i="9"/>
  <c r="AU37" i="9"/>
  <c r="AU38" i="9"/>
  <c r="AU39" i="9"/>
  <c r="AT5" i="9"/>
  <c r="AU5" i="9"/>
  <c r="AU40" i="9"/>
  <c r="AU41" i="9"/>
  <c r="AU42" i="9"/>
  <c r="AU43" i="9"/>
  <c r="AU44" i="9"/>
  <c r="AT6" i="9"/>
  <c r="AU45" i="9"/>
  <c r="AU47" i="9"/>
  <c r="AT7" i="9"/>
  <c r="AU48" i="9"/>
  <c r="AT8" i="9"/>
  <c r="AT9" i="9"/>
  <c r="AU9" i="9"/>
  <c r="AU56" i="9"/>
  <c r="AT10" i="9"/>
  <c r="AU10" i="9"/>
  <c r="AU57" i="9"/>
  <c r="AU58" i="9"/>
  <c r="AT11" i="9"/>
  <c r="AT12" i="9"/>
  <c r="AT13" i="9"/>
  <c r="AT14" i="9"/>
  <c r="AT15" i="9"/>
  <c r="AT16" i="9"/>
  <c r="AT17" i="9"/>
  <c r="AT18" i="9"/>
  <c r="AU18" i="9"/>
  <c r="AU70" i="9"/>
  <c r="AU71" i="9"/>
  <c r="AT19" i="9"/>
  <c r="AT20" i="9"/>
  <c r="AT21" i="9"/>
  <c r="AT74" i="9"/>
  <c r="AS22" i="9"/>
  <c r="AS23" i="9"/>
  <c r="AU83" i="9"/>
  <c r="AS25" i="9"/>
  <c r="AU25" i="9"/>
  <c r="AS26" i="9"/>
  <c r="AU26" i="9"/>
  <c r="AU96" i="9"/>
  <c r="AT28" i="9"/>
  <c r="AU28" i="9"/>
  <c r="AU98" i="9"/>
  <c r="AT29" i="9"/>
  <c r="AU29" i="9"/>
  <c r="AT30" i="9"/>
  <c r="AT31" i="9"/>
  <c r="AT32" i="9"/>
  <c r="AT33" i="9"/>
  <c r="AS2" i="9"/>
  <c r="AS34" i="9"/>
  <c r="AS3" i="9"/>
  <c r="AS35" i="9"/>
  <c r="AS36" i="9"/>
  <c r="AS4" i="9"/>
  <c r="AS37" i="9"/>
  <c r="AS38" i="9"/>
  <c r="AS39" i="9"/>
  <c r="AS5" i="9"/>
  <c r="AS40" i="9"/>
  <c r="AS41" i="9"/>
  <c r="AS42" i="9"/>
  <c r="AS43" i="9"/>
  <c r="AS44" i="9"/>
  <c r="AS6" i="9"/>
  <c r="AT45" i="9"/>
  <c r="AS46" i="9"/>
  <c r="AT47" i="9"/>
  <c r="AS7" i="9"/>
  <c r="AT48" i="9"/>
  <c r="AU50" i="9"/>
  <c r="AU8" i="9"/>
  <c r="AU51" i="9"/>
  <c r="AU52" i="9"/>
  <c r="AU53" i="9"/>
  <c r="AU54" i="9"/>
  <c r="AU55" i="9"/>
  <c r="AS9" i="9"/>
  <c r="AS10" i="9"/>
  <c r="AU11" i="9"/>
  <c r="AU60" i="9"/>
  <c r="AU12" i="9"/>
  <c r="AU61" i="9"/>
  <c r="AU62" i="9"/>
  <c r="AU13" i="9"/>
  <c r="AU14" i="9"/>
  <c r="AU15" i="9"/>
  <c r="AU63" i="9"/>
  <c r="AU64" i="9"/>
  <c r="AU16" i="9"/>
  <c r="AU65" i="9"/>
  <c r="AU66" i="9"/>
  <c r="AU17" i="9"/>
  <c r="AU67" i="9"/>
  <c r="AS18" i="9"/>
  <c r="AU74" i="9"/>
  <c r="AT22" i="9"/>
  <c r="AU22" i="9"/>
  <c r="AU75" i="9"/>
  <c r="AU76" i="9"/>
  <c r="AU77" i="9"/>
  <c r="AU78" i="9"/>
  <c r="AT23" i="9"/>
  <c r="AU23" i="9"/>
  <c r="AU79" i="9"/>
  <c r="AU80" i="9"/>
  <c r="AT24" i="9"/>
  <c r="AU94" i="9"/>
  <c r="AT27" i="9"/>
  <c r="AS27" i="9"/>
  <c r="AS28" i="9"/>
  <c r="AS29" i="9"/>
  <c r="AU99" i="9"/>
  <c r="AU31" i="9"/>
  <c r="AU32" i="9"/>
  <c r="AS33" i="9"/>
  <c r="AU33" i="9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19" i="8"/>
  <c r="AS69" i="8"/>
  <c r="AS70" i="8"/>
  <c r="AS71" i="8"/>
  <c r="AS72" i="8"/>
  <c r="AT5" i="8"/>
  <c r="AT6" i="8"/>
  <c r="AT7" i="8"/>
  <c r="AT8" i="8"/>
  <c r="AU8" i="8"/>
  <c r="AU42" i="8"/>
  <c r="AU43" i="8"/>
  <c r="AU44" i="8"/>
  <c r="AU45" i="8"/>
  <c r="AT9" i="8"/>
  <c r="AT10" i="8"/>
  <c r="AT11" i="8"/>
  <c r="AT12" i="8"/>
  <c r="AT13" i="8"/>
  <c r="AT14" i="8"/>
  <c r="AU60" i="8"/>
  <c r="AT15" i="8"/>
  <c r="AU61" i="8"/>
  <c r="AU63" i="8"/>
  <c r="AT16" i="8"/>
  <c r="AU16" i="8"/>
  <c r="AU2" i="8"/>
  <c r="AU3" i="8"/>
  <c r="AU4" i="8"/>
  <c r="AU20" i="8"/>
  <c r="AU21" i="8"/>
  <c r="AU22" i="8"/>
  <c r="AU23" i="8"/>
  <c r="AU24" i="8"/>
  <c r="AU25" i="8"/>
  <c r="AU26" i="8"/>
  <c r="AU27" i="8"/>
  <c r="AU5" i="8"/>
  <c r="AU28" i="8"/>
  <c r="AU29" i="8"/>
  <c r="AU30" i="8"/>
  <c r="AS31" i="8"/>
  <c r="AS32" i="8"/>
  <c r="AS33" i="8"/>
  <c r="AS34" i="8"/>
  <c r="AS35" i="8"/>
  <c r="AS36" i="8"/>
  <c r="AU80" i="8"/>
  <c r="AU88" i="8"/>
  <c r="AU89" i="8"/>
  <c r="AU92" i="8"/>
  <c r="AU94" i="8"/>
  <c r="AU95" i="8"/>
  <c r="AT17" i="8"/>
  <c r="AU17" i="8"/>
  <c r="AT18" i="8"/>
  <c r="AS37" i="8"/>
  <c r="AS38" i="8"/>
  <c r="AU6" i="8"/>
  <c r="AU39" i="8"/>
  <c r="AU40" i="8"/>
  <c r="AU7" i="8"/>
  <c r="AU41" i="8"/>
  <c r="AS19" i="8"/>
  <c r="AU19" i="8"/>
  <c r="AS8" i="8"/>
  <c r="AS42" i="8"/>
  <c r="AS43" i="8"/>
  <c r="AS44" i="8"/>
  <c r="AS45" i="8"/>
  <c r="AU9" i="8"/>
  <c r="AU47" i="8"/>
  <c r="AU48" i="8"/>
  <c r="AU49" i="8"/>
  <c r="AU50" i="8"/>
  <c r="AU10" i="8"/>
  <c r="AU51" i="8"/>
  <c r="AU52" i="8"/>
  <c r="AU53" i="8"/>
  <c r="AU11" i="8"/>
  <c r="AU12" i="8"/>
  <c r="AU13" i="8"/>
  <c r="AU54" i="8"/>
  <c r="AU14" i="8"/>
  <c r="AU55" i="8"/>
  <c r="AU56" i="8"/>
  <c r="AU57" i="8"/>
  <c r="AU58" i="8"/>
  <c r="AU59" i="8"/>
  <c r="AS60" i="8"/>
  <c r="AS61" i="8"/>
  <c r="AU62" i="8"/>
  <c r="AS63" i="8"/>
  <c r="AS16" i="8"/>
  <c r="AS64" i="8"/>
  <c r="AU64" i="8"/>
  <c r="AT65" i="8"/>
  <c r="AU65" i="8"/>
  <c r="AT66" i="8"/>
  <c r="AU66" i="8"/>
  <c r="AT67" i="8"/>
  <c r="AU67" i="8"/>
  <c r="AT68" i="8"/>
  <c r="AU68" i="8"/>
  <c r="AT69" i="8"/>
  <c r="AU69" i="8"/>
  <c r="AT70" i="8"/>
  <c r="AU70" i="8"/>
  <c r="AT71" i="8"/>
  <c r="AU71" i="8"/>
  <c r="AT72" i="8"/>
  <c r="AU72" i="8"/>
  <c r="AT75" i="8"/>
  <c r="AT76" i="8"/>
  <c r="AT77" i="8"/>
  <c r="AT78" i="8"/>
  <c r="AT79" i="8"/>
  <c r="AU79" i="8"/>
  <c r="AT80" i="8"/>
  <c r="AT82" i="8"/>
  <c r="AU82" i="8"/>
  <c r="AT83" i="8"/>
  <c r="AU83" i="8"/>
  <c r="AT84" i="8"/>
  <c r="AU84" i="8"/>
  <c r="AT85" i="8"/>
  <c r="AU85" i="8"/>
  <c r="AT86" i="8"/>
  <c r="AU86" i="8"/>
  <c r="AT87" i="8"/>
  <c r="AU87" i="8"/>
  <c r="AT88" i="8"/>
  <c r="AU90" i="8"/>
  <c r="AS17" i="8"/>
  <c r="AU97" i="8"/>
  <c r="AU98" i="8"/>
  <c r="AU99" i="8"/>
  <c r="AU100" i="8"/>
  <c r="AS18" i="8"/>
  <c r="AU18" i="8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S40" i="7"/>
  <c r="AS41" i="7"/>
  <c r="AS43" i="7"/>
  <c r="AS45" i="7"/>
  <c r="AT46" i="7"/>
  <c r="AU57" i="7"/>
  <c r="AU58" i="7"/>
  <c r="AU59" i="7"/>
  <c r="AU60" i="7"/>
  <c r="AT78" i="7"/>
  <c r="AU42" i="7"/>
  <c r="AT3" i="7"/>
  <c r="AT4" i="7"/>
  <c r="AT5" i="7"/>
  <c r="AT6" i="7"/>
  <c r="AT7" i="7"/>
  <c r="AT35" i="7"/>
  <c r="AT36" i="7"/>
  <c r="AT8" i="7"/>
  <c r="AT37" i="7"/>
  <c r="AT38" i="7"/>
  <c r="AT39" i="7"/>
  <c r="AT40" i="7"/>
  <c r="AS9" i="7"/>
  <c r="AT41" i="7"/>
  <c r="AS42" i="7"/>
  <c r="AT43" i="7"/>
  <c r="AU45" i="7"/>
  <c r="AS10" i="7"/>
  <c r="AS11" i="7"/>
  <c r="AS12" i="7"/>
  <c r="AS13" i="7"/>
  <c r="AU47" i="7"/>
  <c r="AU15" i="7"/>
  <c r="AU48" i="7"/>
  <c r="AU49" i="7"/>
  <c r="AU50" i="7"/>
  <c r="AU16" i="7"/>
  <c r="AU51" i="7"/>
  <c r="AU52" i="7"/>
  <c r="AU53" i="7"/>
  <c r="AU54" i="7"/>
  <c r="AU55" i="7"/>
  <c r="AU56" i="7"/>
  <c r="AU67" i="7"/>
  <c r="AU68" i="7"/>
  <c r="AU69" i="7"/>
  <c r="AU70" i="7"/>
  <c r="AU71" i="7"/>
  <c r="AU72" i="7"/>
  <c r="AU73" i="7"/>
  <c r="AT20" i="7"/>
  <c r="AU20" i="7"/>
  <c r="AU74" i="7"/>
  <c r="AT23" i="7"/>
  <c r="AT24" i="7"/>
  <c r="AU88" i="7"/>
  <c r="AU90" i="7"/>
  <c r="AU92" i="7"/>
  <c r="AU93" i="7"/>
  <c r="AU94" i="7"/>
  <c r="AU2" i="7"/>
  <c r="AU25" i="7"/>
  <c r="AU3" i="7"/>
  <c r="AU26" i="7"/>
  <c r="AU4" i="7"/>
  <c r="AU40" i="7"/>
  <c r="AT9" i="7"/>
  <c r="AU41" i="7"/>
  <c r="AU43" i="7"/>
  <c r="AT10" i="7"/>
  <c r="AU10" i="7"/>
  <c r="AT11" i="7"/>
  <c r="AU11" i="7"/>
  <c r="AT12" i="7"/>
  <c r="AU12" i="7"/>
  <c r="AU46" i="7"/>
  <c r="AT13" i="7"/>
  <c r="AU13" i="7"/>
  <c r="AS14" i="7"/>
  <c r="AT15" i="7"/>
  <c r="AT16" i="7"/>
  <c r="AT17" i="7"/>
  <c r="AT18" i="7"/>
  <c r="AU62" i="7"/>
  <c r="AT19" i="7"/>
  <c r="AT65" i="7"/>
  <c r="AT66" i="7"/>
  <c r="AT67" i="7"/>
  <c r="AS20" i="7"/>
  <c r="AU23" i="7"/>
  <c r="AU75" i="7"/>
  <c r="AU24" i="7"/>
  <c r="AU76" i="7"/>
  <c r="AU77" i="7"/>
  <c r="AU78" i="7"/>
  <c r="AU80" i="7"/>
  <c r="AU81" i="7"/>
  <c r="AU82" i="7"/>
  <c r="AU83" i="7"/>
  <c r="AU86" i="7"/>
  <c r="AU87" i="7"/>
  <c r="AU96" i="7"/>
  <c r="AU97" i="7"/>
  <c r="AU98" i="7"/>
  <c r="AU100" i="7"/>
  <c r="AT2" i="6"/>
  <c r="AT18" i="6"/>
  <c r="AT19" i="6"/>
  <c r="AT20" i="6"/>
  <c r="AT21" i="6"/>
  <c r="AT22" i="6"/>
  <c r="AT23" i="6"/>
  <c r="AT24" i="6"/>
  <c r="AT25" i="6"/>
  <c r="AT26" i="6"/>
  <c r="AT27" i="6"/>
  <c r="AU27" i="6"/>
  <c r="AT29" i="6"/>
  <c r="AU29" i="6"/>
  <c r="AT31" i="6"/>
  <c r="AU31" i="6"/>
  <c r="AT33" i="6"/>
  <c r="AU33" i="6"/>
  <c r="AT35" i="6"/>
  <c r="AT36" i="6"/>
  <c r="AT37" i="6"/>
  <c r="AT38" i="6"/>
  <c r="AT39" i="6"/>
  <c r="AT40" i="6"/>
  <c r="AT41" i="6"/>
  <c r="AS42" i="6"/>
  <c r="AS43" i="6"/>
  <c r="AS44" i="6"/>
  <c r="AS45" i="6"/>
  <c r="AU60" i="6"/>
  <c r="AS61" i="6"/>
  <c r="AU63" i="6"/>
  <c r="AU64" i="6"/>
  <c r="AS65" i="6"/>
  <c r="AS66" i="6"/>
  <c r="AS67" i="6"/>
  <c r="AT68" i="6"/>
  <c r="AT69" i="6"/>
  <c r="AT70" i="6"/>
  <c r="AT71" i="6"/>
  <c r="AT72" i="6"/>
  <c r="AT73" i="6"/>
  <c r="AT76" i="6"/>
  <c r="AT77" i="6"/>
  <c r="AT78" i="6"/>
  <c r="AT79" i="6"/>
  <c r="AT80" i="6"/>
  <c r="AT82" i="6"/>
  <c r="AT83" i="6"/>
  <c r="AT84" i="6"/>
  <c r="AT85" i="6"/>
  <c r="AT86" i="6"/>
  <c r="AS87" i="6"/>
  <c r="AS88" i="6"/>
  <c r="AS90" i="6"/>
  <c r="AS92" i="6"/>
  <c r="AS93" i="6"/>
  <c r="AS94" i="6"/>
  <c r="AS95" i="6"/>
  <c r="AU2" i="6"/>
  <c r="AU18" i="6"/>
  <c r="AU19" i="6"/>
  <c r="AT3" i="6"/>
  <c r="AU3" i="6"/>
  <c r="AU20" i="6"/>
  <c r="AT4" i="6"/>
  <c r="AU4" i="6"/>
  <c r="AU21" i="6"/>
  <c r="AU22" i="6"/>
  <c r="AU23" i="6"/>
  <c r="AU24" i="6"/>
  <c r="AT5" i="6"/>
  <c r="AU5" i="6"/>
  <c r="AU25" i="6"/>
  <c r="AU26" i="6"/>
  <c r="AU28" i="6"/>
  <c r="AU30" i="6"/>
  <c r="AU32" i="6"/>
  <c r="AU34" i="6"/>
  <c r="AT6" i="6"/>
  <c r="AU42" i="6"/>
  <c r="AU43" i="6"/>
  <c r="AU44" i="6"/>
  <c r="AU45" i="6"/>
  <c r="AT7" i="6"/>
  <c r="AU7" i="6"/>
  <c r="AT8" i="6"/>
  <c r="AT9" i="6"/>
  <c r="AT10" i="6"/>
  <c r="AT11" i="6"/>
  <c r="AT12" i="6"/>
  <c r="AU61" i="6"/>
  <c r="AU65" i="6"/>
  <c r="AT66" i="6"/>
  <c r="AU66" i="6"/>
  <c r="AT67" i="6"/>
  <c r="AS13" i="6"/>
  <c r="AS14" i="6"/>
  <c r="AU76" i="6"/>
  <c r="AU77" i="6"/>
  <c r="AU78" i="6"/>
  <c r="AU79" i="6"/>
  <c r="AU15" i="6"/>
  <c r="AU80" i="6"/>
  <c r="AU86" i="6"/>
  <c r="AU87" i="6"/>
  <c r="AU90" i="6"/>
  <c r="AU92" i="6"/>
  <c r="AU93" i="6"/>
  <c r="AU94" i="6"/>
  <c r="AS2" i="6"/>
  <c r="AS18" i="6"/>
  <c r="AS19" i="6"/>
  <c r="AS3" i="6"/>
  <c r="AS20" i="6"/>
  <c r="AS4" i="6"/>
  <c r="AS21" i="6"/>
  <c r="AS22" i="6"/>
  <c r="AS23" i="6"/>
  <c r="AS24" i="6"/>
  <c r="AS5" i="6"/>
  <c r="AS25" i="6"/>
  <c r="AS26" i="6"/>
  <c r="AS27" i="6"/>
  <c r="AT28" i="6"/>
  <c r="AS29" i="6"/>
  <c r="AT30" i="6"/>
  <c r="AS31" i="6"/>
  <c r="AT32" i="6"/>
  <c r="AS33" i="6"/>
  <c r="AT34" i="6"/>
  <c r="AU36" i="6"/>
  <c r="AU6" i="6"/>
  <c r="AU37" i="6"/>
  <c r="AU38" i="6"/>
  <c r="AU39" i="6"/>
  <c r="AU40" i="6"/>
  <c r="AU41" i="6"/>
  <c r="AS7" i="6"/>
  <c r="AU8" i="6"/>
  <c r="AU9" i="6"/>
  <c r="AU47" i="6"/>
  <c r="AU10" i="6"/>
  <c r="AU48" i="6"/>
  <c r="AU11" i="6"/>
  <c r="AU49" i="6"/>
  <c r="AU50" i="6"/>
  <c r="AU51" i="6"/>
  <c r="AU52" i="6"/>
  <c r="AU53" i="6"/>
  <c r="AU12" i="6"/>
  <c r="AU54" i="6"/>
  <c r="AU55" i="6"/>
  <c r="AU56" i="6"/>
  <c r="AU57" i="6"/>
  <c r="AU58" i="6"/>
  <c r="AU59" i="6"/>
  <c r="AU67" i="6"/>
  <c r="AU68" i="6"/>
  <c r="AU69" i="6"/>
  <c r="AU70" i="6"/>
  <c r="AU71" i="6"/>
  <c r="AU72" i="6"/>
  <c r="AU73" i="6"/>
  <c r="AT13" i="6"/>
  <c r="AU13" i="6"/>
  <c r="AT14" i="6"/>
  <c r="AU14" i="6"/>
  <c r="AT15" i="6"/>
  <c r="AT16" i="6"/>
  <c r="AT17" i="6"/>
  <c r="AU85" i="6"/>
  <c r="AU88" i="6"/>
  <c r="AU100" i="6"/>
  <c r="AU39" i="5"/>
  <c r="AT41" i="5"/>
  <c r="AU41" i="5"/>
  <c r="AT42" i="5"/>
  <c r="AU42" i="5"/>
  <c r="AT44" i="5"/>
  <c r="AT45" i="5"/>
  <c r="AT46" i="5"/>
  <c r="AT47" i="5"/>
  <c r="AT48" i="5"/>
  <c r="AT49" i="5"/>
  <c r="AT11" i="5"/>
  <c r="AU85" i="5"/>
  <c r="AU86" i="5"/>
  <c r="AT30" i="5"/>
  <c r="AS2" i="5"/>
  <c r="AS31" i="5"/>
  <c r="AS3" i="5"/>
  <c r="AS32" i="5"/>
  <c r="AS33" i="5"/>
  <c r="AS4" i="5"/>
  <c r="AS5" i="5"/>
  <c r="AS34" i="5"/>
  <c r="AS35" i="5"/>
  <c r="AS6" i="5"/>
  <c r="AS36" i="5"/>
  <c r="AS37" i="5"/>
  <c r="AS7" i="5"/>
  <c r="AS38" i="5"/>
  <c r="AS39" i="5"/>
  <c r="AT40" i="5"/>
  <c r="AS41" i="5"/>
  <c r="AT8" i="5"/>
  <c r="AS42" i="5"/>
  <c r="AT43" i="5"/>
  <c r="AU45" i="5"/>
  <c r="AU46" i="5"/>
  <c r="AU9" i="5"/>
  <c r="AU10" i="5"/>
  <c r="AU47" i="5"/>
  <c r="AU48" i="5"/>
  <c r="AU49" i="5"/>
  <c r="AS11" i="5"/>
  <c r="AU11" i="5"/>
  <c r="AS12" i="5"/>
  <c r="AU55" i="5"/>
  <c r="AU56" i="5"/>
  <c r="AU57" i="5"/>
  <c r="AU58" i="5"/>
  <c r="AU13" i="5"/>
  <c r="AU14" i="5"/>
  <c r="AU15" i="5"/>
  <c r="AU16" i="5"/>
  <c r="AU17" i="5"/>
  <c r="AU59" i="5"/>
  <c r="AU60" i="5"/>
  <c r="AU61" i="5"/>
  <c r="AU62" i="5"/>
  <c r="AU63" i="5"/>
  <c r="AU64" i="5"/>
  <c r="AU65" i="5"/>
  <c r="AU66" i="5"/>
  <c r="AU67" i="5"/>
  <c r="AU18" i="5"/>
  <c r="AU69" i="5"/>
  <c r="AU19" i="5"/>
  <c r="AU20" i="5"/>
  <c r="AU21" i="5"/>
  <c r="AU70" i="5"/>
  <c r="AS30" i="5"/>
  <c r="AU30" i="5"/>
  <c r="AS22" i="5"/>
  <c r="AU78" i="5"/>
  <c r="AU79" i="5"/>
  <c r="AU25" i="5"/>
  <c r="AU80" i="5"/>
  <c r="AU82" i="5"/>
  <c r="AU83" i="5"/>
  <c r="AU84" i="5"/>
  <c r="AU89" i="5"/>
  <c r="AU91" i="5"/>
  <c r="AU92" i="5"/>
  <c r="AU94" i="5"/>
  <c r="AU95" i="5"/>
  <c r="AU96" i="5"/>
  <c r="AT28" i="5"/>
  <c r="AT29" i="5"/>
  <c r="AU2" i="5"/>
  <c r="AU31" i="5"/>
  <c r="AT3" i="5"/>
  <c r="AU3" i="5"/>
  <c r="AU32" i="5"/>
  <c r="AU33" i="5"/>
  <c r="AT4" i="5"/>
  <c r="AU4" i="5"/>
  <c r="AT5" i="5"/>
  <c r="AU5" i="5"/>
  <c r="AU34" i="5"/>
  <c r="AU35" i="5"/>
  <c r="AT6" i="5"/>
  <c r="AU6" i="5"/>
  <c r="AU36" i="5"/>
  <c r="AU37" i="5"/>
  <c r="AT7" i="5"/>
  <c r="AU7" i="5"/>
  <c r="AU38" i="5"/>
  <c r="AU40" i="5"/>
  <c r="AS8" i="5"/>
  <c r="AU8" i="5"/>
  <c r="AU43" i="5"/>
  <c r="AT9" i="5"/>
  <c r="AT10" i="5"/>
  <c r="AT12" i="5"/>
  <c r="AU12" i="5"/>
  <c r="AU50" i="5"/>
  <c r="AU51" i="5"/>
  <c r="AU52" i="5"/>
  <c r="AU53" i="5"/>
  <c r="AT13" i="5"/>
  <c r="AT14" i="5"/>
  <c r="AT15" i="5"/>
  <c r="AT16" i="5"/>
  <c r="AT17" i="5"/>
  <c r="AT18" i="5"/>
  <c r="AU68" i="5"/>
  <c r="AT19" i="5"/>
  <c r="AT20" i="5"/>
  <c r="AT21" i="5"/>
  <c r="AU71" i="5"/>
  <c r="AU72" i="5"/>
  <c r="AU73" i="5"/>
  <c r="AT22" i="5"/>
  <c r="AU22" i="5"/>
  <c r="AU74" i="5"/>
  <c r="AU75" i="5"/>
  <c r="AU76" i="5"/>
  <c r="AU77" i="5"/>
  <c r="AT25" i="5"/>
  <c r="AU90" i="5"/>
  <c r="AU28" i="5"/>
  <c r="AU100" i="5"/>
  <c r="AT53" i="4"/>
  <c r="AS71" i="4"/>
  <c r="AS72" i="4"/>
  <c r="AU2" i="4"/>
  <c r="AU27" i="4"/>
  <c r="AT3" i="4"/>
  <c r="AU3" i="4"/>
  <c r="AT4" i="4"/>
  <c r="AU4" i="4"/>
  <c r="AU28" i="4"/>
  <c r="AT5" i="4"/>
  <c r="AU5" i="4"/>
  <c r="AU29" i="4"/>
  <c r="AU30" i="4"/>
  <c r="AU31" i="4"/>
  <c r="AU32" i="4"/>
  <c r="AT6" i="4"/>
  <c r="AU6" i="4"/>
  <c r="AU33" i="4"/>
  <c r="AU34" i="4"/>
  <c r="AT7" i="4"/>
  <c r="AU7" i="4"/>
  <c r="AU35" i="4"/>
  <c r="AU36" i="4"/>
  <c r="AU37" i="4"/>
  <c r="AU38" i="4"/>
  <c r="AU39" i="4"/>
  <c r="AU41" i="4"/>
  <c r="AU42" i="4"/>
  <c r="AU43" i="4"/>
  <c r="AT8" i="4"/>
  <c r="AU8" i="4"/>
  <c r="AU44" i="4"/>
  <c r="AU45" i="4"/>
  <c r="AU46" i="4"/>
  <c r="AU47" i="4"/>
  <c r="AU51" i="4"/>
  <c r="AU52" i="4"/>
  <c r="AT9" i="4"/>
  <c r="AU9" i="4"/>
  <c r="AS10" i="4"/>
  <c r="AS11" i="4"/>
  <c r="AS12" i="4"/>
  <c r="AS13" i="4"/>
  <c r="AS14" i="4"/>
  <c r="AS15" i="4"/>
  <c r="AS17" i="4"/>
  <c r="AS18" i="4"/>
  <c r="AS19" i="4"/>
  <c r="AT20" i="4"/>
  <c r="AU20" i="4"/>
  <c r="AU85" i="4"/>
  <c r="AT22" i="4"/>
  <c r="AU22" i="4"/>
  <c r="AU86" i="4"/>
  <c r="AT23" i="4"/>
  <c r="AU23" i="4"/>
  <c r="AT24" i="4"/>
  <c r="AU24" i="4"/>
  <c r="AU87" i="4"/>
  <c r="AU90" i="4"/>
  <c r="AS25" i="4"/>
  <c r="AU97" i="4"/>
  <c r="AU98" i="4"/>
  <c r="AU99" i="4"/>
  <c r="AU100" i="4"/>
  <c r="AS26" i="4"/>
  <c r="AU26" i="4"/>
  <c r="AS3" i="4"/>
  <c r="AS4" i="4"/>
  <c r="AS5" i="4"/>
  <c r="AS6" i="4"/>
  <c r="AS7" i="4"/>
  <c r="AS8" i="4"/>
  <c r="AS9" i="4"/>
  <c r="AT10" i="4"/>
  <c r="AU10" i="4"/>
  <c r="AT11" i="4"/>
  <c r="AU11" i="4"/>
  <c r="AU54" i="4"/>
  <c r="AT12" i="4"/>
  <c r="AU12" i="4"/>
  <c r="AU55" i="4"/>
  <c r="AT13" i="4"/>
  <c r="AU13" i="4"/>
  <c r="AU56" i="4"/>
  <c r="AU57" i="4"/>
  <c r="AU58" i="4"/>
  <c r="AU59" i="4"/>
  <c r="AU60" i="4"/>
  <c r="AT14" i="4"/>
  <c r="AU14" i="4"/>
  <c r="AU61" i="4"/>
  <c r="AU62" i="4"/>
  <c r="AT15" i="4"/>
  <c r="AU15" i="4"/>
  <c r="AU63" i="4"/>
  <c r="AU64" i="4"/>
  <c r="AU65" i="4"/>
  <c r="AU67" i="4"/>
  <c r="AU68" i="4"/>
  <c r="AU69" i="4"/>
  <c r="AU70" i="4"/>
  <c r="AU71" i="4"/>
  <c r="AU72" i="4"/>
  <c r="AT16" i="4"/>
  <c r="AS16" i="4"/>
  <c r="AT17" i="4"/>
  <c r="AU17" i="4"/>
  <c r="AU73" i="4"/>
  <c r="AU74" i="4"/>
  <c r="AU75" i="4"/>
  <c r="AU76" i="4"/>
  <c r="AU77" i="4"/>
  <c r="AT18" i="4"/>
  <c r="AU18" i="4"/>
  <c r="AT19" i="4"/>
  <c r="AU19" i="4"/>
  <c r="AU80" i="4"/>
  <c r="AU81" i="4"/>
  <c r="AU82" i="4"/>
  <c r="AU83" i="4"/>
  <c r="AS20" i="4"/>
  <c r="AU84" i="4"/>
  <c r="AS22" i="4"/>
  <c r="AS23" i="4"/>
  <c r="AS24" i="4"/>
  <c r="AU88" i="4"/>
  <c r="AU89" i="4"/>
  <c r="AU92" i="4"/>
  <c r="AU94" i="4"/>
  <c r="AT25" i="4"/>
  <c r="AU25" i="4"/>
  <c r="AU95" i="4"/>
  <c r="AT26" i="4"/>
  <c r="AU62" i="3"/>
  <c r="AT66" i="3"/>
  <c r="AU76" i="3"/>
  <c r="AU77" i="3"/>
  <c r="AU78" i="3"/>
  <c r="AU81" i="3"/>
  <c r="AU82" i="3"/>
  <c r="AU15" i="3"/>
  <c r="AU100" i="3"/>
  <c r="AT2" i="3"/>
  <c r="AT3" i="3"/>
  <c r="AT4" i="3"/>
  <c r="AT5" i="3"/>
  <c r="AT23" i="3"/>
  <c r="AT24" i="3"/>
  <c r="AT25" i="3"/>
  <c r="AT26" i="3"/>
  <c r="AT27" i="3"/>
  <c r="AT28" i="3"/>
  <c r="AT29" i="3"/>
  <c r="AS6" i="3"/>
  <c r="AU7" i="3"/>
  <c r="AU39" i="3"/>
  <c r="AU40" i="3"/>
  <c r="AU41" i="3"/>
  <c r="AU42" i="3"/>
  <c r="AU43" i="3"/>
  <c r="AS8" i="3"/>
  <c r="AS9" i="3"/>
  <c r="AS62" i="3"/>
  <c r="AT63" i="3"/>
  <c r="AU64" i="3"/>
  <c r="AU65" i="3"/>
  <c r="AU10" i="3"/>
  <c r="AU66" i="3"/>
  <c r="AS11" i="3"/>
  <c r="AS12" i="3"/>
  <c r="AU75" i="3"/>
  <c r="AU79" i="3"/>
  <c r="AU87" i="3"/>
  <c r="AU91" i="3"/>
  <c r="AU93" i="3"/>
  <c r="AU94" i="3"/>
  <c r="AU95" i="3"/>
  <c r="AT14" i="3"/>
  <c r="AU31" i="3"/>
  <c r="AU32" i="3"/>
  <c r="AU33" i="3"/>
  <c r="AU34" i="3"/>
  <c r="AT6" i="3"/>
  <c r="AU6" i="3"/>
  <c r="AU35" i="3"/>
  <c r="AU36" i="3"/>
  <c r="AU37" i="3"/>
  <c r="AT7" i="3"/>
  <c r="AU44" i="3"/>
  <c r="AU45" i="3"/>
  <c r="AU46" i="3"/>
  <c r="AU47" i="3"/>
  <c r="AU48" i="3"/>
  <c r="AU49" i="3"/>
  <c r="AU50" i="3"/>
  <c r="AU51" i="3"/>
  <c r="AU52" i="3"/>
  <c r="AU53" i="3"/>
  <c r="AU54" i="3"/>
  <c r="AT8" i="3"/>
  <c r="AU8" i="3"/>
  <c r="AU55" i="3"/>
  <c r="AT9" i="3"/>
  <c r="AU9" i="3"/>
  <c r="AU56" i="3"/>
  <c r="AU57" i="3"/>
  <c r="AU58" i="3"/>
  <c r="AU59" i="3"/>
  <c r="AU60" i="3"/>
  <c r="AU61" i="3"/>
  <c r="AU63" i="3"/>
  <c r="AT10" i="3"/>
  <c r="AU67" i="3"/>
  <c r="AU68" i="3"/>
  <c r="AT11" i="3"/>
  <c r="AU11" i="3"/>
  <c r="AU69" i="3"/>
  <c r="AT12" i="3"/>
  <c r="AU12" i="3"/>
  <c r="AU70" i="3"/>
  <c r="AU71" i="3"/>
  <c r="AU72" i="3"/>
  <c r="AT13" i="3"/>
  <c r="AU88" i="3"/>
  <c r="AS89" i="3"/>
  <c r="AU97" i="3"/>
  <c r="AU98" i="3"/>
  <c r="AU99" i="3"/>
  <c r="AS14" i="3"/>
  <c r="AU14" i="3"/>
  <c r="AU52" i="17"/>
  <c r="AT55" i="17"/>
  <c r="AS56" i="17"/>
  <c r="AS20" i="17"/>
  <c r="AS57" i="17"/>
  <c r="AS21" i="17"/>
  <c r="AS58" i="17"/>
  <c r="AS22" i="17"/>
  <c r="AS59" i="17"/>
  <c r="AS60" i="17"/>
  <c r="AS61" i="17"/>
  <c r="AS62" i="17"/>
  <c r="AS63" i="17"/>
  <c r="AS23" i="17"/>
  <c r="AS64" i="17"/>
  <c r="AS65" i="17"/>
  <c r="AS66" i="17"/>
  <c r="AS24" i="17"/>
  <c r="AS25" i="17"/>
  <c r="AS67" i="17"/>
  <c r="AS68" i="17"/>
  <c r="AU26" i="17"/>
  <c r="AS26" i="17"/>
  <c r="AS70" i="17"/>
  <c r="AS71" i="17"/>
  <c r="AS72" i="17"/>
  <c r="AS31" i="17"/>
  <c r="AS81" i="17"/>
  <c r="AS82" i="17"/>
  <c r="AS83" i="17"/>
  <c r="AS32" i="17"/>
  <c r="AS86" i="17"/>
  <c r="AS33" i="17"/>
  <c r="AS87" i="17"/>
  <c r="AS34" i="17"/>
  <c r="AS88" i="17"/>
  <c r="AS35" i="17"/>
  <c r="AU38" i="17"/>
  <c r="A38" i="17" s="1"/>
  <c r="AS96" i="17"/>
  <c r="AS97" i="17"/>
  <c r="AS98" i="17"/>
  <c r="AS99" i="17"/>
  <c r="AS2" i="16"/>
  <c r="AS36" i="16"/>
  <c r="AS3" i="16"/>
  <c r="AS37" i="16"/>
  <c r="AS38" i="16"/>
  <c r="AU9" i="16"/>
  <c r="AU48" i="16"/>
  <c r="AU49" i="16"/>
  <c r="AT12" i="16"/>
  <c r="AS13" i="16"/>
  <c r="AS14" i="16"/>
  <c r="AS54" i="16"/>
  <c r="AS55" i="16"/>
  <c r="AS56" i="16"/>
  <c r="AU22" i="16"/>
  <c r="AT71" i="16"/>
  <c r="AS79" i="16"/>
  <c r="AS80" i="16"/>
  <c r="AS30" i="16"/>
  <c r="AS31" i="16"/>
  <c r="AS81" i="16"/>
  <c r="AS84" i="16"/>
  <c r="AS85" i="16"/>
  <c r="AS86" i="16"/>
  <c r="AU97" i="16"/>
  <c r="AS98" i="16"/>
  <c r="AS99" i="16"/>
  <c r="AS100" i="16"/>
  <c r="AS34" i="16"/>
  <c r="AS2" i="15"/>
  <c r="AS18" i="15"/>
  <c r="AS3" i="15"/>
  <c r="AS19" i="15"/>
  <c r="AS20" i="15"/>
  <c r="AS4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5" i="15"/>
  <c r="AS35" i="15"/>
  <c r="AS36" i="15"/>
  <c r="AS6" i="15"/>
  <c r="AS37" i="15"/>
  <c r="AS38" i="15"/>
  <c r="AS39" i="15"/>
  <c r="AS40" i="15"/>
  <c r="AU47" i="15"/>
  <c r="AS7" i="15"/>
  <c r="AS48" i="15"/>
  <c r="AS49" i="15"/>
  <c r="AS50" i="15"/>
  <c r="AS51" i="15"/>
  <c r="AS8" i="15"/>
  <c r="AS52" i="15"/>
  <c r="AS53" i="15"/>
  <c r="AS54" i="15"/>
  <c r="AS55" i="15"/>
  <c r="AS56" i="15"/>
  <c r="AS9" i="15"/>
  <c r="AS57" i="15"/>
  <c r="AS58" i="15"/>
  <c r="AS59" i="15"/>
  <c r="AS60" i="15"/>
  <c r="AS61" i="15"/>
  <c r="AS62" i="15"/>
  <c r="AU63" i="15"/>
  <c r="AT70" i="15"/>
  <c r="AS12" i="15"/>
  <c r="AS79" i="15"/>
  <c r="AS80" i="15"/>
  <c r="AS81" i="15"/>
  <c r="AS13" i="15"/>
  <c r="AU96" i="15"/>
  <c r="A96" i="15" s="1"/>
  <c r="AS97" i="15"/>
  <c r="AS98" i="15"/>
  <c r="AS17" i="15"/>
  <c r="AS99" i="15"/>
  <c r="AU48" i="14"/>
  <c r="AT53" i="14"/>
  <c r="AU69" i="14"/>
  <c r="AS9" i="14"/>
  <c r="AS10" i="14"/>
  <c r="AS54" i="14"/>
  <c r="AS11" i="14"/>
  <c r="AS55" i="14"/>
  <c r="AS12" i="14"/>
  <c r="AS56" i="14"/>
  <c r="AS57" i="14"/>
  <c r="AS58" i="14"/>
  <c r="AS59" i="14"/>
  <c r="AS60" i="14"/>
  <c r="AS13" i="14"/>
  <c r="AS61" i="14"/>
  <c r="AS62" i="14"/>
  <c r="AS63" i="14"/>
  <c r="AS70" i="14"/>
  <c r="AS71" i="14"/>
  <c r="AS72" i="14"/>
  <c r="AS73" i="14"/>
  <c r="AS81" i="14"/>
  <c r="AS82" i="14"/>
  <c r="AS83" i="14"/>
  <c r="AS84" i="14"/>
  <c r="AS18" i="14"/>
  <c r="AS19" i="14"/>
  <c r="AS20" i="14"/>
  <c r="AS87" i="14"/>
  <c r="AS88" i="14"/>
  <c r="AS21" i="14"/>
  <c r="AS89" i="14"/>
  <c r="AU92" i="14"/>
  <c r="AU24" i="14"/>
  <c r="AS25" i="14"/>
  <c r="AS97" i="14"/>
  <c r="AS98" i="14"/>
  <c r="AS99" i="14"/>
  <c r="AS2" i="13"/>
  <c r="AS25" i="13"/>
  <c r="AS3" i="13"/>
  <c r="AS26" i="13"/>
  <c r="AS27" i="13"/>
  <c r="AS28" i="13"/>
  <c r="AS29" i="13"/>
  <c r="AS30" i="13"/>
  <c r="AS31" i="13"/>
  <c r="AS4" i="13"/>
  <c r="AS32" i="13"/>
  <c r="AS33" i="13"/>
  <c r="AS34" i="13"/>
  <c r="AS35" i="13"/>
  <c r="AS36" i="13"/>
  <c r="AS5" i="13"/>
  <c r="AS37" i="13"/>
  <c r="AS38" i="13"/>
  <c r="AS39" i="13"/>
  <c r="AS6" i="13"/>
  <c r="AS40" i="13"/>
  <c r="AS41" i="13"/>
  <c r="AS7" i="13"/>
  <c r="AS43" i="13"/>
  <c r="AS44" i="13"/>
  <c r="AS45" i="13"/>
  <c r="AT50" i="13"/>
  <c r="AS8" i="13"/>
  <c r="AS51" i="13"/>
  <c r="AS52" i="13"/>
  <c r="AS53" i="13"/>
  <c r="AS54" i="13"/>
  <c r="AS55" i="13"/>
  <c r="AS11" i="13"/>
  <c r="AS56" i="13"/>
  <c r="AS57" i="13"/>
  <c r="AS58" i="13"/>
  <c r="AS59" i="13"/>
  <c r="AS12" i="13"/>
  <c r="AS13" i="13"/>
  <c r="AS60" i="13"/>
  <c r="AS14" i="13"/>
  <c r="AS61" i="13"/>
  <c r="AS15" i="13"/>
  <c r="AS62" i="13"/>
  <c r="AS63" i="13"/>
  <c r="AS64" i="13"/>
  <c r="AS17" i="13"/>
  <c r="AS21" i="13"/>
  <c r="AS77" i="13"/>
  <c r="AS78" i="13"/>
  <c r="AS22" i="13"/>
  <c r="AS79" i="13"/>
  <c r="AS82" i="13"/>
  <c r="AS83" i="13"/>
  <c r="AS84" i="13"/>
  <c r="AU96" i="13"/>
  <c r="AS97" i="13"/>
  <c r="AS98" i="13"/>
  <c r="AS99" i="13"/>
  <c r="AS100" i="13"/>
  <c r="AU35" i="12"/>
  <c r="AU5" i="12"/>
  <c r="AU36" i="12"/>
  <c r="AU37" i="12"/>
  <c r="AU44" i="12"/>
  <c r="AS8" i="12"/>
  <c r="AS45" i="12"/>
  <c r="AS46" i="12"/>
  <c r="AS47" i="12"/>
  <c r="AS48" i="12"/>
  <c r="AU69" i="12"/>
  <c r="AS69" i="12"/>
  <c r="AS70" i="12"/>
  <c r="AS71" i="12"/>
  <c r="AS14" i="12"/>
  <c r="AS81" i="12"/>
  <c r="AS82" i="12"/>
  <c r="AS83" i="12"/>
  <c r="AS15" i="12"/>
  <c r="AS86" i="12"/>
  <c r="AS16" i="12"/>
  <c r="AS17" i="12"/>
  <c r="AS87" i="12"/>
  <c r="AS88" i="12"/>
  <c r="AS18" i="12"/>
  <c r="AU96" i="12"/>
  <c r="A96" i="12" s="1"/>
  <c r="AS97" i="12"/>
  <c r="AS98" i="12"/>
  <c r="AS21" i="12"/>
  <c r="AS99" i="12"/>
  <c r="AS2" i="11"/>
  <c r="AS22" i="11"/>
  <c r="AS3" i="11"/>
  <c r="AS23" i="11"/>
  <c r="AS24" i="11"/>
  <c r="AS4" i="11"/>
  <c r="AS5" i="11"/>
  <c r="AS25" i="11"/>
  <c r="AS26" i="11"/>
  <c r="AS6" i="11"/>
  <c r="AS27" i="11"/>
  <c r="AS28" i="11"/>
  <c r="AS7" i="11"/>
  <c r="AS29" i="11"/>
  <c r="AS30" i="11"/>
  <c r="AS8" i="11"/>
  <c r="AS31" i="11"/>
  <c r="AU32" i="11"/>
  <c r="AU33" i="11"/>
  <c r="AU34" i="11"/>
  <c r="AU11" i="11"/>
  <c r="AS12" i="11"/>
  <c r="AS41" i="11"/>
  <c r="AS13" i="11"/>
  <c r="AS42" i="11"/>
  <c r="AS43" i="11"/>
  <c r="AS61" i="11"/>
  <c r="AS62" i="11"/>
  <c r="AS63" i="11"/>
  <c r="AS75" i="11"/>
  <c r="AS76" i="11"/>
  <c r="AS77" i="11"/>
  <c r="AS20" i="11"/>
  <c r="AS78" i="11"/>
  <c r="AS81" i="11"/>
  <c r="AS82" i="11"/>
  <c r="AS83" i="11"/>
  <c r="AS84" i="11"/>
  <c r="AS85" i="11"/>
  <c r="AS86" i="11"/>
  <c r="AU21" i="11"/>
  <c r="AS96" i="11"/>
  <c r="AS97" i="11"/>
  <c r="AS98" i="11"/>
  <c r="AS99" i="11"/>
  <c r="AS2" i="10"/>
  <c r="AS32" i="10"/>
  <c r="AS3" i="10"/>
  <c r="AS33" i="10"/>
  <c r="AS34" i="10"/>
  <c r="AS35" i="10"/>
  <c r="AS36" i="10"/>
  <c r="AS37" i="10"/>
  <c r="AS4" i="10"/>
  <c r="AS5" i="10"/>
  <c r="AS38" i="10"/>
  <c r="AS39" i="10"/>
  <c r="AS40" i="10"/>
  <c r="AS41" i="10"/>
  <c r="AS42" i="10"/>
  <c r="AS6" i="10"/>
  <c r="AS43" i="10"/>
  <c r="AS44" i="10"/>
  <c r="AS7" i="10"/>
  <c r="AS8" i="10"/>
  <c r="AS45" i="10"/>
  <c r="AU50" i="10"/>
  <c r="AU12" i="10"/>
  <c r="AT54" i="10"/>
  <c r="AS14" i="10"/>
  <c r="AS55" i="10"/>
  <c r="AS15" i="10"/>
  <c r="AS56" i="10"/>
  <c r="AS57" i="10"/>
  <c r="AS16" i="10"/>
  <c r="AS58" i="10"/>
  <c r="AS17" i="10"/>
  <c r="AS59" i="10"/>
  <c r="AS18" i="10"/>
  <c r="AS19" i="10"/>
  <c r="AS60" i="10"/>
  <c r="AS61" i="10"/>
  <c r="AS20" i="10"/>
  <c r="AS62" i="10"/>
  <c r="AS63" i="10"/>
  <c r="AS64" i="10"/>
  <c r="AS21" i="10"/>
  <c r="AS22" i="10"/>
  <c r="AU66" i="10"/>
  <c r="AS66" i="10"/>
  <c r="AS28" i="10"/>
  <c r="AS77" i="10"/>
  <c r="AS29" i="10"/>
  <c r="AS30" i="10"/>
  <c r="AS82" i="10"/>
  <c r="AU31" i="10"/>
  <c r="A31" i="10" s="1"/>
  <c r="AS96" i="10"/>
  <c r="AS97" i="10"/>
  <c r="AS98" i="10"/>
  <c r="AS99" i="10"/>
  <c r="AU49" i="9"/>
  <c r="AS49" i="9"/>
  <c r="AS50" i="9"/>
  <c r="AS8" i="9"/>
  <c r="AS51" i="9"/>
  <c r="AS52" i="9"/>
  <c r="AS53" i="9"/>
  <c r="AS54" i="9"/>
  <c r="AU59" i="9"/>
  <c r="AS11" i="9"/>
  <c r="AS60" i="9"/>
  <c r="AS12" i="9"/>
  <c r="AS61" i="9"/>
  <c r="AS62" i="9"/>
  <c r="AS13" i="9"/>
  <c r="AS14" i="9"/>
  <c r="AS15" i="9"/>
  <c r="AS63" i="9"/>
  <c r="AS64" i="9"/>
  <c r="AS16" i="9"/>
  <c r="AS65" i="9"/>
  <c r="AS66" i="9"/>
  <c r="AS17" i="9"/>
  <c r="AS67" i="9"/>
  <c r="AS68" i="9"/>
  <c r="AS69" i="9"/>
  <c r="AU19" i="9"/>
  <c r="AS19" i="9"/>
  <c r="AS20" i="9"/>
  <c r="AS72" i="9"/>
  <c r="AS73" i="9"/>
  <c r="AS21" i="9"/>
  <c r="AS83" i="9"/>
  <c r="AS84" i="9"/>
  <c r="AS24" i="9"/>
  <c r="AS85" i="9"/>
  <c r="AS86" i="9"/>
  <c r="AS88" i="9"/>
  <c r="AS89" i="9"/>
  <c r="AS90" i="9"/>
  <c r="AS91" i="9"/>
  <c r="AS92" i="9"/>
  <c r="AS93" i="9"/>
  <c r="AU30" i="9"/>
  <c r="A30" i="9" s="1"/>
  <c r="AS99" i="9"/>
  <c r="AS31" i="9"/>
  <c r="AS100" i="9"/>
  <c r="AS32" i="9"/>
  <c r="AU31" i="8"/>
  <c r="AU32" i="8"/>
  <c r="AU33" i="8"/>
  <c r="AU34" i="8"/>
  <c r="AU35" i="8"/>
  <c r="AU36" i="8"/>
  <c r="AU37" i="8"/>
  <c r="AU38" i="8"/>
  <c r="AS2" i="8"/>
  <c r="AS3" i="8"/>
  <c r="AS4" i="8"/>
  <c r="AS20" i="8"/>
  <c r="AS21" i="8"/>
  <c r="AS22" i="8"/>
  <c r="AS23" i="8"/>
  <c r="AS24" i="8"/>
  <c r="AS25" i="8"/>
  <c r="AS26" i="8"/>
  <c r="AS27" i="8"/>
  <c r="AS5" i="8"/>
  <c r="AS28" i="8"/>
  <c r="AS29" i="8"/>
  <c r="AS30" i="8"/>
  <c r="AS6" i="8"/>
  <c r="AS39" i="8"/>
  <c r="AS40" i="8"/>
  <c r="AS7" i="8"/>
  <c r="AS41" i="8"/>
  <c r="AU46" i="8"/>
  <c r="AS9" i="8"/>
  <c r="AS47" i="8"/>
  <c r="AS48" i="8"/>
  <c r="AS49" i="8"/>
  <c r="AS50" i="8"/>
  <c r="AS10" i="8"/>
  <c r="AS51" i="8"/>
  <c r="AS52" i="8"/>
  <c r="AS53" i="8"/>
  <c r="AS11" i="8"/>
  <c r="AS12" i="8"/>
  <c r="AS13" i="8"/>
  <c r="AS54" i="8"/>
  <c r="AS14" i="8"/>
  <c r="AS55" i="8"/>
  <c r="AS56" i="8"/>
  <c r="AS57" i="8"/>
  <c r="AS58" i="8"/>
  <c r="AS59" i="8"/>
  <c r="AU15" i="8"/>
  <c r="AS15" i="8"/>
  <c r="AS62" i="8"/>
  <c r="AS75" i="8"/>
  <c r="AS76" i="8"/>
  <c r="AS77" i="8"/>
  <c r="AS78" i="8"/>
  <c r="AU96" i="8"/>
  <c r="A96" i="8" s="1"/>
  <c r="AS97" i="8"/>
  <c r="AS98" i="8"/>
  <c r="AS99" i="8"/>
  <c r="AS100" i="8"/>
  <c r="AS2" i="7"/>
  <c r="AS25" i="7"/>
  <c r="AS3" i="7"/>
  <c r="AS26" i="7"/>
  <c r="AS4" i="7"/>
  <c r="AS27" i="7"/>
  <c r="AS28" i="7"/>
  <c r="AS5" i="7"/>
  <c r="AS29" i="7"/>
  <c r="AS30" i="7"/>
  <c r="AS31" i="7"/>
  <c r="AS32" i="7"/>
  <c r="AS6" i="7"/>
  <c r="AS33" i="7"/>
  <c r="AS7" i="7"/>
  <c r="AS34" i="7"/>
  <c r="AS35" i="7"/>
  <c r="AS36" i="7"/>
  <c r="AS8" i="7"/>
  <c r="AS37" i="7"/>
  <c r="AS38" i="7"/>
  <c r="AS39" i="7"/>
  <c r="AU44" i="7"/>
  <c r="AS44" i="7"/>
  <c r="AT14" i="7"/>
  <c r="AS47" i="7"/>
  <c r="AS15" i="7"/>
  <c r="AS48" i="7"/>
  <c r="AS49" i="7"/>
  <c r="AS50" i="7"/>
  <c r="AS16" i="7"/>
  <c r="AS51" i="7"/>
  <c r="AS52" i="7"/>
  <c r="AS53" i="7"/>
  <c r="AS54" i="7"/>
  <c r="AS55" i="7"/>
  <c r="AS56" i="7"/>
  <c r="AS57" i="7"/>
  <c r="AS17" i="7"/>
  <c r="AS58" i="7"/>
  <c r="AS59" i="7"/>
  <c r="AS18" i="7"/>
  <c r="AS60" i="7"/>
  <c r="AS61" i="7"/>
  <c r="AU63" i="7"/>
  <c r="AS63" i="7"/>
  <c r="AS64" i="7"/>
  <c r="AS19" i="7"/>
  <c r="AS65" i="7"/>
  <c r="AS66" i="7"/>
  <c r="AS23" i="7"/>
  <c r="AS75" i="7"/>
  <c r="AS24" i="7"/>
  <c r="AS76" i="7"/>
  <c r="AS77" i="7"/>
  <c r="AS80" i="7"/>
  <c r="AS81" i="7"/>
  <c r="AS82" i="7"/>
  <c r="AS83" i="7"/>
  <c r="AS84" i="7"/>
  <c r="AS85" i="7"/>
  <c r="AU95" i="7"/>
  <c r="A95" i="7" s="1"/>
  <c r="AS96" i="7"/>
  <c r="AS97" i="7"/>
  <c r="AS98" i="7"/>
  <c r="AS99" i="7"/>
  <c r="AU35" i="6"/>
  <c r="AS35" i="6"/>
  <c r="AS36" i="6"/>
  <c r="AS6" i="6"/>
  <c r="AS37" i="6"/>
  <c r="AS38" i="6"/>
  <c r="AS39" i="6"/>
  <c r="AS40" i="6"/>
  <c r="AU46" i="6"/>
  <c r="AS8" i="6"/>
  <c r="AS9" i="6"/>
  <c r="AS47" i="6"/>
  <c r="AS10" i="6"/>
  <c r="AS48" i="6"/>
  <c r="AS11" i="6"/>
  <c r="AS49" i="6"/>
  <c r="AS50" i="6"/>
  <c r="AS51" i="6"/>
  <c r="AS52" i="6"/>
  <c r="AS53" i="6"/>
  <c r="AS12" i="6"/>
  <c r="AS54" i="6"/>
  <c r="AS55" i="6"/>
  <c r="AS56" i="6"/>
  <c r="AS57" i="6"/>
  <c r="AS58" i="6"/>
  <c r="AS59" i="6"/>
  <c r="AS60" i="6"/>
  <c r="AU62" i="6"/>
  <c r="AS62" i="6"/>
  <c r="AS63" i="6"/>
  <c r="AS64" i="6"/>
  <c r="AS76" i="6"/>
  <c r="AS77" i="6"/>
  <c r="AS78" i="6"/>
  <c r="AS79" i="6"/>
  <c r="AS15" i="6"/>
  <c r="AS82" i="6"/>
  <c r="AS16" i="6"/>
  <c r="AS83" i="6"/>
  <c r="AS84" i="6"/>
  <c r="AS17" i="6"/>
  <c r="AU95" i="6"/>
  <c r="A95" i="6" s="1"/>
  <c r="AS96" i="6"/>
  <c r="AS97" i="6"/>
  <c r="AS98" i="6"/>
  <c r="AS99" i="6"/>
  <c r="AU44" i="5"/>
  <c r="AS44" i="5"/>
  <c r="AS45" i="5"/>
  <c r="AS46" i="5"/>
  <c r="AS9" i="5"/>
  <c r="AS10" i="5"/>
  <c r="AS47" i="5"/>
  <c r="AS48" i="5"/>
  <c r="AS49" i="5"/>
  <c r="AU54" i="5"/>
  <c r="AS55" i="5"/>
  <c r="AS56" i="5"/>
  <c r="AS57" i="5"/>
  <c r="AS58" i="5"/>
  <c r="AS13" i="5"/>
  <c r="AS14" i="5"/>
  <c r="AS15" i="5"/>
  <c r="AS16" i="5"/>
  <c r="AS17" i="5"/>
  <c r="AS59" i="5"/>
  <c r="AS60" i="5"/>
  <c r="AS61" i="5"/>
  <c r="AS62" i="5"/>
  <c r="AS63" i="5"/>
  <c r="AS64" i="5"/>
  <c r="AS65" i="5"/>
  <c r="AS66" i="5"/>
  <c r="AS67" i="5"/>
  <c r="AS18" i="5"/>
  <c r="AS69" i="5"/>
  <c r="AS19" i="5"/>
  <c r="AS20" i="5"/>
  <c r="AS21" i="5"/>
  <c r="AS70" i="5"/>
  <c r="AS78" i="5"/>
  <c r="AS79" i="5"/>
  <c r="AS25" i="5"/>
  <c r="AS80" i="5"/>
  <c r="AS81" i="5"/>
  <c r="AS83" i="5"/>
  <c r="AS84" i="5"/>
  <c r="AS85" i="5"/>
  <c r="AS86" i="5"/>
  <c r="AS87" i="5"/>
  <c r="AS88" i="5"/>
  <c r="AU97" i="5"/>
  <c r="AS28" i="5"/>
  <c r="AS98" i="5"/>
  <c r="AS29" i="5"/>
  <c r="AS99" i="5"/>
  <c r="AU40" i="4"/>
  <c r="AS40" i="4"/>
  <c r="AT48" i="4"/>
  <c r="AS53" i="4"/>
  <c r="AS49" i="4"/>
  <c r="AS50" i="4"/>
  <c r="AU66" i="4"/>
  <c r="AS80" i="4"/>
  <c r="AS81" i="4"/>
  <c r="AS82" i="4"/>
  <c r="AS83" i="4"/>
  <c r="AU96" i="4"/>
  <c r="A96" i="4" s="1"/>
  <c r="AS97" i="4"/>
  <c r="AS98" i="4"/>
  <c r="AS99" i="4"/>
  <c r="AS100" i="4"/>
  <c r="AS15" i="3"/>
  <c r="AS16" i="3"/>
  <c r="AS2" i="3"/>
  <c r="AS17" i="3"/>
  <c r="AS18" i="3"/>
  <c r="AS3" i="3"/>
  <c r="AS19" i="3"/>
  <c r="AS20" i="3"/>
  <c r="AS21" i="3"/>
  <c r="AS4" i="3"/>
  <c r="AS22" i="3"/>
  <c r="AS5" i="3"/>
  <c r="AS23" i="3"/>
  <c r="AS24" i="3"/>
  <c r="AS25" i="3"/>
  <c r="AS26" i="3"/>
  <c r="AS27" i="3"/>
  <c r="AS28" i="3"/>
  <c r="AS29" i="3"/>
  <c r="AU30" i="3"/>
  <c r="AU38" i="3"/>
  <c r="AS7" i="3"/>
  <c r="AS39" i="3"/>
  <c r="AS40" i="3"/>
  <c r="AS41" i="3"/>
  <c r="AS42" i="3"/>
  <c r="AS64" i="3"/>
  <c r="AS65" i="3"/>
  <c r="AS10" i="3"/>
  <c r="AS75" i="3"/>
  <c r="AS76" i="3"/>
  <c r="AS77" i="3"/>
  <c r="AS13" i="3"/>
  <c r="AS78" i="3"/>
  <c r="AS81" i="3"/>
  <c r="AS82" i="3"/>
  <c r="AS83" i="3"/>
  <c r="AS84" i="3"/>
  <c r="AS85" i="3"/>
  <c r="AS86" i="3"/>
  <c r="AU96" i="3"/>
  <c r="A96" i="3" s="1"/>
  <c r="AS97" i="3"/>
  <c r="AS98" i="3"/>
  <c r="AS99" i="3"/>
  <c r="AS100" i="3"/>
  <c r="AS2" i="21"/>
  <c r="AS3" i="21"/>
  <c r="AS4" i="21"/>
  <c r="AS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U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50" i="21"/>
  <c r="AS51" i="21"/>
  <c r="AS52" i="21"/>
  <c r="AS53" i="21"/>
  <c r="AS54" i="21"/>
  <c r="AU55" i="21"/>
  <c r="A58" i="21" s="1"/>
  <c r="AS55" i="21"/>
  <c r="A85" i="21"/>
  <c r="A96" i="21"/>
  <c r="A98" i="21"/>
  <c r="A100" i="21"/>
  <c r="AS56" i="21"/>
  <c r="AS73" i="21"/>
  <c r="AT78" i="21"/>
  <c r="AT86" i="21"/>
  <c r="AU95" i="21"/>
  <c r="A95" i="21" s="1"/>
  <c r="AS96" i="21"/>
  <c r="AS97" i="21"/>
  <c r="AS98" i="21"/>
  <c r="AS99" i="21"/>
  <c r="AS63" i="21"/>
  <c r="AS87" i="21"/>
  <c r="AU34" i="20"/>
  <c r="AS34" i="20"/>
  <c r="AU29" i="20"/>
  <c r="AS35" i="20"/>
  <c r="AS5" i="20"/>
  <c r="AS36" i="20"/>
  <c r="AS37" i="20"/>
  <c r="AS38" i="20"/>
  <c r="AS39" i="20"/>
  <c r="AU45" i="20"/>
  <c r="AS46" i="20"/>
  <c r="AS47" i="20"/>
  <c r="AS48" i="20"/>
  <c r="AS49" i="20"/>
  <c r="AS50" i="20"/>
  <c r="AS7" i="20"/>
  <c r="AS51" i="20"/>
  <c r="AS52" i="20"/>
  <c r="AS53" i="20"/>
  <c r="AS54" i="20"/>
  <c r="AS55" i="20"/>
  <c r="AU10" i="20"/>
  <c r="AS10" i="20"/>
  <c r="AS63" i="20"/>
  <c r="AS64" i="20"/>
  <c r="AS65" i="20"/>
  <c r="AS76" i="20"/>
  <c r="AS77" i="20"/>
  <c r="AS78" i="20"/>
  <c r="AS79" i="20"/>
  <c r="AS80" i="20"/>
  <c r="AS83" i="20"/>
  <c r="AS84" i="20"/>
  <c r="AS85" i="20"/>
  <c r="AS86" i="20"/>
  <c r="AS87" i="20"/>
  <c r="AU96" i="20"/>
  <c r="A96" i="20" s="1"/>
  <c r="AS97" i="20"/>
  <c r="AS98" i="20"/>
  <c r="AS99" i="20"/>
  <c r="AS100" i="20"/>
  <c r="AU33" i="19"/>
  <c r="AS33" i="19"/>
  <c r="AS34" i="19"/>
  <c r="AS9" i="19"/>
  <c r="AS35" i="19"/>
  <c r="AS36" i="19"/>
  <c r="AS10" i="19"/>
  <c r="AS37" i="19"/>
  <c r="AS11" i="19"/>
  <c r="AU42" i="19"/>
  <c r="AS14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2" i="19"/>
  <c r="AS63" i="19"/>
  <c r="AS64" i="19"/>
  <c r="AS65" i="19"/>
  <c r="AS66" i="19"/>
  <c r="AS76" i="19"/>
  <c r="AS77" i="19"/>
  <c r="AS78" i="19"/>
  <c r="AS79" i="19"/>
  <c r="AS80" i="19"/>
  <c r="AS83" i="19"/>
  <c r="AS84" i="19"/>
  <c r="AS85" i="19"/>
  <c r="AS86" i="19"/>
  <c r="AS87" i="19"/>
  <c r="AS88" i="19"/>
  <c r="AU17" i="19"/>
  <c r="A17" i="19" s="1"/>
  <c r="AS98" i="19"/>
  <c r="AS18" i="19"/>
  <c r="AS99" i="19"/>
  <c r="AS100" i="19"/>
  <c r="AS2" i="18"/>
  <c r="AS15" i="18"/>
  <c r="AS3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4" i="18"/>
  <c r="AS5" i="18"/>
  <c r="AU28" i="18"/>
  <c r="AU29" i="18"/>
  <c r="AU30" i="18"/>
  <c r="AU39" i="18"/>
  <c r="AS6" i="18"/>
  <c r="AS40" i="18"/>
  <c r="AS41" i="18"/>
  <c r="AS42" i="18"/>
  <c r="AS43" i="18"/>
  <c r="AU62" i="18"/>
  <c r="AS62" i="18"/>
  <c r="AS63" i="18"/>
  <c r="AS64" i="18"/>
  <c r="AS76" i="18"/>
  <c r="AS12" i="18"/>
  <c r="AS77" i="18"/>
  <c r="AS13" i="18"/>
  <c r="AS78" i="18"/>
  <c r="AS81" i="18"/>
  <c r="AS82" i="18"/>
  <c r="AS83" i="18"/>
  <c r="AS84" i="18"/>
  <c r="AS85" i="18"/>
  <c r="AS86" i="18"/>
  <c r="AU96" i="18"/>
  <c r="A96" i="18" s="1"/>
  <c r="AS97" i="18"/>
  <c r="AS14" i="18"/>
  <c r="AS98" i="18"/>
  <c r="AS99" i="18"/>
  <c r="A31" i="20" l="1"/>
  <c r="A34" i="19"/>
  <c r="A40" i="18"/>
  <c r="A56" i="17"/>
  <c r="A85" i="17"/>
  <c r="A97" i="16"/>
  <c r="A10" i="16"/>
  <c r="A64" i="15"/>
  <c r="A78" i="15"/>
  <c r="A86" i="14"/>
  <c r="A92" i="14"/>
  <c r="A96" i="13"/>
  <c r="A67" i="12"/>
  <c r="A38" i="12"/>
  <c r="A21" i="11"/>
  <c r="A41" i="11"/>
  <c r="A94" i="10"/>
  <c r="A98" i="9"/>
  <c r="A50" i="9"/>
  <c r="A19" i="8"/>
  <c r="A39" i="8"/>
  <c r="A45" i="7"/>
  <c r="A97" i="5"/>
  <c r="A45" i="5"/>
  <c r="A94" i="4"/>
  <c r="A95" i="4"/>
  <c r="A2" i="4"/>
  <c r="A39" i="3"/>
  <c r="A95" i="17"/>
  <c r="A94" i="17"/>
  <c r="A92" i="17"/>
  <c r="A90" i="17"/>
  <c r="A30" i="17"/>
  <c r="A78" i="17"/>
  <c r="A76" i="17"/>
  <c r="A75" i="17"/>
  <c r="A74" i="17"/>
  <c r="A71" i="17"/>
  <c r="A99" i="17"/>
  <c r="A97" i="17"/>
  <c r="A36" i="17"/>
  <c r="A35" i="17"/>
  <c r="A34" i="17"/>
  <c r="A33" i="17"/>
  <c r="A84" i="17"/>
  <c r="A83" i="17"/>
  <c r="A81" i="17"/>
  <c r="A73" i="17"/>
  <c r="A68" i="17"/>
  <c r="A25" i="17"/>
  <c r="A66" i="17"/>
  <c r="A64" i="17"/>
  <c r="A63" i="17"/>
  <c r="A61" i="17"/>
  <c r="A59" i="17"/>
  <c r="A58" i="17"/>
  <c r="A57" i="17"/>
  <c r="A69" i="17"/>
  <c r="A19" i="17"/>
  <c r="A53" i="17"/>
  <c r="A17" i="17"/>
  <c r="A50" i="17"/>
  <c r="A49" i="17"/>
  <c r="A14" i="17"/>
  <c r="A47" i="17"/>
  <c r="A13" i="17"/>
  <c r="A44" i="17"/>
  <c r="A12" i="17"/>
  <c r="A42" i="17"/>
  <c r="A10" i="17"/>
  <c r="A40" i="17"/>
  <c r="A7" i="17"/>
  <c r="A5" i="17"/>
  <c r="A3" i="17"/>
  <c r="A2" i="17"/>
  <c r="A37" i="17"/>
  <c r="A93" i="17"/>
  <c r="A91" i="17"/>
  <c r="A79" i="17"/>
  <c r="A29" i="17"/>
  <c r="A77" i="17"/>
  <c r="A28" i="17"/>
  <c r="A27" i="17"/>
  <c r="A72" i="17"/>
  <c r="A70" i="17"/>
  <c r="A26" i="17"/>
  <c r="A100" i="17"/>
  <c r="A98" i="17"/>
  <c r="A96" i="17"/>
  <c r="A89" i="17"/>
  <c r="A88" i="17"/>
  <c r="A87" i="17"/>
  <c r="A86" i="17"/>
  <c r="A32" i="17"/>
  <c r="A82" i="17"/>
  <c r="A31" i="17"/>
  <c r="A67" i="17"/>
  <c r="A24" i="17"/>
  <c r="A65" i="17"/>
  <c r="A23" i="17"/>
  <c r="A62" i="17"/>
  <c r="A60" i="17"/>
  <c r="A22" i="17"/>
  <c r="A21" i="17"/>
  <c r="A20" i="17"/>
  <c r="A52" i="17"/>
  <c r="A55" i="17"/>
  <c r="A54" i="17"/>
  <c r="A18" i="17"/>
  <c r="A51" i="17"/>
  <c r="A16" i="17"/>
  <c r="A15" i="17"/>
  <c r="A48" i="17"/>
  <c r="A46" i="17"/>
  <c r="A45" i="17"/>
  <c r="A43" i="17"/>
  <c r="A11" i="17"/>
  <c r="A41" i="17"/>
  <c r="A9" i="17"/>
  <c r="A8" i="17"/>
  <c r="A6" i="17"/>
  <c r="A4" i="17"/>
  <c r="A39" i="17"/>
  <c r="A80" i="17"/>
  <c r="A101" i="17"/>
  <c r="A96" i="16"/>
  <c r="A33" i="16"/>
  <c r="A93" i="16"/>
  <c r="A90" i="16"/>
  <c r="A86" i="16"/>
  <c r="A84" i="16"/>
  <c r="A77" i="16"/>
  <c r="A75" i="16"/>
  <c r="A28" i="16"/>
  <c r="A73" i="16"/>
  <c r="A71" i="16"/>
  <c r="A26" i="16"/>
  <c r="A24" i="16"/>
  <c r="A69" i="16"/>
  <c r="A34" i="16"/>
  <c r="A99" i="16"/>
  <c r="A91" i="16"/>
  <c r="A88" i="16"/>
  <c r="A83" i="16"/>
  <c r="A81" i="16"/>
  <c r="A30" i="16"/>
  <c r="A79" i="16"/>
  <c r="A21" i="16"/>
  <c r="A67" i="16"/>
  <c r="A20" i="16"/>
  <c r="A19" i="16"/>
  <c r="A64" i="16"/>
  <c r="A17" i="16"/>
  <c r="A15" i="16"/>
  <c r="A61" i="16"/>
  <c r="A59" i="16"/>
  <c r="A12" i="16"/>
  <c r="A53" i="16"/>
  <c r="A49" i="16"/>
  <c r="A9" i="16"/>
  <c r="A56" i="16"/>
  <c r="A54" i="16"/>
  <c r="A13" i="16"/>
  <c r="A8" i="16"/>
  <c r="A46" i="16"/>
  <c r="A45" i="16"/>
  <c r="A43" i="16"/>
  <c r="A41" i="16"/>
  <c r="A40" i="16"/>
  <c r="A5" i="16"/>
  <c r="A38" i="16"/>
  <c r="A3" i="16"/>
  <c r="A2" i="16"/>
  <c r="A78" i="16"/>
  <c r="A95" i="16"/>
  <c r="A94" i="16"/>
  <c r="A92" i="16"/>
  <c r="A32" i="16"/>
  <c r="A85" i="16"/>
  <c r="A29" i="16"/>
  <c r="A76" i="16"/>
  <c r="A74" i="16"/>
  <c r="A27" i="16"/>
  <c r="A72" i="16"/>
  <c r="A70" i="16"/>
  <c r="A25" i="16"/>
  <c r="A23" i="16"/>
  <c r="A22" i="16"/>
  <c r="A35" i="16"/>
  <c r="A100" i="16"/>
  <c r="A98" i="16"/>
  <c r="A89" i="16"/>
  <c r="A87" i="16"/>
  <c r="A82" i="16"/>
  <c r="A31" i="16"/>
  <c r="A80" i="16"/>
  <c r="A68" i="16"/>
  <c r="A66" i="16"/>
  <c r="A65" i="16"/>
  <c r="A18" i="16"/>
  <c r="A63" i="16"/>
  <c r="A16" i="16"/>
  <c r="A62" i="16"/>
  <c r="A60" i="16"/>
  <c r="A58" i="16"/>
  <c r="A11" i="16"/>
  <c r="A52" i="16"/>
  <c r="A51" i="16"/>
  <c r="A48" i="16"/>
  <c r="A57" i="16"/>
  <c r="A55" i="16"/>
  <c r="A14" i="16"/>
  <c r="A47" i="16"/>
  <c r="A7" i="16"/>
  <c r="A44" i="16"/>
  <c r="A42" i="16"/>
  <c r="A6" i="16"/>
  <c r="A39" i="16"/>
  <c r="A4" i="16"/>
  <c r="A37" i="16"/>
  <c r="A36" i="16"/>
  <c r="A50" i="16"/>
  <c r="A101" i="16"/>
  <c r="A94" i="15"/>
  <c r="A92" i="15"/>
  <c r="A90" i="15"/>
  <c r="A87" i="15"/>
  <c r="A13" i="15"/>
  <c r="A80" i="15"/>
  <c r="A12" i="15"/>
  <c r="A100" i="15"/>
  <c r="A17" i="15"/>
  <c r="A97" i="15"/>
  <c r="A16" i="15"/>
  <c r="A85" i="15"/>
  <c r="A14" i="15"/>
  <c r="A83" i="15"/>
  <c r="A76" i="15"/>
  <c r="A75" i="15"/>
  <c r="A73" i="15"/>
  <c r="A71" i="15"/>
  <c r="A70" i="15"/>
  <c r="A68" i="15"/>
  <c r="A66" i="15"/>
  <c r="A46" i="15"/>
  <c r="A44" i="15"/>
  <c r="A42" i="15"/>
  <c r="A61" i="15"/>
  <c r="A59" i="15"/>
  <c r="A57" i="15"/>
  <c r="A56" i="15"/>
  <c r="A54" i="15"/>
  <c r="A52" i="15"/>
  <c r="A51" i="15"/>
  <c r="A49" i="15"/>
  <c r="A7" i="15"/>
  <c r="A40" i="15"/>
  <c r="A38" i="15"/>
  <c r="A6" i="15"/>
  <c r="A35" i="15"/>
  <c r="A34" i="15"/>
  <c r="A32" i="15"/>
  <c r="A30" i="15"/>
  <c r="A28" i="15"/>
  <c r="A26" i="15"/>
  <c r="A24" i="15"/>
  <c r="A22" i="15"/>
  <c r="A4" i="15"/>
  <c r="A19" i="15"/>
  <c r="A18" i="15"/>
  <c r="A95" i="15"/>
  <c r="A93" i="15"/>
  <c r="A91" i="15"/>
  <c r="A88" i="15"/>
  <c r="A82" i="15"/>
  <c r="A81" i="15"/>
  <c r="A79" i="15"/>
  <c r="A63" i="15"/>
  <c r="A99" i="15"/>
  <c r="A98" i="15"/>
  <c r="A89" i="15"/>
  <c r="A86" i="15"/>
  <c r="A15" i="15"/>
  <c r="A84" i="15"/>
  <c r="A77" i="15"/>
  <c r="A11" i="15"/>
  <c r="A74" i="15"/>
  <c r="A72" i="15"/>
  <c r="A10" i="15"/>
  <c r="A69" i="15"/>
  <c r="A67" i="15"/>
  <c r="A65" i="15"/>
  <c r="A47" i="15"/>
  <c r="A45" i="15"/>
  <c r="A43" i="15"/>
  <c r="A62" i="15"/>
  <c r="A60" i="15"/>
  <c r="A58" i="15"/>
  <c r="A9" i="15"/>
  <c r="A55" i="15"/>
  <c r="A53" i="15"/>
  <c r="A8" i="15"/>
  <c r="A50" i="15"/>
  <c r="A48" i="15"/>
  <c r="A41" i="15"/>
  <c r="A39" i="15"/>
  <c r="A37" i="15"/>
  <c r="A36" i="15"/>
  <c r="A5" i="15"/>
  <c r="A33" i="15"/>
  <c r="A31" i="15"/>
  <c r="A29" i="15"/>
  <c r="A27" i="15"/>
  <c r="A25" i="15"/>
  <c r="A23" i="15"/>
  <c r="A21" i="15"/>
  <c r="A20" i="15"/>
  <c r="A3" i="15"/>
  <c r="A2" i="15"/>
  <c r="A101" i="15"/>
  <c r="A99" i="14"/>
  <c r="A97" i="14"/>
  <c r="A91" i="14"/>
  <c r="A17" i="14"/>
  <c r="A78" i="14"/>
  <c r="A76" i="14"/>
  <c r="A74" i="14"/>
  <c r="A23" i="14"/>
  <c r="A22" i="14"/>
  <c r="A93" i="14"/>
  <c r="A89" i="14"/>
  <c r="A88" i="14"/>
  <c r="A20" i="14"/>
  <c r="A85" i="14"/>
  <c r="A84" i="14"/>
  <c r="A82" i="14"/>
  <c r="A14" i="14"/>
  <c r="A72" i="14"/>
  <c r="A69" i="14"/>
  <c r="A68" i="14"/>
  <c r="A66" i="14"/>
  <c r="A64" i="14"/>
  <c r="A8" i="14"/>
  <c r="A51" i="14"/>
  <c r="A49" i="14"/>
  <c r="A46" i="14"/>
  <c r="A63" i="14"/>
  <c r="A61" i="14"/>
  <c r="A60" i="14"/>
  <c r="A58" i="14"/>
  <c r="A56" i="14"/>
  <c r="A55" i="14"/>
  <c r="A54" i="14"/>
  <c r="A9" i="14"/>
  <c r="A44" i="14"/>
  <c r="A43" i="14"/>
  <c r="A41" i="14"/>
  <c r="A39" i="14"/>
  <c r="A37" i="14"/>
  <c r="A35" i="14"/>
  <c r="A34" i="14"/>
  <c r="A5" i="14"/>
  <c r="A31" i="14"/>
  <c r="A29" i="14"/>
  <c r="A28" i="14"/>
  <c r="A27" i="14"/>
  <c r="A2" i="14"/>
  <c r="A24" i="14"/>
  <c r="A100" i="14"/>
  <c r="A98" i="14"/>
  <c r="A25" i="14"/>
  <c r="A79" i="14"/>
  <c r="A16" i="14"/>
  <c r="A77" i="14"/>
  <c r="A75" i="14"/>
  <c r="A15" i="14"/>
  <c r="A70" i="14"/>
  <c r="A96" i="14"/>
  <c r="A95" i="14"/>
  <c r="A94" i="14"/>
  <c r="A90" i="14"/>
  <c r="A21" i="14"/>
  <c r="A87" i="14"/>
  <c r="A19" i="14"/>
  <c r="A18" i="14"/>
  <c r="A83" i="14"/>
  <c r="A81" i="14"/>
  <c r="A73" i="14"/>
  <c r="A71" i="14"/>
  <c r="A67" i="14"/>
  <c r="A65" i="14"/>
  <c r="A53" i="14"/>
  <c r="A52" i="14"/>
  <c r="A50" i="14"/>
  <c r="A47" i="14"/>
  <c r="A45" i="14"/>
  <c r="A62" i="14"/>
  <c r="A13" i="14"/>
  <c r="A59" i="14"/>
  <c r="A57" i="14"/>
  <c r="A12" i="14"/>
  <c r="A11" i="14"/>
  <c r="A10" i="14"/>
  <c r="A48" i="14"/>
  <c r="A7" i="14"/>
  <c r="A42" i="14"/>
  <c r="A40" i="14"/>
  <c r="A38" i="14"/>
  <c r="A36" i="14"/>
  <c r="A6" i="14"/>
  <c r="A33" i="14"/>
  <c r="A32" i="14"/>
  <c r="A30" i="14"/>
  <c r="A4" i="14"/>
  <c r="A3" i="14"/>
  <c r="A26" i="14"/>
  <c r="A80" i="14"/>
  <c r="A101" i="14"/>
  <c r="A95" i="13"/>
  <c r="A93" i="13"/>
  <c r="A23" i="13"/>
  <c r="A89" i="13"/>
  <c r="A84" i="13"/>
  <c r="A82" i="13"/>
  <c r="A74" i="13"/>
  <c r="A20" i="13"/>
  <c r="A71" i="13"/>
  <c r="A18" i="13"/>
  <c r="A69" i="13"/>
  <c r="A24" i="13"/>
  <c r="A99" i="13"/>
  <c r="A97" i="13"/>
  <c r="A87" i="13"/>
  <c r="A85" i="13"/>
  <c r="A80" i="13"/>
  <c r="A22" i="13"/>
  <c r="A77" i="13"/>
  <c r="A68" i="13"/>
  <c r="A66" i="13"/>
  <c r="A63" i="13"/>
  <c r="A15" i="13"/>
  <c r="A14" i="13"/>
  <c r="A13" i="13"/>
  <c r="A59" i="13"/>
  <c r="A57" i="13"/>
  <c r="A11" i="13"/>
  <c r="A54" i="13"/>
  <c r="A52" i="13"/>
  <c r="A46" i="13"/>
  <c r="A16" i="13"/>
  <c r="A49" i="13"/>
  <c r="A48" i="13"/>
  <c r="A9" i="13"/>
  <c r="A45" i="13"/>
  <c r="A44" i="13"/>
  <c r="A7" i="13"/>
  <c r="A40" i="13"/>
  <c r="A39" i="13"/>
  <c r="A37" i="13"/>
  <c r="A36" i="13"/>
  <c r="A34" i="13"/>
  <c r="A32" i="13"/>
  <c r="A31" i="13"/>
  <c r="A29" i="13"/>
  <c r="A27" i="13"/>
  <c r="A3" i="13"/>
  <c r="A2" i="13"/>
  <c r="A101" i="13"/>
  <c r="A94" i="13"/>
  <c r="A92" i="13"/>
  <c r="A91" i="13"/>
  <c r="A88" i="13"/>
  <c r="A83" i="13"/>
  <c r="A75" i="13"/>
  <c r="A73" i="13"/>
  <c r="A72" i="13"/>
  <c r="A19" i="13"/>
  <c r="A70" i="13"/>
  <c r="A17" i="13"/>
  <c r="A100" i="13"/>
  <c r="A98" i="13"/>
  <c r="A90" i="13"/>
  <c r="A86" i="13"/>
  <c r="A81" i="13"/>
  <c r="A79" i="13"/>
  <c r="A78" i="13"/>
  <c r="A21" i="13"/>
  <c r="A67" i="13"/>
  <c r="A65" i="13"/>
  <c r="A64" i="13"/>
  <c r="A62" i="13"/>
  <c r="A61" i="13"/>
  <c r="A60" i="13"/>
  <c r="A12" i="13"/>
  <c r="A58" i="13"/>
  <c r="A56" i="13"/>
  <c r="A55" i="13"/>
  <c r="A53" i="13"/>
  <c r="A51" i="13"/>
  <c r="A8" i="13"/>
  <c r="A50" i="13"/>
  <c r="A10" i="13"/>
  <c r="A47" i="13"/>
  <c r="A43" i="13"/>
  <c r="A41" i="13"/>
  <c r="A6" i="13"/>
  <c r="A38" i="13"/>
  <c r="A5" i="13"/>
  <c r="A35" i="13"/>
  <c r="A33" i="13"/>
  <c r="A4" i="13"/>
  <c r="A30" i="13"/>
  <c r="A28" i="13"/>
  <c r="A26" i="13"/>
  <c r="A25" i="13"/>
  <c r="A76" i="13"/>
  <c r="A42" i="13"/>
  <c r="A95" i="12"/>
  <c r="A93" i="12"/>
  <c r="A19" i="12"/>
  <c r="A89" i="12"/>
  <c r="A88" i="12"/>
  <c r="A17" i="12"/>
  <c r="A86" i="12"/>
  <c r="A15" i="12"/>
  <c r="A82" i="12"/>
  <c r="A14" i="12"/>
  <c r="A71" i="12"/>
  <c r="A100" i="12"/>
  <c r="A21" i="12"/>
  <c r="A97" i="12"/>
  <c r="A79" i="12"/>
  <c r="A13" i="12"/>
  <c r="A76" i="12"/>
  <c r="A74" i="12"/>
  <c r="A12" i="12"/>
  <c r="A44" i="12"/>
  <c r="A48" i="12"/>
  <c r="A46" i="12"/>
  <c r="A8" i="12"/>
  <c r="A36" i="12"/>
  <c r="A66" i="12"/>
  <c r="A64" i="12"/>
  <c r="A62" i="12"/>
  <c r="A60" i="12"/>
  <c r="A11" i="12"/>
  <c r="A57" i="12"/>
  <c r="A55" i="12"/>
  <c r="A10" i="12"/>
  <c r="A52" i="12"/>
  <c r="A50" i="12"/>
  <c r="A43" i="12"/>
  <c r="A41" i="12"/>
  <c r="A7" i="12"/>
  <c r="A35" i="12"/>
  <c r="A33" i="12"/>
  <c r="A31" i="12"/>
  <c r="A29" i="12"/>
  <c r="A27" i="12"/>
  <c r="A25" i="12"/>
  <c r="A24" i="12"/>
  <c r="A3" i="12"/>
  <c r="A2" i="12"/>
  <c r="A85" i="12"/>
  <c r="A20" i="12"/>
  <c r="A94" i="12"/>
  <c r="A92" i="12"/>
  <c r="A91" i="12"/>
  <c r="A18" i="12"/>
  <c r="A87" i="12"/>
  <c r="A16" i="12"/>
  <c r="A84" i="12"/>
  <c r="A83" i="12"/>
  <c r="A81" i="12"/>
  <c r="A72" i="12"/>
  <c r="A70" i="12"/>
  <c r="A69" i="12"/>
  <c r="A99" i="12"/>
  <c r="A98" i="12"/>
  <c r="A90" i="12"/>
  <c r="A78" i="12"/>
  <c r="A77" i="12"/>
  <c r="A75" i="12"/>
  <c r="A73" i="12"/>
  <c r="A68" i="12"/>
  <c r="A49" i="12"/>
  <c r="A47" i="12"/>
  <c r="A45" i="12"/>
  <c r="A37" i="12"/>
  <c r="A5" i="12"/>
  <c r="A65" i="12"/>
  <c r="A63" i="12"/>
  <c r="A61" i="12"/>
  <c r="A59" i="12"/>
  <c r="A58" i="12"/>
  <c r="A56" i="12"/>
  <c r="A54" i="12"/>
  <c r="A53" i="12"/>
  <c r="A51" i="12"/>
  <c r="A9" i="12"/>
  <c r="A42" i="12"/>
  <c r="A40" i="12"/>
  <c r="A39" i="12"/>
  <c r="A6" i="12"/>
  <c r="A34" i="12"/>
  <c r="A32" i="12"/>
  <c r="A30" i="12"/>
  <c r="A28" i="12"/>
  <c r="A26" i="12"/>
  <c r="A4" i="12"/>
  <c r="A23" i="12"/>
  <c r="A22" i="12"/>
  <c r="A80" i="12"/>
  <c r="A101" i="12"/>
  <c r="A94" i="11"/>
  <c r="A92" i="11"/>
  <c r="A90" i="11"/>
  <c r="A87" i="11"/>
  <c r="A85" i="11"/>
  <c r="A83" i="11"/>
  <c r="A81" i="11"/>
  <c r="A78" i="11"/>
  <c r="A77" i="11"/>
  <c r="A75" i="11"/>
  <c r="A63" i="11"/>
  <c r="A61" i="11"/>
  <c r="A99" i="11"/>
  <c r="A97" i="11"/>
  <c r="A88" i="11"/>
  <c r="A72" i="11"/>
  <c r="A70" i="11"/>
  <c r="A68" i="11"/>
  <c r="A66" i="11"/>
  <c r="A60" i="11"/>
  <c r="A44" i="11"/>
  <c r="A42" i="11"/>
  <c r="A34" i="11"/>
  <c r="A32" i="11"/>
  <c r="A58" i="11"/>
  <c r="A56" i="11"/>
  <c r="A54" i="11"/>
  <c r="A17" i="11"/>
  <c r="A15" i="11"/>
  <c r="A52" i="11"/>
  <c r="A50" i="11"/>
  <c r="A49" i="11"/>
  <c r="A47" i="11"/>
  <c r="A45" i="11"/>
  <c r="A40" i="11"/>
  <c r="A9" i="11"/>
  <c r="A37" i="11"/>
  <c r="A35" i="11"/>
  <c r="A31" i="11"/>
  <c r="A30" i="11"/>
  <c r="A7" i="11"/>
  <c r="A27" i="11"/>
  <c r="A26" i="11"/>
  <c r="A5" i="11"/>
  <c r="A24" i="11"/>
  <c r="A3" i="11"/>
  <c r="A2" i="11"/>
  <c r="A80" i="11"/>
  <c r="A95" i="11"/>
  <c r="A93" i="11"/>
  <c r="A91" i="11"/>
  <c r="A89" i="11"/>
  <c r="A86" i="11"/>
  <c r="A84" i="11"/>
  <c r="A82" i="11"/>
  <c r="A79" i="11"/>
  <c r="A20" i="11"/>
  <c r="A76" i="11"/>
  <c r="A64" i="11"/>
  <c r="A62" i="11"/>
  <c r="A100" i="11"/>
  <c r="A98" i="11"/>
  <c r="A96" i="11"/>
  <c r="A73" i="11"/>
  <c r="A71" i="11"/>
  <c r="A69" i="11"/>
  <c r="A67" i="11"/>
  <c r="A65" i="11"/>
  <c r="A19" i="11"/>
  <c r="A11" i="11"/>
  <c r="A43" i="11"/>
  <c r="A13" i="11"/>
  <c r="A12" i="11"/>
  <c r="A33" i="11"/>
  <c r="A59" i="11"/>
  <c r="A57" i="11"/>
  <c r="A55" i="11"/>
  <c r="A18" i="11"/>
  <c r="A16" i="11"/>
  <c r="A53" i="11"/>
  <c r="A51" i="11"/>
  <c r="A14" i="11"/>
  <c r="A48" i="11"/>
  <c r="A46" i="11"/>
  <c r="A10" i="11"/>
  <c r="A39" i="11"/>
  <c r="A38" i="11"/>
  <c r="A36" i="11"/>
  <c r="A8" i="11"/>
  <c r="A29" i="11"/>
  <c r="A28" i="11"/>
  <c r="A6" i="11"/>
  <c r="A25" i="11"/>
  <c r="A4" i="11"/>
  <c r="A23" i="11"/>
  <c r="A22" i="11"/>
  <c r="A74" i="11"/>
  <c r="A101" i="11"/>
  <c r="A92" i="10"/>
  <c r="A90" i="10"/>
  <c r="A86" i="10"/>
  <c r="A84" i="10"/>
  <c r="A81" i="10"/>
  <c r="A78" i="10"/>
  <c r="A76" i="10"/>
  <c r="A74" i="10"/>
  <c r="A25" i="10"/>
  <c r="A72" i="10"/>
  <c r="A71" i="10"/>
  <c r="A66" i="10"/>
  <c r="A100" i="10"/>
  <c r="A98" i="10"/>
  <c r="A96" i="10"/>
  <c r="A87" i="10"/>
  <c r="A79" i="10"/>
  <c r="A29" i="10"/>
  <c r="A28" i="10"/>
  <c r="A69" i="10"/>
  <c r="A67" i="10"/>
  <c r="A22" i="10"/>
  <c r="A64" i="10"/>
  <c r="A62" i="10"/>
  <c r="A61" i="10"/>
  <c r="A19" i="10"/>
  <c r="A59" i="10"/>
  <c r="A58" i="10"/>
  <c r="A57" i="10"/>
  <c r="A15" i="10"/>
  <c r="A14" i="10"/>
  <c r="A50" i="10"/>
  <c r="A54" i="10"/>
  <c r="A52" i="10"/>
  <c r="A13" i="10"/>
  <c r="A49" i="10"/>
  <c r="A48" i="10"/>
  <c r="A46" i="10"/>
  <c r="A8" i="10"/>
  <c r="A44" i="10"/>
  <c r="A6" i="10"/>
  <c r="A41" i="10"/>
  <c r="A39" i="10"/>
  <c r="A5" i="10"/>
  <c r="A37" i="10"/>
  <c r="A35" i="10"/>
  <c r="A33" i="10"/>
  <c r="A32" i="10"/>
  <c r="A27" i="10"/>
  <c r="A95" i="10"/>
  <c r="A93" i="10"/>
  <c r="A91" i="10"/>
  <c r="A89" i="10"/>
  <c r="A85" i="10"/>
  <c r="A83" i="10"/>
  <c r="A80" i="10"/>
  <c r="A26" i="10"/>
  <c r="A75" i="10"/>
  <c r="A73" i="10"/>
  <c r="A24" i="10"/>
  <c r="A23" i="10"/>
  <c r="A99" i="10"/>
  <c r="A97" i="10"/>
  <c r="A88" i="10"/>
  <c r="A82" i="10"/>
  <c r="A30" i="10"/>
  <c r="A77" i="10"/>
  <c r="A70" i="10"/>
  <c r="A68" i="10"/>
  <c r="A21" i="10"/>
  <c r="A63" i="10"/>
  <c r="A20" i="10"/>
  <c r="A60" i="10"/>
  <c r="A18" i="10"/>
  <c r="A17" i="10"/>
  <c r="A16" i="10"/>
  <c r="A56" i="10"/>
  <c r="A55" i="10"/>
  <c r="A12" i="10"/>
  <c r="A65" i="10"/>
  <c r="A53" i="10"/>
  <c r="A51" i="10"/>
  <c r="A11" i="10"/>
  <c r="A10" i="10"/>
  <c r="A47" i="10"/>
  <c r="A9" i="10"/>
  <c r="A45" i="10"/>
  <c r="A7" i="10"/>
  <c r="A43" i="10"/>
  <c r="A42" i="10"/>
  <c r="A40" i="10"/>
  <c r="A38" i="10"/>
  <c r="A4" i="10"/>
  <c r="A36" i="10"/>
  <c r="A34" i="10"/>
  <c r="A3" i="10"/>
  <c r="A2" i="10"/>
  <c r="A101" i="10"/>
  <c r="A29" i="9"/>
  <c r="A28" i="9"/>
  <c r="A96" i="9"/>
  <c r="A27" i="9"/>
  <c r="A93" i="9"/>
  <c r="A91" i="9"/>
  <c r="A89" i="9"/>
  <c r="A25" i="9"/>
  <c r="A85" i="9"/>
  <c r="A84" i="9"/>
  <c r="A33" i="9"/>
  <c r="A100" i="9"/>
  <c r="A99" i="9"/>
  <c r="A81" i="9"/>
  <c r="A79" i="9"/>
  <c r="A78" i="9"/>
  <c r="A76" i="9"/>
  <c r="A22" i="9"/>
  <c r="A21" i="9"/>
  <c r="A72" i="9"/>
  <c r="A71" i="9"/>
  <c r="A18" i="9"/>
  <c r="A57" i="9"/>
  <c r="A56" i="9"/>
  <c r="A48" i="9"/>
  <c r="A47" i="9"/>
  <c r="A45" i="9"/>
  <c r="A68" i="9"/>
  <c r="A17" i="9"/>
  <c r="A65" i="9"/>
  <c r="A64" i="9"/>
  <c r="A15" i="9"/>
  <c r="A13" i="9"/>
  <c r="A61" i="9"/>
  <c r="A60" i="9"/>
  <c r="A55" i="9"/>
  <c r="A53" i="9"/>
  <c r="A51" i="9"/>
  <c r="A49" i="9"/>
  <c r="A43" i="9"/>
  <c r="A41" i="9"/>
  <c r="A5" i="9"/>
  <c r="A38" i="9"/>
  <c r="A4" i="9"/>
  <c r="A35" i="9"/>
  <c r="A34" i="9"/>
  <c r="A6" i="9"/>
  <c r="A87" i="9"/>
  <c r="A97" i="9"/>
  <c r="A95" i="9"/>
  <c r="A26" i="9"/>
  <c r="A92" i="9"/>
  <c r="A90" i="9"/>
  <c r="A88" i="9"/>
  <c r="A86" i="9"/>
  <c r="A24" i="9"/>
  <c r="A83" i="9"/>
  <c r="A32" i="9"/>
  <c r="A31" i="9"/>
  <c r="A94" i="9"/>
  <c r="A80" i="9"/>
  <c r="A23" i="9"/>
  <c r="A77" i="9"/>
  <c r="A75" i="9"/>
  <c r="A74" i="9"/>
  <c r="A73" i="9"/>
  <c r="A20" i="9"/>
  <c r="A19" i="9"/>
  <c r="A59" i="9"/>
  <c r="A70" i="9"/>
  <c r="A58" i="9"/>
  <c r="A10" i="9"/>
  <c r="A9" i="9"/>
  <c r="A7" i="9"/>
  <c r="A46" i="9"/>
  <c r="A69" i="9"/>
  <c r="A67" i="9"/>
  <c r="A66" i="9"/>
  <c r="A16" i="9"/>
  <c r="A63" i="9"/>
  <c r="A14" i="9"/>
  <c r="A62" i="9"/>
  <c r="A12" i="9"/>
  <c r="A11" i="9"/>
  <c r="A54" i="9"/>
  <c r="A52" i="9"/>
  <c r="A8" i="9"/>
  <c r="A44" i="9"/>
  <c r="A42" i="9"/>
  <c r="A40" i="9"/>
  <c r="A39" i="9"/>
  <c r="A37" i="9"/>
  <c r="A36" i="9"/>
  <c r="A3" i="9"/>
  <c r="A2" i="9"/>
  <c r="A82" i="9"/>
  <c r="A101" i="9"/>
  <c r="A95" i="8"/>
  <c r="A93" i="8"/>
  <c r="A91" i="8"/>
  <c r="A88" i="8"/>
  <c r="A78" i="8"/>
  <c r="A76" i="8"/>
  <c r="A16" i="8"/>
  <c r="A61" i="8"/>
  <c r="A100" i="8"/>
  <c r="A98" i="8"/>
  <c r="A90" i="8"/>
  <c r="A86" i="8"/>
  <c r="A84" i="8"/>
  <c r="A82" i="8"/>
  <c r="A79" i="8"/>
  <c r="A72" i="8"/>
  <c r="A70" i="8"/>
  <c r="A68" i="8"/>
  <c r="A66" i="8"/>
  <c r="A64" i="8"/>
  <c r="A60" i="8"/>
  <c r="A44" i="8"/>
  <c r="A42" i="8"/>
  <c r="A58" i="8"/>
  <c r="A56" i="8"/>
  <c r="A14" i="8"/>
  <c r="A13" i="8"/>
  <c r="A11" i="8"/>
  <c r="A52" i="8"/>
  <c r="A10" i="8"/>
  <c r="A49" i="8"/>
  <c r="A47" i="8"/>
  <c r="A7" i="8"/>
  <c r="A37" i="8"/>
  <c r="A35" i="8"/>
  <c r="A33" i="8"/>
  <c r="A31" i="8"/>
  <c r="A29" i="8"/>
  <c r="A5" i="8"/>
  <c r="A26" i="8"/>
  <c r="A24" i="8"/>
  <c r="A22" i="8"/>
  <c r="A20" i="8"/>
  <c r="A3" i="8"/>
  <c r="A74" i="8"/>
  <c r="A17" i="8"/>
  <c r="A94" i="8"/>
  <c r="A92" i="8"/>
  <c r="A89" i="8"/>
  <c r="A80" i="8"/>
  <c r="A77" i="8"/>
  <c r="A75" i="8"/>
  <c r="A63" i="8"/>
  <c r="A18" i="8"/>
  <c r="A99" i="8"/>
  <c r="A97" i="8"/>
  <c r="A87" i="8"/>
  <c r="A85" i="8"/>
  <c r="A83" i="8"/>
  <c r="A81" i="8"/>
  <c r="A73" i="8"/>
  <c r="A71" i="8"/>
  <c r="A69" i="8"/>
  <c r="A67" i="8"/>
  <c r="A65" i="8"/>
  <c r="A62" i="8"/>
  <c r="A15" i="8"/>
  <c r="A46" i="8"/>
  <c r="A45" i="8"/>
  <c r="A43" i="8"/>
  <c r="A8" i="8"/>
  <c r="A6" i="8"/>
  <c r="A59" i="8"/>
  <c r="A57" i="8"/>
  <c r="A55" i="8"/>
  <c r="A54" i="8"/>
  <c r="A12" i="8"/>
  <c r="A53" i="8"/>
  <c r="A51" i="8"/>
  <c r="A50" i="8"/>
  <c r="A48" i="8"/>
  <c r="A9" i="8"/>
  <c r="A41" i="8"/>
  <c r="A40" i="8"/>
  <c r="A38" i="8"/>
  <c r="A36" i="8"/>
  <c r="A34" i="8"/>
  <c r="A32" i="8"/>
  <c r="A30" i="8"/>
  <c r="A28" i="8"/>
  <c r="A27" i="8"/>
  <c r="A25" i="8"/>
  <c r="A23" i="8"/>
  <c r="A21" i="8"/>
  <c r="A4" i="8"/>
  <c r="A2" i="8"/>
  <c r="A101" i="8"/>
  <c r="A93" i="7"/>
  <c r="A91" i="7"/>
  <c r="A89" i="7"/>
  <c r="A21" i="7"/>
  <c r="A20" i="7"/>
  <c r="A72" i="7"/>
  <c r="A70" i="7"/>
  <c r="A68" i="7"/>
  <c r="A66" i="7"/>
  <c r="A19" i="7"/>
  <c r="A99" i="7"/>
  <c r="A97" i="7"/>
  <c r="A87" i="7"/>
  <c r="A85" i="7"/>
  <c r="A83" i="7"/>
  <c r="A81" i="7"/>
  <c r="A78" i="7"/>
  <c r="A76" i="7"/>
  <c r="A75" i="7"/>
  <c r="A60" i="7"/>
  <c r="A59" i="7"/>
  <c r="A17" i="7"/>
  <c r="A56" i="7"/>
  <c r="A54" i="7"/>
  <c r="A52" i="7"/>
  <c r="A16" i="7"/>
  <c r="A49" i="7"/>
  <c r="A15" i="7"/>
  <c r="A44" i="7"/>
  <c r="A14" i="7"/>
  <c r="A46" i="7"/>
  <c r="A11" i="7"/>
  <c r="A43" i="7"/>
  <c r="A41" i="7"/>
  <c r="A40" i="7"/>
  <c r="A38" i="7"/>
  <c r="A8" i="7"/>
  <c r="A35" i="7"/>
  <c r="A7" i="7"/>
  <c r="A6" i="7"/>
  <c r="A31" i="7"/>
  <c r="A29" i="7"/>
  <c r="A28" i="7"/>
  <c r="A4" i="7"/>
  <c r="A3" i="7"/>
  <c r="A2" i="7"/>
  <c r="A79" i="7"/>
  <c r="A94" i="7"/>
  <c r="A92" i="7"/>
  <c r="A90" i="7"/>
  <c r="A88" i="7"/>
  <c r="A74" i="7"/>
  <c r="A73" i="7"/>
  <c r="A71" i="7"/>
  <c r="A69" i="7"/>
  <c r="A67" i="7"/>
  <c r="A65" i="7"/>
  <c r="A64" i="7"/>
  <c r="A63" i="7"/>
  <c r="A100" i="7"/>
  <c r="A98" i="7"/>
  <c r="A96" i="7"/>
  <c r="A86" i="7"/>
  <c r="A84" i="7"/>
  <c r="A82" i="7"/>
  <c r="A80" i="7"/>
  <c r="A77" i="7"/>
  <c r="A24" i="7"/>
  <c r="A23" i="7"/>
  <c r="A61" i="7"/>
  <c r="A18" i="7"/>
  <c r="A58" i="7"/>
  <c r="A57" i="7"/>
  <c r="A55" i="7"/>
  <c r="A53" i="7"/>
  <c r="A51" i="7"/>
  <c r="A50" i="7"/>
  <c r="A48" i="7"/>
  <c r="A47" i="7"/>
  <c r="A62" i="7"/>
  <c r="A13" i="7"/>
  <c r="A12" i="7"/>
  <c r="A10" i="7"/>
  <c r="A42" i="7"/>
  <c r="A9" i="7"/>
  <c r="A39" i="7"/>
  <c r="A37" i="7"/>
  <c r="A36" i="7"/>
  <c r="A34" i="7"/>
  <c r="A33" i="7"/>
  <c r="A32" i="7"/>
  <c r="A30" i="7"/>
  <c r="A5" i="7"/>
  <c r="A27" i="7"/>
  <c r="A26" i="7"/>
  <c r="A25" i="7"/>
  <c r="A22" i="7"/>
  <c r="A101" i="7"/>
  <c r="A94" i="6"/>
  <c r="A92" i="6"/>
  <c r="A90" i="6"/>
  <c r="A87" i="6"/>
  <c r="A17" i="6"/>
  <c r="A83" i="6"/>
  <c r="A82" i="6"/>
  <c r="A15" i="6"/>
  <c r="A78" i="6"/>
  <c r="A76" i="6"/>
  <c r="A65" i="6"/>
  <c r="A99" i="6"/>
  <c r="A97" i="6"/>
  <c r="A88" i="6"/>
  <c r="A81" i="6"/>
  <c r="A14" i="6"/>
  <c r="A73" i="6"/>
  <c r="A71" i="6"/>
  <c r="A69" i="6"/>
  <c r="A67" i="6"/>
  <c r="A63" i="6"/>
  <c r="A62" i="6"/>
  <c r="A46" i="6"/>
  <c r="A7" i="6"/>
  <c r="A44" i="6"/>
  <c r="A42" i="6"/>
  <c r="A33" i="6"/>
  <c r="A31" i="6"/>
  <c r="A29" i="6"/>
  <c r="A27" i="6"/>
  <c r="A59" i="6"/>
  <c r="A57" i="6"/>
  <c r="A55" i="6"/>
  <c r="A12" i="6"/>
  <c r="A52" i="6"/>
  <c r="A50" i="6"/>
  <c r="A11" i="6"/>
  <c r="A10" i="6"/>
  <c r="A9" i="6"/>
  <c r="A41" i="6"/>
  <c r="A39" i="6"/>
  <c r="A37" i="6"/>
  <c r="A36" i="6"/>
  <c r="A35" i="6"/>
  <c r="A25" i="6"/>
  <c r="A24" i="6"/>
  <c r="A22" i="6"/>
  <c r="A4" i="6"/>
  <c r="A3" i="6"/>
  <c r="A18" i="6"/>
  <c r="A75" i="6"/>
  <c r="A93" i="6"/>
  <c r="A91" i="6"/>
  <c r="A89" i="6"/>
  <c r="A86" i="6"/>
  <c r="A84" i="6"/>
  <c r="A16" i="6"/>
  <c r="A80" i="6"/>
  <c r="A79" i="6"/>
  <c r="A77" i="6"/>
  <c r="A66" i="6"/>
  <c r="A100" i="6"/>
  <c r="A98" i="6"/>
  <c r="A96" i="6"/>
  <c r="A85" i="6"/>
  <c r="A74" i="6"/>
  <c r="A13" i="6"/>
  <c r="A72" i="6"/>
  <c r="A70" i="6"/>
  <c r="A68" i="6"/>
  <c r="A64" i="6"/>
  <c r="A61" i="6"/>
  <c r="A45" i="6"/>
  <c r="A43" i="6"/>
  <c r="A34" i="6"/>
  <c r="A32" i="6"/>
  <c r="A30" i="6"/>
  <c r="A28" i="6"/>
  <c r="A60" i="6"/>
  <c r="A58" i="6"/>
  <c r="A56" i="6"/>
  <c r="A54" i="6"/>
  <c r="A53" i="6"/>
  <c r="A51" i="6"/>
  <c r="A49" i="6"/>
  <c r="A48" i="6"/>
  <c r="A47" i="6"/>
  <c r="A8" i="6"/>
  <c r="A40" i="6"/>
  <c r="A38" i="6"/>
  <c r="A6" i="6"/>
  <c r="A26" i="6"/>
  <c r="A5" i="6"/>
  <c r="A23" i="6"/>
  <c r="A21" i="6"/>
  <c r="A20" i="6"/>
  <c r="A19" i="6"/>
  <c r="A2" i="6"/>
  <c r="A101" i="6"/>
  <c r="A96" i="5"/>
  <c r="A94" i="5"/>
  <c r="A92" i="5"/>
  <c r="A91" i="5"/>
  <c r="A88" i="5"/>
  <c r="A86" i="5"/>
  <c r="A84" i="5"/>
  <c r="A82" i="5"/>
  <c r="A80" i="5"/>
  <c r="A79" i="5"/>
  <c r="A30" i="5"/>
  <c r="A21" i="5"/>
  <c r="A100" i="5"/>
  <c r="A29" i="5"/>
  <c r="A28" i="5"/>
  <c r="A23" i="5"/>
  <c r="A76" i="5"/>
  <c r="A74" i="5"/>
  <c r="A73" i="5"/>
  <c r="A71" i="5"/>
  <c r="A19" i="5"/>
  <c r="A18" i="5"/>
  <c r="A66" i="5"/>
  <c r="A64" i="5"/>
  <c r="A62" i="5"/>
  <c r="A60" i="5"/>
  <c r="A17" i="5"/>
  <c r="A15" i="5"/>
  <c r="A13" i="5"/>
  <c r="A57" i="5"/>
  <c r="A55" i="5"/>
  <c r="A49" i="5"/>
  <c r="A47" i="5"/>
  <c r="A9" i="5"/>
  <c r="A44" i="5"/>
  <c r="A53" i="5"/>
  <c r="A51" i="5"/>
  <c r="A12" i="5"/>
  <c r="A42" i="5"/>
  <c r="A41" i="5"/>
  <c r="A39" i="5"/>
  <c r="A7" i="5"/>
  <c r="A36" i="5"/>
  <c r="A35" i="5"/>
  <c r="A5" i="5"/>
  <c r="A33" i="5"/>
  <c r="A3" i="5"/>
  <c r="A2" i="5"/>
  <c r="A26" i="5"/>
  <c r="A95" i="5"/>
  <c r="A93" i="5"/>
  <c r="A27" i="5"/>
  <c r="A89" i="5"/>
  <c r="A87" i="5"/>
  <c r="A85" i="5"/>
  <c r="A83" i="5"/>
  <c r="A81" i="5"/>
  <c r="A25" i="5"/>
  <c r="A78" i="5"/>
  <c r="A70" i="5"/>
  <c r="A20" i="5"/>
  <c r="A99" i="5"/>
  <c r="A98" i="5"/>
  <c r="A90" i="5"/>
  <c r="A77" i="5"/>
  <c r="A75" i="5"/>
  <c r="A22" i="5"/>
  <c r="A72" i="5"/>
  <c r="A54" i="5"/>
  <c r="A69" i="5"/>
  <c r="A67" i="5"/>
  <c r="A65" i="5"/>
  <c r="A63" i="5"/>
  <c r="A61" i="5"/>
  <c r="A59" i="5"/>
  <c r="A16" i="5"/>
  <c r="A14" i="5"/>
  <c r="A58" i="5"/>
  <c r="A56" i="5"/>
  <c r="A11" i="5"/>
  <c r="A48" i="5"/>
  <c r="A10" i="5"/>
  <c r="A46" i="5"/>
  <c r="A68" i="5"/>
  <c r="A52" i="5"/>
  <c r="A50" i="5"/>
  <c r="A43" i="5"/>
  <c r="A8" i="5"/>
  <c r="A40" i="5"/>
  <c r="A38" i="5"/>
  <c r="A37" i="5"/>
  <c r="A6" i="5"/>
  <c r="A34" i="5"/>
  <c r="A4" i="5"/>
  <c r="A32" i="5"/>
  <c r="A31" i="5"/>
  <c r="A24" i="5"/>
  <c r="A101" i="5"/>
  <c r="A92" i="4"/>
  <c r="A89" i="4"/>
  <c r="A84" i="4"/>
  <c r="A82" i="4"/>
  <c r="A80" i="4"/>
  <c r="A19" i="4"/>
  <c r="A77" i="4"/>
  <c r="A75" i="4"/>
  <c r="A73" i="4"/>
  <c r="A72" i="4"/>
  <c r="A70" i="4"/>
  <c r="A68" i="4"/>
  <c r="A66" i="4"/>
  <c r="A100" i="4"/>
  <c r="A98" i="4"/>
  <c r="A90" i="4"/>
  <c r="A24" i="4"/>
  <c r="A86" i="4"/>
  <c r="A85" i="4"/>
  <c r="A20" i="4"/>
  <c r="A16" i="4"/>
  <c r="A64" i="4"/>
  <c r="A15" i="4"/>
  <c r="A61" i="4"/>
  <c r="A60" i="4"/>
  <c r="A58" i="4"/>
  <c r="A56" i="4"/>
  <c r="A55" i="4"/>
  <c r="A54" i="4"/>
  <c r="A10" i="4"/>
  <c r="A50" i="4"/>
  <c r="A9" i="4"/>
  <c r="A51" i="4"/>
  <c r="A47" i="4"/>
  <c r="A45" i="4"/>
  <c r="A8" i="4"/>
  <c r="A42" i="4"/>
  <c r="A39" i="4"/>
  <c r="A37" i="4"/>
  <c r="A35" i="4"/>
  <c r="A34" i="4"/>
  <c r="A6" i="4"/>
  <c r="A31" i="4"/>
  <c r="A29" i="4"/>
  <c r="A28" i="4"/>
  <c r="A3" i="4"/>
  <c r="A25" i="4"/>
  <c r="A93" i="4"/>
  <c r="A91" i="4"/>
  <c r="A88" i="4"/>
  <c r="A83" i="4"/>
  <c r="A81" i="4"/>
  <c r="A78" i="4"/>
  <c r="A18" i="4"/>
  <c r="A76" i="4"/>
  <c r="A74" i="4"/>
  <c r="A17" i="4"/>
  <c r="A71" i="4"/>
  <c r="A69" i="4"/>
  <c r="A67" i="4"/>
  <c r="A26" i="4"/>
  <c r="A99" i="4"/>
  <c r="A97" i="4"/>
  <c r="A87" i="4"/>
  <c r="A23" i="4"/>
  <c r="A22" i="4"/>
  <c r="A21" i="4"/>
  <c r="A79" i="4"/>
  <c r="A65" i="4"/>
  <c r="A63" i="4"/>
  <c r="A62" i="4"/>
  <c r="A14" i="4"/>
  <c r="A59" i="4"/>
  <c r="A57" i="4"/>
  <c r="A13" i="4"/>
  <c r="A12" i="4"/>
  <c r="A11" i="4"/>
  <c r="A53" i="4"/>
  <c r="A49" i="4"/>
  <c r="A40" i="4"/>
  <c r="A52" i="4"/>
  <c r="A48" i="4"/>
  <c r="A46" i="4"/>
  <c r="A44" i="4"/>
  <c r="A43" i="4"/>
  <c r="A41" i="4"/>
  <c r="A38" i="4"/>
  <c r="A36" i="4"/>
  <c r="A7" i="4"/>
  <c r="A33" i="4"/>
  <c r="A32" i="4"/>
  <c r="A30" i="4"/>
  <c r="A5" i="4"/>
  <c r="A4" i="4"/>
  <c r="A27" i="4"/>
  <c r="A101" i="4"/>
  <c r="A94" i="3"/>
  <c r="A92" i="3"/>
  <c r="A90" i="3"/>
  <c r="A87" i="3"/>
  <c r="A85" i="3"/>
  <c r="A83" i="3"/>
  <c r="A81" i="3"/>
  <c r="A78" i="3"/>
  <c r="A77" i="3"/>
  <c r="A75" i="3"/>
  <c r="A10" i="3"/>
  <c r="A64" i="3"/>
  <c r="A100" i="3"/>
  <c r="A98" i="3"/>
  <c r="A88" i="3"/>
  <c r="A72" i="3"/>
  <c r="A70" i="3"/>
  <c r="A69" i="3"/>
  <c r="A68" i="3"/>
  <c r="A63" i="3"/>
  <c r="A43" i="3"/>
  <c r="A41" i="3"/>
  <c r="A30" i="3"/>
  <c r="A60" i="3"/>
  <c r="A58" i="3"/>
  <c r="A56" i="3"/>
  <c r="A55" i="3"/>
  <c r="A54" i="3"/>
  <c r="A52" i="3"/>
  <c r="A50" i="3"/>
  <c r="A48" i="3"/>
  <c r="A46" i="3"/>
  <c r="A44" i="3"/>
  <c r="A36" i="3"/>
  <c r="A6" i="3"/>
  <c r="A33" i="3"/>
  <c r="A31" i="3"/>
  <c r="A29" i="3"/>
  <c r="A27" i="3"/>
  <c r="A25" i="3"/>
  <c r="A23" i="3"/>
  <c r="A22" i="3"/>
  <c r="A21" i="3"/>
  <c r="A19" i="3"/>
  <c r="A18" i="3"/>
  <c r="A2" i="3"/>
  <c r="A15" i="3"/>
  <c r="A80" i="3"/>
  <c r="A95" i="3"/>
  <c r="A93" i="3"/>
  <c r="A91" i="3"/>
  <c r="A89" i="3"/>
  <c r="A86" i="3"/>
  <c r="A84" i="3"/>
  <c r="A82" i="3"/>
  <c r="A79" i="3"/>
  <c r="A13" i="3"/>
  <c r="A76" i="3"/>
  <c r="A66" i="3"/>
  <c r="A65" i="3"/>
  <c r="A14" i="3"/>
  <c r="A99" i="3"/>
  <c r="A97" i="3"/>
  <c r="A73" i="3"/>
  <c r="A71" i="3"/>
  <c r="A12" i="3"/>
  <c r="A11" i="3"/>
  <c r="A67" i="3"/>
  <c r="A62" i="3"/>
  <c r="A38" i="3"/>
  <c r="A42" i="3"/>
  <c r="A40" i="3"/>
  <c r="A7" i="3"/>
  <c r="A61" i="3"/>
  <c r="A59" i="3"/>
  <c r="A57" i="3"/>
  <c r="A9" i="3"/>
  <c r="A8" i="3"/>
  <c r="A53" i="3"/>
  <c r="A51" i="3"/>
  <c r="A49" i="3"/>
  <c r="A47" i="3"/>
  <c r="A45" i="3"/>
  <c r="A37" i="3"/>
  <c r="A35" i="3"/>
  <c r="A34" i="3"/>
  <c r="A32" i="3"/>
  <c r="A28" i="3"/>
  <c r="A26" i="3"/>
  <c r="A24" i="3"/>
  <c r="A5" i="3"/>
  <c r="A4" i="3"/>
  <c r="A20" i="3"/>
  <c r="A3" i="3"/>
  <c r="A17" i="3"/>
  <c r="A16" i="3"/>
  <c r="A74" i="3"/>
  <c r="A101" i="3"/>
  <c r="A83" i="21"/>
  <c r="A81" i="21"/>
  <c r="A79" i="21"/>
  <c r="A71" i="21"/>
  <c r="A69" i="21"/>
  <c r="A67" i="21"/>
  <c r="A65" i="21"/>
  <c r="A62" i="21"/>
  <c r="A94" i="21"/>
  <c r="A92" i="21"/>
  <c r="A90" i="21"/>
  <c r="A88" i="21"/>
  <c r="A78" i="21"/>
  <c r="A76" i="21"/>
  <c r="A74" i="21"/>
  <c r="A63" i="21"/>
  <c r="A60" i="21"/>
  <c r="A36" i="21"/>
  <c r="A53" i="21"/>
  <c r="A51" i="21"/>
  <c r="A49" i="21"/>
  <c r="A47" i="21"/>
  <c r="A45" i="21"/>
  <c r="A43" i="21"/>
  <c r="A41" i="21"/>
  <c r="A39" i="21"/>
  <c r="A37" i="21"/>
  <c r="A29" i="21"/>
  <c r="A27" i="21"/>
  <c r="A25" i="21"/>
  <c r="A23" i="21"/>
  <c r="A21" i="21"/>
  <c r="A19" i="21"/>
  <c r="A17" i="21"/>
  <c r="A15" i="21"/>
  <c r="A13" i="21"/>
  <c r="A11" i="21"/>
  <c r="A9" i="21"/>
  <c r="A7" i="21"/>
  <c r="A5" i="21"/>
  <c r="A3" i="21"/>
  <c r="A101" i="21"/>
  <c r="A34" i="21"/>
  <c r="A32" i="21"/>
  <c r="A99" i="21"/>
  <c r="A97" i="21"/>
  <c r="A86" i="21"/>
  <c r="A84" i="21"/>
  <c r="A82" i="21"/>
  <c r="A80" i="21"/>
  <c r="A73" i="21"/>
  <c r="A70" i="21"/>
  <c r="A68" i="21"/>
  <c r="A66" i="21"/>
  <c r="A64" i="21"/>
  <c r="A56" i="21"/>
  <c r="A55" i="21"/>
  <c r="A93" i="21"/>
  <c r="A91" i="21"/>
  <c r="A89" i="21"/>
  <c r="A87" i="21"/>
  <c r="A77" i="21"/>
  <c r="A75" i="21"/>
  <c r="A72" i="21"/>
  <c r="A61" i="21"/>
  <c r="A59" i="21"/>
  <c r="A57" i="21"/>
  <c r="A54" i="21"/>
  <c r="A52" i="21"/>
  <c r="A50" i="21"/>
  <c r="A48" i="21"/>
  <c r="A46" i="21"/>
  <c r="A44" i="21"/>
  <c r="A42" i="21"/>
  <c r="A40" i="21"/>
  <c r="A38" i="21"/>
  <c r="A30" i="21"/>
  <c r="A28" i="21"/>
  <c r="A26" i="21"/>
  <c r="A24" i="21"/>
  <c r="A22" i="21"/>
  <c r="A20" i="21"/>
  <c r="A18" i="21"/>
  <c r="A16" i="21"/>
  <c r="A14" i="21"/>
  <c r="A12" i="21"/>
  <c r="A10" i="21"/>
  <c r="A8" i="21"/>
  <c r="A6" i="21"/>
  <c r="A4" i="21"/>
  <c r="A2" i="21"/>
  <c r="A35" i="21"/>
  <c r="A33" i="21"/>
  <c r="A31" i="21"/>
  <c r="A14" i="20"/>
  <c r="A94" i="20"/>
  <c r="A13" i="20"/>
  <c r="A90" i="20"/>
  <c r="A87" i="20"/>
  <c r="A85" i="20"/>
  <c r="A83" i="20"/>
  <c r="A80" i="20"/>
  <c r="A78" i="20"/>
  <c r="A76" i="20"/>
  <c r="A15" i="20"/>
  <c r="A99" i="20"/>
  <c r="A97" i="20"/>
  <c r="A88" i="20"/>
  <c r="A73" i="20"/>
  <c r="A12" i="20"/>
  <c r="A70" i="20"/>
  <c r="A68" i="20"/>
  <c r="A66" i="20"/>
  <c r="A64" i="20"/>
  <c r="A62" i="20"/>
  <c r="A60" i="20"/>
  <c r="A58" i="20"/>
  <c r="A9" i="20"/>
  <c r="A8" i="20"/>
  <c r="A43" i="20"/>
  <c r="A41" i="20"/>
  <c r="A33" i="20"/>
  <c r="A29" i="20"/>
  <c r="A54" i="20"/>
  <c r="A52" i="20"/>
  <c r="A7" i="20"/>
  <c r="A49" i="20"/>
  <c r="A47" i="20"/>
  <c r="A40" i="20"/>
  <c r="A38" i="20"/>
  <c r="A36" i="20"/>
  <c r="A35" i="20"/>
  <c r="A34" i="20"/>
  <c r="A27" i="20"/>
  <c r="A25" i="20"/>
  <c r="A23" i="20"/>
  <c r="A21" i="20"/>
  <c r="A19" i="20"/>
  <c r="A17" i="20"/>
  <c r="A4" i="20"/>
  <c r="A2" i="20"/>
  <c r="A82" i="20"/>
  <c r="A95" i="20"/>
  <c r="A93" i="20"/>
  <c r="A92" i="20"/>
  <c r="A89" i="20"/>
  <c r="A86" i="20"/>
  <c r="A84" i="20"/>
  <c r="A81" i="20"/>
  <c r="A79" i="20"/>
  <c r="A77" i="20"/>
  <c r="A11" i="20"/>
  <c r="A100" i="20"/>
  <c r="A98" i="20"/>
  <c r="A91" i="20"/>
  <c r="A74" i="20"/>
  <c r="A72" i="20"/>
  <c r="A71" i="20"/>
  <c r="A69" i="20"/>
  <c r="A67" i="20"/>
  <c r="A65" i="20"/>
  <c r="A63" i="20"/>
  <c r="A10" i="20"/>
  <c r="A45" i="20"/>
  <c r="A61" i="20"/>
  <c r="A59" i="20"/>
  <c r="A57" i="20"/>
  <c r="A56" i="20"/>
  <c r="A44" i="20"/>
  <c r="A42" i="20"/>
  <c r="A6" i="20"/>
  <c r="A32" i="20"/>
  <c r="A30" i="20"/>
  <c r="A55" i="20"/>
  <c r="A53" i="20"/>
  <c r="A51" i="20"/>
  <c r="A50" i="20"/>
  <c r="A48" i="20"/>
  <c r="A46" i="20"/>
  <c r="A39" i="20"/>
  <c r="A37" i="20"/>
  <c r="A5" i="20"/>
  <c r="A28" i="20"/>
  <c r="A26" i="20"/>
  <c r="A24" i="20"/>
  <c r="A22" i="20"/>
  <c r="A20" i="20"/>
  <c r="A18" i="20"/>
  <c r="A16" i="20"/>
  <c r="A3" i="20"/>
  <c r="A75" i="20"/>
  <c r="A101" i="20"/>
  <c r="A97" i="19"/>
  <c r="A95" i="19"/>
  <c r="A93" i="19"/>
  <c r="A91" i="19"/>
  <c r="A88" i="19"/>
  <c r="A86" i="19"/>
  <c r="A84" i="19"/>
  <c r="A81" i="19"/>
  <c r="A79" i="19"/>
  <c r="A77" i="19"/>
  <c r="A67" i="19"/>
  <c r="A65" i="19"/>
  <c r="A19" i="19"/>
  <c r="A99" i="19"/>
  <c r="A98" i="19"/>
  <c r="A16" i="19"/>
  <c r="A73" i="19"/>
  <c r="A71" i="19"/>
  <c r="A15" i="19"/>
  <c r="A68" i="19"/>
  <c r="A63" i="19"/>
  <c r="A60" i="19"/>
  <c r="A58" i="19"/>
  <c r="A56" i="19"/>
  <c r="A54" i="19"/>
  <c r="A52" i="19"/>
  <c r="A50" i="19"/>
  <c r="A48" i="19"/>
  <c r="A46" i="19"/>
  <c r="A44" i="19"/>
  <c r="A14" i="19"/>
  <c r="A11" i="19"/>
  <c r="A10" i="19"/>
  <c r="A35" i="19"/>
  <c r="A33" i="19"/>
  <c r="A41" i="19"/>
  <c r="A39" i="19"/>
  <c r="A12" i="19"/>
  <c r="A8" i="19"/>
  <c r="A30" i="19"/>
  <c r="A28" i="19"/>
  <c r="A25" i="19"/>
  <c r="A7" i="19"/>
  <c r="A6" i="19"/>
  <c r="A5" i="19"/>
  <c r="A21" i="19"/>
  <c r="A20" i="19"/>
  <c r="A26" i="19"/>
  <c r="A82" i="19"/>
  <c r="A96" i="19"/>
  <c r="A94" i="19"/>
  <c r="A92" i="19"/>
  <c r="A89" i="19"/>
  <c r="A87" i="19"/>
  <c r="A85" i="19"/>
  <c r="A83" i="19"/>
  <c r="A80" i="19"/>
  <c r="A78" i="19"/>
  <c r="A76" i="19"/>
  <c r="A66" i="19"/>
  <c r="A64" i="19"/>
  <c r="A100" i="19"/>
  <c r="A18" i="19"/>
  <c r="A90" i="19"/>
  <c r="A74" i="19"/>
  <c r="A72" i="19"/>
  <c r="A70" i="19"/>
  <c r="A69" i="19"/>
  <c r="A42" i="19"/>
  <c r="A62" i="19"/>
  <c r="A59" i="19"/>
  <c r="A57" i="19"/>
  <c r="A55" i="19"/>
  <c r="A53" i="19"/>
  <c r="A51" i="19"/>
  <c r="A49" i="19"/>
  <c r="A47" i="19"/>
  <c r="A45" i="19"/>
  <c r="A43" i="19"/>
  <c r="A38" i="19"/>
  <c r="A37" i="19"/>
  <c r="A36" i="19"/>
  <c r="A9" i="19"/>
  <c r="A61" i="19"/>
  <c r="A40" i="19"/>
  <c r="A13" i="19"/>
  <c r="A32" i="19"/>
  <c r="A31" i="19"/>
  <c r="A29" i="19"/>
  <c r="A27" i="19"/>
  <c r="A24" i="19"/>
  <c r="A23" i="19"/>
  <c r="A22" i="19"/>
  <c r="A4" i="19"/>
  <c r="A3" i="19"/>
  <c r="A2" i="19"/>
  <c r="A75" i="19"/>
  <c r="A101" i="19"/>
  <c r="A95" i="18"/>
  <c r="A93" i="18"/>
  <c r="A91" i="18"/>
  <c r="A89" i="18"/>
  <c r="A86" i="18"/>
  <c r="A84" i="18"/>
  <c r="A82" i="18"/>
  <c r="A79" i="18"/>
  <c r="A13" i="18"/>
  <c r="A12" i="18"/>
  <c r="A65" i="18"/>
  <c r="A63" i="18"/>
  <c r="A62" i="18"/>
  <c r="A99" i="18"/>
  <c r="A14" i="18"/>
  <c r="A88" i="18"/>
  <c r="A73" i="18"/>
  <c r="A71" i="18"/>
  <c r="A69" i="18"/>
  <c r="A67" i="18"/>
  <c r="A61" i="18"/>
  <c r="A44" i="18"/>
  <c r="A42" i="18"/>
  <c r="A30" i="18"/>
  <c r="A28" i="18"/>
  <c r="A59" i="18"/>
  <c r="A57" i="18"/>
  <c r="A55" i="18"/>
  <c r="A54" i="18"/>
  <c r="A8" i="18"/>
  <c r="A52" i="18"/>
  <c r="A50" i="18"/>
  <c r="A49" i="18"/>
  <c r="A47" i="18"/>
  <c r="A45" i="18"/>
  <c r="A37" i="18"/>
  <c r="A35" i="18"/>
  <c r="A33" i="18"/>
  <c r="A31" i="18"/>
  <c r="A5" i="18"/>
  <c r="A27" i="18"/>
  <c r="A25" i="18"/>
  <c r="A23" i="18"/>
  <c r="A21" i="18"/>
  <c r="A19" i="18"/>
  <c r="A17" i="18"/>
  <c r="A3" i="18"/>
  <c r="A2" i="18"/>
  <c r="A80" i="18"/>
  <c r="A94" i="18"/>
  <c r="A92" i="18"/>
  <c r="A90" i="18"/>
  <c r="A87" i="18"/>
  <c r="A85" i="18"/>
  <c r="A83" i="18"/>
  <c r="A81" i="18"/>
  <c r="A78" i="18"/>
  <c r="A77" i="18"/>
  <c r="A76" i="18"/>
  <c r="A64" i="18"/>
  <c r="A100" i="18"/>
  <c r="A98" i="18"/>
  <c r="A97" i="18"/>
  <c r="A74" i="18"/>
  <c r="A72" i="18"/>
  <c r="A70" i="18"/>
  <c r="A68" i="18"/>
  <c r="A66" i="18"/>
  <c r="A11" i="18"/>
  <c r="A39" i="18"/>
  <c r="A43" i="18"/>
  <c r="A41" i="18"/>
  <c r="A6" i="18"/>
  <c r="A29" i="18"/>
  <c r="A60" i="18"/>
  <c r="A58" i="18"/>
  <c r="A56" i="18"/>
  <c r="A10" i="18"/>
  <c r="A9" i="18"/>
  <c r="A53" i="18"/>
  <c r="A51" i="18"/>
  <c r="A7" i="18"/>
  <c r="A48" i="18"/>
  <c r="A46" i="18"/>
  <c r="A38" i="18"/>
  <c r="A36" i="18"/>
  <c r="A34" i="18"/>
  <c r="A32" i="18"/>
  <c r="A4" i="18"/>
  <c r="A26" i="18"/>
  <c r="A24" i="18"/>
  <c r="A22" i="18"/>
  <c r="A20" i="18"/>
  <c r="A18" i="18"/>
  <c r="A16" i="18"/>
  <c r="A15" i="18"/>
  <c r="A75" i="18"/>
  <c r="A101" i="18"/>
  <c r="AT71" i="2"/>
  <c r="AT79" i="2"/>
  <c r="AT72" i="2"/>
  <c r="AT89" i="2"/>
  <c r="AS71" i="2"/>
  <c r="AS79" i="2"/>
  <c r="AS72" i="2"/>
  <c r="AS89" i="2"/>
  <c r="AR69" i="2"/>
  <c r="AR26" i="2"/>
  <c r="AR91" i="2"/>
  <c r="AU91" i="2" s="1"/>
  <c r="AR52" i="2"/>
  <c r="AR65" i="2"/>
  <c r="AR7" i="2"/>
  <c r="AR84" i="2"/>
  <c r="AR81" i="2"/>
  <c r="AR38" i="2"/>
  <c r="AR87" i="2"/>
  <c r="AR53" i="2"/>
  <c r="AR49" i="2"/>
  <c r="AR34" i="2"/>
  <c r="AR6" i="2"/>
  <c r="AR24" i="2"/>
  <c r="AR9" i="2"/>
  <c r="AR31" i="2"/>
  <c r="AR74" i="2"/>
  <c r="AR99" i="2"/>
  <c r="AR48" i="2"/>
  <c r="AR64" i="2"/>
  <c r="AR97" i="2"/>
  <c r="AR61" i="2"/>
  <c r="AR67" i="2"/>
  <c r="AR50" i="2"/>
  <c r="AR33" i="2"/>
  <c r="AR94" i="2"/>
  <c r="AR90" i="2"/>
  <c r="AR68" i="2"/>
  <c r="AR77" i="2"/>
  <c r="AR80" i="2"/>
  <c r="AR60" i="2"/>
  <c r="AR56" i="2"/>
  <c r="AR45" i="2"/>
  <c r="AR13" i="2"/>
  <c r="AR41" i="2"/>
  <c r="AR16" i="2"/>
  <c r="AR5" i="2"/>
  <c r="AR83" i="2"/>
  <c r="AR28" i="2"/>
  <c r="AR27" i="2"/>
  <c r="AR71" i="2"/>
  <c r="AU71" i="2" s="1"/>
  <c r="AR11" i="2"/>
  <c r="AR76" i="2"/>
  <c r="AR4" i="2"/>
  <c r="AR93" i="2"/>
  <c r="AR22" i="2"/>
  <c r="AR82" i="2"/>
  <c r="AR21" i="2"/>
  <c r="AR79" i="2"/>
  <c r="AU79" i="2" s="1"/>
  <c r="AR72" i="2"/>
  <c r="AU72" i="2" s="1"/>
  <c r="AR32" i="2"/>
  <c r="AR20" i="2"/>
  <c r="AR63" i="2"/>
  <c r="AR98" i="2"/>
  <c r="AR89" i="2"/>
  <c r="AU89" i="2" s="1"/>
  <c r="AR29" i="2"/>
  <c r="AR85" i="2"/>
  <c r="AR100" i="2"/>
  <c r="AR19" i="2"/>
  <c r="AR3" i="2"/>
  <c r="AR37" i="2"/>
  <c r="AR8" i="2"/>
  <c r="AR2" i="2"/>
  <c r="AR25" i="2"/>
  <c r="AR62" i="2"/>
  <c r="AR30" i="2"/>
  <c r="AR42" i="2"/>
  <c r="AR75" i="2"/>
  <c r="AR58" i="2"/>
  <c r="AR43" i="2"/>
  <c r="AR59" i="2"/>
  <c r="AR44" i="2"/>
  <c r="AR54" i="2"/>
  <c r="AR55" i="2"/>
  <c r="AR46" i="2"/>
  <c r="AR96" i="2"/>
  <c r="AR14" i="2"/>
  <c r="AR66" i="2"/>
  <c r="AR36" i="2"/>
  <c r="AR78" i="2"/>
  <c r="AR88" i="2"/>
  <c r="AR92" i="2"/>
  <c r="AR57" i="2"/>
  <c r="AR73" i="2"/>
  <c r="AR95" i="2"/>
  <c r="AR51" i="2"/>
  <c r="AR15" i="2"/>
  <c r="AR39" i="2"/>
  <c r="AR18" i="2"/>
  <c r="AR10" i="2"/>
  <c r="AR23" i="2"/>
  <c r="AR35" i="2"/>
  <c r="AR86" i="2"/>
  <c r="AR40" i="2"/>
  <c r="AR17" i="2"/>
  <c r="AR47" i="2"/>
  <c r="AR70" i="2"/>
  <c r="AQ69" i="2"/>
  <c r="AQ26" i="2"/>
  <c r="AQ91" i="2"/>
  <c r="AQ52" i="2"/>
  <c r="AQ65" i="2"/>
  <c r="AQ7" i="2"/>
  <c r="AQ84" i="2"/>
  <c r="AQ81" i="2"/>
  <c r="AQ38" i="2"/>
  <c r="AQ87" i="2"/>
  <c r="AQ53" i="2"/>
  <c r="AQ49" i="2"/>
  <c r="AQ34" i="2"/>
  <c r="AQ101" i="2"/>
  <c r="AQ6" i="2"/>
  <c r="AQ24" i="2"/>
  <c r="AQ9" i="2"/>
  <c r="AQ31" i="2"/>
  <c r="AQ74" i="2"/>
  <c r="AQ99" i="2"/>
  <c r="AQ48" i="2"/>
  <c r="AQ64" i="2"/>
  <c r="AQ97" i="2"/>
  <c r="AQ61" i="2"/>
  <c r="AQ67" i="2"/>
  <c r="AQ50" i="2"/>
  <c r="AQ33" i="2"/>
  <c r="AQ94" i="2"/>
  <c r="AQ90" i="2"/>
  <c r="AQ68" i="2"/>
  <c r="AQ77" i="2"/>
  <c r="AQ80" i="2"/>
  <c r="AQ60" i="2"/>
  <c r="AQ56" i="2"/>
  <c r="AQ45" i="2"/>
  <c r="AQ13" i="2"/>
  <c r="AQ41" i="2"/>
  <c r="AQ16" i="2"/>
  <c r="AQ5" i="2"/>
  <c r="AQ83" i="2"/>
  <c r="AQ28" i="2"/>
  <c r="AQ27" i="2"/>
  <c r="AQ71" i="2"/>
  <c r="AQ11" i="2"/>
  <c r="AQ76" i="2"/>
  <c r="AQ4" i="2"/>
  <c r="AQ93" i="2"/>
  <c r="AQ22" i="2"/>
  <c r="X110" i="2" l="1"/>
  <c r="V110" i="2"/>
  <c r="X109" i="2"/>
  <c r="V109" i="2"/>
  <c r="X108" i="2"/>
  <c r="V108" i="2"/>
  <c r="X107" i="2"/>
  <c r="V107" i="2"/>
  <c r="X106" i="2"/>
  <c r="V106" i="2"/>
  <c r="X105" i="2"/>
  <c r="V105" i="2"/>
  <c r="X69" i="2"/>
  <c r="V69" i="2"/>
  <c r="X26" i="2"/>
  <c r="V26" i="2"/>
  <c r="X52" i="2"/>
  <c r="V52" i="2"/>
  <c r="X65" i="2"/>
  <c r="V65" i="2"/>
  <c r="X7" i="2"/>
  <c r="V7" i="2"/>
  <c r="X84" i="2"/>
  <c r="V84" i="2"/>
  <c r="X81" i="2"/>
  <c r="V81" i="2"/>
  <c r="X38" i="2"/>
  <c r="V38" i="2"/>
  <c r="X87" i="2"/>
  <c r="V87" i="2"/>
  <c r="X53" i="2"/>
  <c r="V53" i="2"/>
  <c r="AU53" i="2" s="1"/>
  <c r="X49" i="2"/>
  <c r="V49" i="2"/>
  <c r="X34" i="2"/>
  <c r="V34" i="2"/>
  <c r="X6" i="2"/>
  <c r="V6" i="2"/>
  <c r="AU6" i="2" s="1"/>
  <c r="X24" i="2"/>
  <c r="V24" i="2"/>
  <c r="X9" i="2"/>
  <c r="V9" i="2"/>
  <c r="AU9" i="2" s="1"/>
  <c r="X31" i="2"/>
  <c r="V31" i="2"/>
  <c r="X74" i="2"/>
  <c r="V74" i="2"/>
  <c r="AU74" i="2" s="1"/>
  <c r="X99" i="2"/>
  <c r="V99" i="2"/>
  <c r="AU99" i="2" s="1"/>
  <c r="X48" i="2"/>
  <c r="V48" i="2"/>
  <c r="X64" i="2"/>
  <c r="V64" i="2"/>
  <c r="AU64" i="2" s="1"/>
  <c r="X97" i="2"/>
  <c r="V97" i="2"/>
  <c r="AU97" i="2" s="1"/>
  <c r="X61" i="2"/>
  <c r="V61" i="2"/>
  <c r="X67" i="2"/>
  <c r="V67" i="2"/>
  <c r="AU67" i="2" s="1"/>
  <c r="X50" i="2"/>
  <c r="V50" i="2"/>
  <c r="X33" i="2"/>
  <c r="V33" i="2"/>
  <c r="X94" i="2"/>
  <c r="V94" i="2"/>
  <c r="X90" i="2"/>
  <c r="V90" i="2"/>
  <c r="X68" i="2"/>
  <c r="V68" i="2"/>
  <c r="X77" i="2"/>
  <c r="V77" i="2"/>
  <c r="X80" i="2"/>
  <c r="V80" i="2"/>
  <c r="AU80" i="2" s="1"/>
  <c r="X60" i="2"/>
  <c r="V60" i="2"/>
  <c r="AU60" i="2" s="1"/>
  <c r="X56" i="2"/>
  <c r="V56" i="2"/>
  <c r="AU56" i="2" s="1"/>
  <c r="X45" i="2"/>
  <c r="V45" i="2"/>
  <c r="AU45" i="2" s="1"/>
  <c r="X13" i="2"/>
  <c r="V13" i="2"/>
  <c r="AU13" i="2" s="1"/>
  <c r="X41" i="2"/>
  <c r="V41" i="2"/>
  <c r="AU41" i="2" s="1"/>
  <c r="X16" i="2"/>
  <c r="V16" i="2"/>
  <c r="AU16" i="2" s="1"/>
  <c r="X5" i="2"/>
  <c r="V5" i="2"/>
  <c r="AU5" i="2" s="1"/>
  <c r="X83" i="2"/>
  <c r="V83" i="2"/>
  <c r="X28" i="2"/>
  <c r="V28" i="2"/>
  <c r="AU28" i="2" s="1"/>
  <c r="X27" i="2"/>
  <c r="V27" i="2"/>
  <c r="X11" i="2"/>
  <c r="V11" i="2"/>
  <c r="AU11" i="2" s="1"/>
  <c r="X76" i="2"/>
  <c r="V76" i="2"/>
  <c r="X4" i="2"/>
  <c r="V4" i="2"/>
  <c r="AU4" i="2" s="1"/>
  <c r="X93" i="2"/>
  <c r="V93" i="2"/>
  <c r="AU93" i="2" s="1"/>
  <c r="X22" i="2"/>
  <c r="V22" i="2"/>
  <c r="AQ82" i="2"/>
  <c r="X82" i="2"/>
  <c r="V82" i="2"/>
  <c r="AQ21" i="2"/>
  <c r="X21" i="2"/>
  <c r="V21" i="2"/>
  <c r="AQ32" i="2"/>
  <c r="X32" i="2"/>
  <c r="V32" i="2"/>
  <c r="AQ20" i="2"/>
  <c r="X20" i="2"/>
  <c r="V20" i="2"/>
  <c r="AQ63" i="2"/>
  <c r="X63" i="2"/>
  <c r="V63" i="2"/>
  <c r="AQ98" i="2"/>
  <c r="X98" i="2"/>
  <c r="V98" i="2"/>
  <c r="AQ29" i="2"/>
  <c r="X29" i="2"/>
  <c r="V29" i="2"/>
  <c r="AQ85" i="2"/>
  <c r="X85" i="2"/>
  <c r="V85" i="2"/>
  <c r="X100" i="2"/>
  <c r="V100" i="2"/>
  <c r="AQ19" i="2"/>
  <c r="X19" i="2"/>
  <c r="V19" i="2"/>
  <c r="AQ3" i="2"/>
  <c r="X3" i="2"/>
  <c r="V3" i="2"/>
  <c r="AQ37" i="2"/>
  <c r="X37" i="2"/>
  <c r="V37" i="2"/>
  <c r="AQ8" i="2"/>
  <c r="X8" i="2"/>
  <c r="V8" i="2"/>
  <c r="AQ2" i="2"/>
  <c r="X2" i="2"/>
  <c r="V2" i="2"/>
  <c r="AQ25" i="2"/>
  <c r="X25" i="2"/>
  <c r="V25" i="2"/>
  <c r="X62" i="2"/>
  <c r="V62" i="2"/>
  <c r="X30" i="2"/>
  <c r="V30" i="2"/>
  <c r="AQ42" i="2"/>
  <c r="X42" i="2"/>
  <c r="V42" i="2"/>
  <c r="AQ75" i="2"/>
  <c r="X75" i="2"/>
  <c r="V75" i="2"/>
  <c r="AQ58" i="2"/>
  <c r="X58" i="2"/>
  <c r="V58" i="2"/>
  <c r="AQ43" i="2"/>
  <c r="X43" i="2"/>
  <c r="V43" i="2"/>
  <c r="AQ59" i="2"/>
  <c r="X59" i="2"/>
  <c r="V59" i="2"/>
  <c r="AQ44" i="2"/>
  <c r="X44" i="2"/>
  <c r="V44" i="2"/>
  <c r="AQ54" i="2"/>
  <c r="X54" i="2"/>
  <c r="V54" i="2"/>
  <c r="AQ55" i="2"/>
  <c r="X55" i="2"/>
  <c r="V55" i="2"/>
  <c r="AQ46" i="2"/>
  <c r="X46" i="2"/>
  <c r="V46" i="2"/>
  <c r="AQ96" i="2"/>
  <c r="X96" i="2"/>
  <c r="V96" i="2"/>
  <c r="AQ14" i="2"/>
  <c r="X14" i="2"/>
  <c r="V14" i="2"/>
  <c r="AQ66" i="2"/>
  <c r="X66" i="2"/>
  <c r="V66" i="2"/>
  <c r="X36" i="2"/>
  <c r="V36" i="2"/>
  <c r="X78" i="2"/>
  <c r="V78" i="2"/>
  <c r="X88" i="2"/>
  <c r="V88" i="2"/>
  <c r="AQ92" i="2"/>
  <c r="X92" i="2"/>
  <c r="V92" i="2"/>
  <c r="AQ57" i="2"/>
  <c r="X57" i="2"/>
  <c r="V57" i="2"/>
  <c r="AQ73" i="2"/>
  <c r="X73" i="2"/>
  <c r="V73" i="2"/>
  <c r="X95" i="2"/>
  <c r="AT95" i="2" s="1"/>
  <c r="V95" i="2"/>
  <c r="AQ51" i="2"/>
  <c r="X51" i="2"/>
  <c r="V51" i="2"/>
  <c r="AQ15" i="2"/>
  <c r="X15" i="2"/>
  <c r="V15" i="2"/>
  <c r="AQ39" i="2"/>
  <c r="X39" i="2"/>
  <c r="V39" i="2"/>
  <c r="AQ18" i="2"/>
  <c r="X18" i="2"/>
  <c r="V18" i="2"/>
  <c r="AQ10" i="2"/>
  <c r="X10" i="2"/>
  <c r="V10" i="2"/>
  <c r="AQ23" i="2"/>
  <c r="X23" i="2"/>
  <c r="V23" i="2"/>
  <c r="AQ35" i="2"/>
  <c r="X35" i="2"/>
  <c r="V35" i="2"/>
  <c r="X86" i="2"/>
  <c r="V86" i="2"/>
  <c r="AS86" i="2" s="1"/>
  <c r="AQ40" i="2"/>
  <c r="X40" i="2"/>
  <c r="V40" i="2"/>
  <c r="AQ17" i="2"/>
  <c r="X17" i="2"/>
  <c r="V17" i="2"/>
  <c r="AQ47" i="2"/>
  <c r="X47" i="2"/>
  <c r="AT47" i="2" s="1"/>
  <c r="V47" i="2"/>
  <c r="AQ70" i="2"/>
  <c r="X70" i="2"/>
  <c r="V70" i="2"/>
  <c r="AS70" i="2" s="1"/>
  <c r="AR12" i="2"/>
  <c r="AQ12" i="2"/>
  <c r="X12" i="2"/>
  <c r="V12" i="2"/>
  <c r="AS12" i="2" s="1"/>
  <c r="AT70" i="2" l="1"/>
  <c r="AU40" i="2"/>
  <c r="AT86" i="2"/>
  <c r="AU18" i="2"/>
  <c r="AS95" i="2"/>
  <c r="AU92" i="2"/>
  <c r="AU14" i="2"/>
  <c r="AU54" i="2"/>
  <c r="AU58" i="2"/>
  <c r="AU37" i="2"/>
  <c r="AU63" i="2"/>
  <c r="AS17" i="2"/>
  <c r="AT40" i="2"/>
  <c r="AS35" i="2"/>
  <c r="AT23" i="2"/>
  <c r="AS10" i="2"/>
  <c r="AT18" i="2"/>
  <c r="AS39" i="2"/>
  <c r="AT15" i="2"/>
  <c r="AS51" i="2"/>
  <c r="AT73" i="2"/>
  <c r="AS57" i="2"/>
  <c r="AT92" i="2"/>
  <c r="AS88" i="2"/>
  <c r="AS78" i="2"/>
  <c r="AS36" i="2"/>
  <c r="AS66" i="2"/>
  <c r="AT14" i="2"/>
  <c r="AS96" i="2"/>
  <c r="AT46" i="2"/>
  <c r="AS55" i="2"/>
  <c r="AT54" i="2"/>
  <c r="AS44" i="2"/>
  <c r="AT59" i="2"/>
  <c r="AS43" i="2"/>
  <c r="AT58" i="2"/>
  <c r="AS75" i="2"/>
  <c r="AT42" i="2"/>
  <c r="AS30" i="2"/>
  <c r="AS62" i="2"/>
  <c r="AS25" i="2"/>
  <c r="AT2" i="2"/>
  <c r="AS8" i="2"/>
  <c r="AT37" i="2"/>
  <c r="AS3" i="2"/>
  <c r="AT19" i="2"/>
  <c r="AS100" i="2"/>
  <c r="AS85" i="2"/>
  <c r="AT29" i="2"/>
  <c r="AS98" i="2"/>
  <c r="AT63" i="2"/>
  <c r="AS20" i="2"/>
  <c r="AT32" i="2"/>
  <c r="AS21" i="2"/>
  <c r="AT82" i="2"/>
  <c r="AS22" i="2"/>
  <c r="AS76" i="2"/>
  <c r="AS27" i="2"/>
  <c r="AS83" i="2"/>
  <c r="AS77" i="2"/>
  <c r="AS68" i="2"/>
  <c r="AS90" i="2"/>
  <c r="AS94" i="2"/>
  <c r="AS33" i="2"/>
  <c r="AS50" i="2"/>
  <c r="AS61" i="2"/>
  <c r="AS48" i="2"/>
  <c r="AS31" i="2"/>
  <c r="AS24" i="2"/>
  <c r="AS34" i="2"/>
  <c r="AS49" i="2"/>
  <c r="AS87" i="2"/>
  <c r="AS38" i="2"/>
  <c r="AS81" i="2"/>
  <c r="AS84" i="2"/>
  <c r="AS7" i="2"/>
  <c r="AS65" i="2"/>
  <c r="AS52" i="2"/>
  <c r="AS26" i="2"/>
  <c r="AS69" i="2"/>
  <c r="AU26" i="2"/>
  <c r="AU7" i="2"/>
  <c r="AU87" i="2"/>
  <c r="AU33" i="2"/>
  <c r="AU77" i="2"/>
  <c r="AU84" i="2"/>
  <c r="AU24" i="2"/>
  <c r="AU61" i="2"/>
  <c r="AU94" i="2"/>
  <c r="AU85" i="2"/>
  <c r="AU62" i="2"/>
  <c r="AU88" i="2"/>
  <c r="AU95" i="2"/>
  <c r="AU86" i="2"/>
  <c r="AU70" i="2"/>
  <c r="AU83" i="2"/>
  <c r="AU22" i="2"/>
  <c r="AU98" i="2"/>
  <c r="AU100" i="2"/>
  <c r="AU8" i="2"/>
  <c r="AU30" i="2"/>
  <c r="AU43" i="2"/>
  <c r="AU55" i="2"/>
  <c r="AU66" i="2"/>
  <c r="AU51" i="2"/>
  <c r="AU10" i="2"/>
  <c r="AU12" i="2"/>
  <c r="AT12" i="2"/>
  <c r="AS47" i="2"/>
  <c r="AT17" i="2"/>
  <c r="AS40" i="2"/>
  <c r="AT35" i="2"/>
  <c r="AS23" i="2"/>
  <c r="AT10" i="2"/>
  <c r="AS18" i="2"/>
  <c r="AT39" i="2"/>
  <c r="AS15" i="2"/>
  <c r="AT51" i="2"/>
  <c r="AS73" i="2"/>
  <c r="AT57" i="2"/>
  <c r="AS92" i="2"/>
  <c r="AT88" i="2"/>
  <c r="AT78" i="2"/>
  <c r="AT36" i="2"/>
  <c r="AT66" i="2"/>
  <c r="AS14" i="2"/>
  <c r="AT96" i="2"/>
  <c r="AS46" i="2"/>
  <c r="AT55" i="2"/>
  <c r="AS54" i="2"/>
  <c r="AT44" i="2"/>
  <c r="AS59" i="2"/>
  <c r="AT43" i="2"/>
  <c r="AS58" i="2"/>
  <c r="AT75" i="2"/>
  <c r="AS42" i="2"/>
  <c r="AT30" i="2"/>
  <c r="AT62" i="2"/>
  <c r="AT25" i="2"/>
  <c r="AS2" i="2"/>
  <c r="AT8" i="2"/>
  <c r="AS37" i="2"/>
  <c r="AT3" i="2"/>
  <c r="AS19" i="2"/>
  <c r="AT100" i="2"/>
  <c r="AT85" i="2"/>
  <c r="AS29" i="2"/>
  <c r="AT98" i="2"/>
  <c r="AS63" i="2"/>
  <c r="AT20" i="2"/>
  <c r="AS32" i="2"/>
  <c r="AT21" i="2"/>
  <c r="AS82" i="2"/>
  <c r="AT22" i="2"/>
  <c r="AT93" i="2"/>
  <c r="AT4" i="2"/>
  <c r="AT76" i="2"/>
  <c r="AT11" i="2"/>
  <c r="AT27" i="2"/>
  <c r="AT28" i="2"/>
  <c r="AT83" i="2"/>
  <c r="AT5" i="2"/>
  <c r="AT16" i="2"/>
  <c r="AT41" i="2"/>
  <c r="AT13" i="2"/>
  <c r="AT45" i="2"/>
  <c r="AT56" i="2"/>
  <c r="AT60" i="2"/>
  <c r="AT80" i="2"/>
  <c r="AT77" i="2"/>
  <c r="AT68" i="2"/>
  <c r="AT90" i="2"/>
  <c r="AT94" i="2"/>
  <c r="AT33" i="2"/>
  <c r="AT50" i="2"/>
  <c r="AT67" i="2"/>
  <c r="AT61" i="2"/>
  <c r="AT97" i="2"/>
  <c r="AT64" i="2"/>
  <c r="AT48" i="2"/>
  <c r="AT99" i="2"/>
  <c r="AT74" i="2"/>
  <c r="AT31" i="2"/>
  <c r="AT9" i="2"/>
  <c r="AT24" i="2"/>
  <c r="AT6" i="2"/>
  <c r="AT34" i="2"/>
  <c r="AT49" i="2"/>
  <c r="AT53" i="2"/>
  <c r="AT87" i="2"/>
  <c r="AT38" i="2"/>
  <c r="AT81" i="2"/>
  <c r="AT84" i="2"/>
  <c r="AT7" i="2"/>
  <c r="AT65" i="2"/>
  <c r="AT52" i="2"/>
  <c r="AT26" i="2"/>
  <c r="AT69" i="2"/>
  <c r="AU52" i="2"/>
  <c r="AU81" i="2"/>
  <c r="AU49" i="2"/>
  <c r="AU48" i="2"/>
  <c r="AU90" i="2"/>
  <c r="AU76" i="2"/>
  <c r="AU69" i="2"/>
  <c r="AU65" i="2"/>
  <c r="AU38" i="2"/>
  <c r="AU34" i="2"/>
  <c r="AU31" i="2"/>
  <c r="AU50" i="2"/>
  <c r="AU68" i="2"/>
  <c r="AU82" i="2"/>
  <c r="AU32" i="2"/>
  <c r="AU19" i="2"/>
  <c r="AU2" i="2"/>
  <c r="A93" i="2" s="1"/>
  <c r="AU42" i="2"/>
  <c r="AU59" i="2"/>
  <c r="AU46" i="2"/>
  <c r="AU36" i="2"/>
  <c r="AU57" i="2"/>
  <c r="AU15" i="2"/>
  <c r="AU23" i="2"/>
  <c r="AU17" i="2"/>
  <c r="AU27" i="2"/>
  <c r="AU21" i="2"/>
  <c r="AU20" i="2"/>
  <c r="AU29" i="2"/>
  <c r="AU3" i="2"/>
  <c r="AU25" i="2"/>
  <c r="AU75" i="2"/>
  <c r="AU44" i="2"/>
  <c r="AU96" i="2"/>
  <c r="AU78" i="2"/>
  <c r="AU73" i="2"/>
  <c r="A73" i="2" s="1"/>
  <c r="AU39" i="2"/>
  <c r="AU35" i="2"/>
  <c r="A35" i="2" s="1"/>
  <c r="AU47" i="2"/>
  <c r="AS93" i="2"/>
  <c r="AS4" i="2"/>
  <c r="AS11" i="2"/>
  <c r="AS28" i="2"/>
  <c r="AS5" i="2"/>
  <c r="AS16" i="2"/>
  <c r="AS41" i="2"/>
  <c r="AS13" i="2"/>
  <c r="AS45" i="2"/>
  <c r="AS56" i="2"/>
  <c r="AS60" i="2"/>
  <c r="AS80" i="2"/>
  <c r="AS67" i="2"/>
  <c r="AS97" i="2"/>
  <c r="AS64" i="2"/>
  <c r="AS99" i="2"/>
  <c r="AS74" i="2"/>
  <c r="AS9" i="2"/>
  <c r="AS6" i="2"/>
  <c r="AS53" i="2"/>
  <c r="A96" i="2" l="1"/>
  <c r="A75" i="2"/>
  <c r="A3" i="2"/>
  <c r="A20" i="2"/>
  <c r="A27" i="2"/>
  <c r="A23" i="2"/>
  <c r="A57" i="2"/>
  <c r="A46" i="2"/>
  <c r="A42" i="2"/>
  <c r="A19" i="2"/>
  <c r="A82" i="2"/>
  <c r="A50" i="2"/>
  <c r="A34" i="2"/>
  <c r="A65" i="2"/>
  <c r="A76" i="2"/>
  <c r="A48" i="2"/>
  <c r="A81" i="2"/>
  <c r="A10" i="2"/>
  <c r="A66" i="2"/>
  <c r="A43" i="2"/>
  <c r="A8" i="2"/>
  <c r="A98" i="2"/>
  <c r="A83" i="2"/>
  <c r="A86" i="2"/>
  <c r="A88" i="2"/>
  <c r="A85" i="2"/>
  <c r="A61" i="2"/>
  <c r="A84" i="2"/>
  <c r="A33" i="2"/>
  <c r="A7" i="2"/>
  <c r="A6" i="2"/>
  <c r="A74" i="2"/>
  <c r="A64" i="2"/>
  <c r="A67" i="2"/>
  <c r="A60" i="2"/>
  <c r="A45" i="2"/>
  <c r="A41" i="2"/>
  <c r="A5" i="2"/>
  <c r="A11" i="2"/>
  <c r="A37" i="2"/>
  <c r="A54" i="2"/>
  <c r="A92" i="2"/>
  <c r="A18" i="2"/>
  <c r="A40" i="2"/>
  <c r="A47" i="2"/>
  <c r="A39" i="2"/>
  <c r="A78" i="2"/>
  <c r="A44" i="2"/>
  <c r="A25" i="2"/>
  <c r="A29" i="2"/>
  <c r="A21" i="2"/>
  <c r="A17" i="2"/>
  <c r="A15" i="2"/>
  <c r="A36" i="2"/>
  <c r="A59" i="2"/>
  <c r="A101" i="2"/>
  <c r="A2" i="2"/>
  <c r="A72" i="2"/>
  <c r="A89" i="2"/>
  <c r="A71" i="2"/>
  <c r="A91" i="2"/>
  <c r="A79" i="2"/>
  <c r="A32" i="2"/>
  <c r="A68" i="2"/>
  <c r="A31" i="2"/>
  <c r="A38" i="2"/>
  <c r="A69" i="2"/>
  <c r="A90" i="2"/>
  <c r="A49" i="2"/>
  <c r="A52" i="2"/>
  <c r="A12" i="2"/>
  <c r="A51" i="2"/>
  <c r="A55" i="2"/>
  <c r="A30" i="2"/>
  <c r="A100" i="2"/>
  <c r="A22" i="2"/>
  <c r="A70" i="2"/>
  <c r="A95" i="2"/>
  <c r="A62" i="2"/>
  <c r="A94" i="2"/>
  <c r="A24" i="2"/>
  <c r="A77" i="2"/>
  <c r="A87" i="2"/>
  <c r="A26" i="2"/>
  <c r="A53" i="2"/>
  <c r="A9" i="2"/>
  <c r="A99" i="2"/>
  <c r="A97" i="2"/>
  <c r="A80" i="2"/>
  <c r="A56" i="2"/>
  <c r="A13" i="2"/>
  <c r="A16" i="2"/>
  <c r="A28" i="2"/>
  <c r="A4" i="2"/>
  <c r="A63" i="2"/>
  <c r="A58" i="2"/>
  <c r="A14" i="2"/>
</calcChain>
</file>

<file path=xl/comments1.xml><?xml version="1.0" encoding="utf-8"?>
<comments xmlns="http://schemas.openxmlformats.org/spreadsheetml/2006/main">
  <authors>
    <author>kkelly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>kkelly:</t>
        </r>
        <r>
          <rPr>
            <sz val="9"/>
            <color indexed="81"/>
            <rFont val="Tahoma"/>
            <family val="2"/>
          </rPr>
          <t xml:space="preserve">
2008-10 Average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kkelly:</t>
        </r>
        <r>
          <rPr>
            <sz val="9"/>
            <color indexed="81"/>
            <rFont val="Tahoma"/>
            <family val="2"/>
          </rPr>
          <t xml:space="preserve">
2010 Usage
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kkelly:</t>
        </r>
        <r>
          <rPr>
            <sz val="9"/>
            <color indexed="81"/>
            <rFont val="Tahoma"/>
            <family val="2"/>
          </rPr>
          <t xml:space="preserve">
Figured by SStone</t>
        </r>
      </text>
    </comment>
  </commentList>
</comments>
</file>

<file path=xl/sharedStrings.xml><?xml version="1.0" encoding="utf-8"?>
<sst xmlns="http://schemas.openxmlformats.org/spreadsheetml/2006/main" count="20400" uniqueCount="235">
  <si>
    <t>DATABASE</t>
  </si>
  <si>
    <t>Art</t>
  </si>
  <si>
    <t>Biology</t>
  </si>
  <si>
    <t>Business</t>
  </si>
  <si>
    <t>Chemistry</t>
  </si>
  <si>
    <t>Education</t>
  </si>
  <si>
    <t>English</t>
  </si>
  <si>
    <t>History</t>
  </si>
  <si>
    <t>Interdisciplary</t>
  </si>
  <si>
    <t>Journalism</t>
  </si>
  <si>
    <t>Math</t>
  </si>
  <si>
    <t>Music</t>
  </si>
  <si>
    <t>Pharmacy</t>
  </si>
  <si>
    <t>Physics</t>
  </si>
  <si>
    <t>PoliSci</t>
  </si>
  <si>
    <t>Psychology</t>
  </si>
  <si>
    <t>Religion/Philosophy</t>
  </si>
  <si>
    <t>Sociology</t>
  </si>
  <si>
    <t>Theatre</t>
  </si>
  <si>
    <t>Access Pharmacy</t>
  </si>
  <si>
    <t>X</t>
  </si>
  <si>
    <t>Access Science</t>
  </si>
  <si>
    <t>African American Experience</t>
  </si>
  <si>
    <t>America:  History &amp; Life (EBSCO)</t>
  </si>
  <si>
    <t>American Chemical Society</t>
  </si>
  <si>
    <t>American History in Video</t>
  </si>
  <si>
    <t>Annual Reviews</t>
  </si>
  <si>
    <t>Art Abstracts (EBSCO)</t>
  </si>
  <si>
    <t>ARTstor</t>
  </si>
  <si>
    <t>ATLA Religion Database</t>
  </si>
  <si>
    <t>Bibliography of Native North Americans (EBSCO)</t>
  </si>
  <si>
    <t>Biological Abstracts (EBSCO)</t>
  </si>
  <si>
    <t>Birds of North America</t>
  </si>
  <si>
    <t>Black Studies Center</t>
  </si>
  <si>
    <t>Books In Print</t>
  </si>
  <si>
    <t>Britannica Online - Ency.</t>
  </si>
  <si>
    <t>Britannica Online - Original Sources</t>
  </si>
  <si>
    <t>Cambridge Histories Online</t>
  </si>
  <si>
    <t>Chicago Tribune, Historical</t>
  </si>
  <si>
    <t>Chronicle of Higher Education/Chronicle of Philanthropy</t>
  </si>
  <si>
    <t>Columbia International Affairs Online (CIAO)</t>
  </si>
  <si>
    <t>Communication &amp; Mass Media (CMMC) (EBSCO)</t>
  </si>
  <si>
    <t>ConsumerLab</t>
  </si>
  <si>
    <t>Country Watch</t>
  </si>
  <si>
    <t>CQ Historical Documents</t>
  </si>
  <si>
    <t>CQ Public Affairs Collection</t>
  </si>
  <si>
    <t>CQ Researcher</t>
  </si>
  <si>
    <t>CQ Supreme Court Collection</t>
  </si>
  <si>
    <t>CQ Voting &amp; Elections</t>
  </si>
  <si>
    <t>CQ Weekly</t>
  </si>
  <si>
    <t>CREDO Reference</t>
  </si>
  <si>
    <t>Des Moines Register</t>
  </si>
  <si>
    <t>DynaMed</t>
  </si>
  <si>
    <t>Ebrary</t>
  </si>
  <si>
    <t>EBSCO - Complete Package (Acad)</t>
  </si>
  <si>
    <t>EBSCO - Complete Package (Bus. &amp; Reg. Bus. News)</t>
  </si>
  <si>
    <t>EBSCO - EJS</t>
  </si>
  <si>
    <t>EBSCO (15 databases)</t>
  </si>
  <si>
    <t>EconLIT (CSA)</t>
  </si>
  <si>
    <t>E-Duke Scholarly Collection</t>
  </si>
  <si>
    <t>Emerald Intelligence Fulltext</t>
  </si>
  <si>
    <t>Ethnic NewsWatch</t>
  </si>
  <si>
    <t>FAITS</t>
  </si>
  <si>
    <t>Gale Directory Library</t>
  </si>
  <si>
    <t>Gale Virtual Reference</t>
  </si>
  <si>
    <t>Gender Studies (EBSCO)</t>
  </si>
  <si>
    <t>GenderWatch</t>
  </si>
  <si>
    <t>Global Issues in Context</t>
  </si>
  <si>
    <t>GREENR</t>
  </si>
  <si>
    <t>Historical Abstracts (EBSCO)</t>
  </si>
  <si>
    <t>Institute of Physics (IOP)</t>
  </si>
  <si>
    <t>International Pharmaceutical Abstracts (EBSCO)</t>
  </si>
  <si>
    <t>JAMA/Archives of Internal Medicine</t>
  </si>
  <si>
    <t>JSTOR</t>
  </si>
  <si>
    <t>Latino American Experience</t>
  </si>
  <si>
    <t>Lexis-Nexis Academic Universe</t>
  </si>
  <si>
    <t>LexisNexis (ASL, SRI, IIS, Tables Online, DataSets)</t>
  </si>
  <si>
    <t>LGBT Life with Full-Text (EBSCO)</t>
  </si>
  <si>
    <t>Literary Reference Center (EBSCO)</t>
  </si>
  <si>
    <t>Medicines Complete</t>
  </si>
  <si>
    <t>MEDLINE (EBSCO)</t>
  </si>
  <si>
    <t>Mental Measurements Yearbook (&amp; Tests in Print) (EBSCO)</t>
  </si>
  <si>
    <t>Mergent Online</t>
  </si>
  <si>
    <t>MLA International Bibliography &amp; Dir of Per (EBSCO)</t>
  </si>
  <si>
    <t>MRI (Mediamark Research Inc.)</t>
  </si>
  <si>
    <t>Music Index</t>
  </si>
  <si>
    <t>National Journal Groups Policy Central</t>
  </si>
  <si>
    <t>Natural Standard</t>
  </si>
  <si>
    <t>Nature Online</t>
  </si>
  <si>
    <t>NAXOS Jazz</t>
  </si>
  <si>
    <t>NAXOS Music</t>
  </si>
  <si>
    <t>NAXOS Spoken Word</t>
  </si>
  <si>
    <t>NY Times (Historical)</t>
  </si>
  <si>
    <t>Oxford African American Studies</t>
  </si>
  <si>
    <t>Oxford Art Online (previously Grove Art Online)</t>
  </si>
  <si>
    <t>Oxford English Dictionary</t>
  </si>
  <si>
    <t>Oxford Islamic Studies Online</t>
  </si>
  <si>
    <t>Oxford Music Online (previously Grove Music Online)</t>
  </si>
  <si>
    <t>Oxford Reference Online</t>
  </si>
  <si>
    <t>Papers of Dwight David Eisenhower</t>
  </si>
  <si>
    <t>Philosopher's Index</t>
  </si>
  <si>
    <t>Project Muse</t>
  </si>
  <si>
    <t>PsycARTICLES (EBSCO)</t>
  </si>
  <si>
    <t>PsycCRITIQUES (EBSCO)</t>
  </si>
  <si>
    <t>PsycINFO (EBSCO)</t>
  </si>
  <si>
    <t>R2 (Rittenhouse) Annual Subscription Fee</t>
  </si>
  <si>
    <t>RISM</t>
  </si>
  <si>
    <t>Sage - Communication</t>
  </si>
  <si>
    <t>Sage - Education</t>
  </si>
  <si>
    <t>Sage Psychological Sciences Collection</t>
  </si>
  <si>
    <t>Science Direct</t>
  </si>
  <si>
    <t>Science Online</t>
  </si>
  <si>
    <t>SciFinder Scholar</t>
  </si>
  <si>
    <t>Scopus</t>
  </si>
  <si>
    <t>Sociological Abstracts</t>
  </si>
  <si>
    <t>Ulrich's Online</t>
  </si>
  <si>
    <t>USP-NF Online</t>
  </si>
  <si>
    <t>Wall Street Journal</t>
  </si>
  <si>
    <t>Wiley Online</t>
  </si>
  <si>
    <t>2010 Rank</t>
  </si>
  <si>
    <t>Cost Per Use (2008-10 Avg)</t>
  </si>
  <si>
    <t>Unified Formula for Cost Per Use</t>
  </si>
  <si>
    <t xml:space="preserve">2010 Number of Uses/Searches </t>
  </si>
  <si>
    <t>Formula for Usage</t>
  </si>
  <si>
    <t># Titles Indexed (STUMME)</t>
  </si>
  <si>
    <t># Full-text titles (STUMME)</t>
  </si>
  <si>
    <t>Date Range/Indexing (WELCH)</t>
  </si>
  <si>
    <t>Date Range/Full-text (WELCH)</t>
  </si>
  <si>
    <t>Scope (STONE)</t>
  </si>
  <si>
    <t>Timeliness (GILBERT)</t>
  </si>
  <si>
    <t>Support of Gen Ed (GILBERT)</t>
  </si>
  <si>
    <t>Alerts (SCHMIDT)</t>
  </si>
  <si>
    <t>Interdisciplinary (SCHAEFER)</t>
  </si>
  <si>
    <t xml:space="preserve">Thesaurus/Subject Headings (SCHAEFER) </t>
  </si>
  <si>
    <t>Help File/Search Tips (FRAZER)</t>
  </si>
  <si>
    <t>Search History (FRAZER)</t>
  </si>
  <si>
    <t>Legible/Looks Like Print (KOCH)</t>
  </si>
  <si>
    <t>Color (KOCH)</t>
  </si>
  <si>
    <t>List of Journals (BRIEDIS)</t>
  </si>
  <si>
    <t>Intuitive/Advanced Search (BRIEDIS)</t>
  </si>
  <si>
    <t>Linkable to RefWorks/ILL (WELCH)</t>
  </si>
  <si>
    <t>Linkable to ILL (WELCH)</t>
  </si>
  <si>
    <t>Sum</t>
  </si>
  <si>
    <t>Average Value of "Librarian Selector Evaluations"</t>
  </si>
  <si>
    <t>Use Rank</t>
  </si>
  <si>
    <t>Avg of scope, selector categories, cost/use, total usage</t>
  </si>
  <si>
    <t>24 books</t>
  </si>
  <si>
    <t>Continuously Updated</t>
  </si>
  <si>
    <t>0.0</t>
  </si>
  <si>
    <t>.75</t>
  </si>
  <si>
    <t>NA</t>
  </si>
  <si>
    <t>yes</t>
  </si>
  <si>
    <t>NA- Encyclopedia</t>
  </si>
  <si>
    <t>1.0</t>
  </si>
  <si>
    <t>1964-present</t>
  </si>
  <si>
    <t>.5</t>
  </si>
  <si>
    <t>1879 - present</t>
  </si>
  <si>
    <t>1960-present</t>
  </si>
  <si>
    <t>1984 - present</t>
  </si>
  <si>
    <t>Prehistoric - present</t>
  </si>
  <si>
    <t>1949-present</t>
  </si>
  <si>
    <t>1950 - present</t>
  </si>
  <si>
    <t>1969-present</t>
  </si>
  <si>
    <t>.25</t>
  </si>
  <si>
    <t>some</t>
  </si>
  <si>
    <t>1900-present</t>
  </si>
  <si>
    <t>Current</t>
  </si>
  <si>
    <t>?</t>
  </si>
  <si>
    <t>1849-1987</t>
  </si>
  <si>
    <t>1989-present / 1997-present</t>
  </si>
  <si>
    <t>1991-present</t>
  </si>
  <si>
    <t xml:space="preserve">y </t>
  </si>
  <si>
    <t>500+</t>
  </si>
  <si>
    <t>200+</t>
  </si>
  <si>
    <t>1915-present</t>
  </si>
  <si>
    <t>1915- present</t>
  </si>
  <si>
    <t>1999-present</t>
  </si>
  <si>
    <t xml:space="preserve">Contemporary Authors </t>
  </si>
  <si>
    <t>No access</t>
  </si>
  <si>
    <t>no access</t>
  </si>
  <si>
    <t>NA (no subscription)</t>
  </si>
  <si>
    <t>1972-2003</t>
  </si>
  <si>
    <t>1972-present</t>
  </si>
  <si>
    <t>1789-present</t>
  </si>
  <si>
    <t>1775-present</t>
  </si>
  <si>
    <t>1984-present</t>
  </si>
  <si>
    <t xml:space="preserve"> </t>
  </si>
  <si>
    <t>2002-present</t>
  </si>
  <si>
    <t>19th cent - present</t>
  </si>
  <si>
    <t>1940-present</t>
  </si>
  <si>
    <t>1988-present</t>
  </si>
  <si>
    <t>1990-present</t>
  </si>
  <si>
    <t>100+</t>
  </si>
  <si>
    <t>1970-present</t>
  </si>
  <si>
    <t>1983-present</t>
  </si>
  <si>
    <t>1955-present</t>
  </si>
  <si>
    <t>60+</t>
  </si>
  <si>
    <t>1899-present</t>
  </si>
  <si>
    <t>1883-present</t>
  </si>
  <si>
    <t>1800- 3-5 years ago</t>
  </si>
  <si>
    <t>1977-present</t>
  </si>
  <si>
    <t>1973-present</t>
  </si>
  <si>
    <t>2004-present</t>
  </si>
  <si>
    <t>1953-present</t>
  </si>
  <si>
    <t>1966-present</t>
  </si>
  <si>
    <t>1985 - present</t>
  </si>
  <si>
    <t>1985-present</t>
  </si>
  <si>
    <t>Past 10 years</t>
  </si>
  <si>
    <t>7000+</t>
  </si>
  <si>
    <t>1920 - present</t>
  </si>
  <si>
    <t>1979-present</t>
  </si>
  <si>
    <t>1869-present</t>
  </si>
  <si>
    <t>1997-present</t>
  </si>
  <si>
    <t>1851-2006</t>
  </si>
  <si>
    <t>1995-present</t>
  </si>
  <si>
    <t>1894-present</t>
  </si>
  <si>
    <t>1956-present</t>
  </si>
  <si>
    <t>1887-present</t>
  </si>
  <si>
    <t>1600-present</t>
  </si>
  <si>
    <t>2000-present</t>
  </si>
  <si>
    <t>1859-present</t>
  </si>
  <si>
    <t>1880-present</t>
  </si>
  <si>
    <t>300+</t>
  </si>
  <si>
    <t>1996-present</t>
  </si>
  <si>
    <t>ONE TIME PURCHASE - NOT CONSIDERED IN CUTS</t>
  </si>
  <si>
    <t>Early American Imprints, Series I. Evans (1639-1800)</t>
  </si>
  <si>
    <t>Harper's</t>
  </si>
  <si>
    <t>Nation Archives</t>
  </si>
  <si>
    <t>Oxford AMA Manual of Style</t>
  </si>
  <si>
    <t>Oxford Handbooks Online</t>
  </si>
  <si>
    <t>Declassified Documents Reference Systems</t>
  </si>
  <si>
    <t>CPU Rank</t>
  </si>
  <si>
    <t xml:space="preserve">Cost Per Use </t>
  </si>
  <si>
    <t xml:space="preserve">Number of Uses/Searches </t>
  </si>
  <si>
    <t>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</si>
</sst>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[Red]&quot;$&quot;#,##0.00"/>
    <numFmt numFmtId="165" formatCode="0.0000"/>
    <numFmt numFmtId="166" formatCode="#,##0.0000"/>
    <numFmt numFmtId="167" formatCode="#,##0.000"/>
    <numFmt numFmtId="168" formatCode="0.0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rgb="FFFF0000"/>
      </bottom>
      <diagonal/>
    </border>
    <border diagonalUp="1" diagonalDown="1">
      <left/>
      <right/>
      <top style="mediumDashed">
        <color rgb="FFFF0000"/>
      </top>
      <bottom style="mediumDashed">
        <color rgb="FFFF0000"/>
      </bottom>
      <diagonal style="hair">
        <color rgb="FFFF0000"/>
      </diagonal>
    </border>
    <border>
      <left/>
      <right/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1"/>
    <xf numFmtId="0" fontId="2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7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textRotation="90" wrapText="1"/>
    </xf>
    <xf numFmtId="0" fontId="7" fillId="4" borderId="0" xfId="2" applyFont="1" applyFill="1" applyAlignment="1">
      <alignment vertical="center" textRotation="90" wrapText="1"/>
    </xf>
    <xf numFmtId="164" fontId="4" fillId="4" borderId="0" xfId="2" applyNumberFormat="1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center" vertical="center" wrapText="1"/>
    </xf>
    <xf numFmtId="0" fontId="4" fillId="5" borderId="0" xfId="2" applyFont="1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165" fontId="7" fillId="0" borderId="0" xfId="2" applyNumberFormat="1" applyFont="1" applyAlignment="1">
      <alignment vertical="center" wrapText="1"/>
    </xf>
    <xf numFmtId="0" fontId="7" fillId="0" borderId="0" xfId="2" applyFont="1" applyAlignment="1">
      <alignment vertical="center"/>
    </xf>
    <xf numFmtId="0" fontId="8" fillId="0" borderId="2" xfId="2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164" fontId="5" fillId="0" borderId="2" xfId="3" applyNumberFormat="1" applyFont="1" applyBorder="1" applyAlignment="1">
      <alignment horizontal="right" wrapText="1"/>
    </xf>
    <xf numFmtId="166" fontId="5" fillId="0" borderId="2" xfId="3" applyNumberFormat="1" applyFont="1" applyBorder="1" applyAlignment="1">
      <alignment horizontal="right" wrapText="1"/>
    </xf>
    <xf numFmtId="3" fontId="9" fillId="0" borderId="2" xfId="4" applyNumberFormat="1" applyFont="1" applyBorder="1" applyAlignment="1">
      <alignment horizontal="right" wrapText="1"/>
    </xf>
    <xf numFmtId="167" fontId="9" fillId="0" borderId="2" xfId="4" applyNumberFormat="1" applyFont="1" applyBorder="1" applyAlignment="1">
      <alignment horizontal="right" wrapText="1"/>
    </xf>
    <xf numFmtId="0" fontId="8" fillId="0" borderId="2" xfId="2" applyFont="1" applyBorder="1" applyAlignment="1">
      <alignment horizontal="right"/>
    </xf>
    <xf numFmtId="0" fontId="8" fillId="0" borderId="2" xfId="2" applyFont="1" applyBorder="1" applyAlignment="1">
      <alignment horizontal="right" wrapText="1"/>
    </xf>
    <xf numFmtId="0" fontId="4" fillId="0" borderId="2" xfId="3" applyFont="1" applyBorder="1" applyAlignment="1">
      <alignment horizontal="center"/>
    </xf>
    <xf numFmtId="0" fontId="8" fillId="0" borderId="2" xfId="2" applyFont="1" applyBorder="1" applyAlignment="1"/>
    <xf numFmtId="165" fontId="8" fillId="0" borderId="2" xfId="2" applyNumberFormat="1" applyFont="1" applyBorder="1" applyAlignment="1"/>
    <xf numFmtId="166" fontId="8" fillId="0" borderId="2" xfId="2" applyNumberFormat="1" applyFont="1" applyBorder="1" applyAlignment="1">
      <alignment wrapText="1"/>
    </xf>
    <xf numFmtId="0" fontId="8" fillId="0" borderId="0" xfId="2" applyFont="1" applyAlignment="1"/>
    <xf numFmtId="0" fontId="5" fillId="0" borderId="2" xfId="3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/>
    <xf numFmtId="0" fontId="5" fillId="0" borderId="2" xfId="2" applyFont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right" wrapText="1"/>
    </xf>
    <xf numFmtId="0" fontId="4" fillId="0" borderId="2" xfId="3" applyFont="1" applyFill="1" applyBorder="1" applyAlignment="1">
      <alignment wrapText="1"/>
    </xf>
    <xf numFmtId="164" fontId="5" fillId="0" borderId="2" xfId="3" applyNumberFormat="1" applyFont="1" applyFill="1" applyBorder="1" applyAlignment="1">
      <alignment horizontal="right" wrapText="1"/>
    </xf>
    <xf numFmtId="166" fontId="5" fillId="0" borderId="2" xfId="3" applyNumberFormat="1" applyFont="1" applyFill="1" applyBorder="1" applyAlignment="1">
      <alignment horizontal="right" wrapText="1"/>
    </xf>
    <xf numFmtId="167" fontId="9" fillId="0" borderId="2" xfId="4" applyNumberFormat="1" applyFont="1" applyFill="1" applyBorder="1" applyAlignment="1">
      <alignment horizontal="right" wrapText="1"/>
    </xf>
    <xf numFmtId="0" fontId="4" fillId="0" borderId="2" xfId="3" applyFont="1" applyFill="1" applyBorder="1" applyAlignment="1">
      <alignment horizontal="center"/>
    </xf>
    <xf numFmtId="165" fontId="8" fillId="0" borderId="2" xfId="2" applyNumberFormat="1" applyFont="1" applyFill="1" applyBorder="1" applyAlignment="1"/>
    <xf numFmtId="166" fontId="8" fillId="0" borderId="2" xfId="2" applyNumberFormat="1" applyFont="1" applyFill="1" applyBorder="1" applyAlignment="1">
      <alignment wrapText="1"/>
    </xf>
    <xf numFmtId="0" fontId="8" fillId="0" borderId="0" xfId="2" applyFont="1" applyFill="1" applyAlignment="1"/>
    <xf numFmtId="3" fontId="8" fillId="0" borderId="2" xfId="2" applyNumberFormat="1" applyFont="1" applyFill="1" applyBorder="1" applyAlignment="1">
      <alignment horizontal="right"/>
    </xf>
    <xf numFmtId="0" fontId="8" fillId="0" borderId="3" xfId="2" applyFont="1" applyBorder="1" applyAlignment="1">
      <alignment horizontal="center"/>
    </xf>
    <xf numFmtId="0" fontId="4" fillId="0" borderId="3" xfId="3" applyFont="1" applyBorder="1" applyAlignment="1">
      <alignment wrapText="1"/>
    </xf>
    <xf numFmtId="0" fontId="5" fillId="0" borderId="3" xfId="2" applyFont="1" applyBorder="1" applyAlignment="1">
      <alignment horizontal="center"/>
    </xf>
    <xf numFmtId="164" fontId="5" fillId="0" borderId="3" xfId="3" applyNumberFormat="1" applyFont="1" applyBorder="1" applyAlignment="1">
      <alignment horizontal="right" wrapText="1"/>
    </xf>
    <xf numFmtId="166" fontId="5" fillId="0" borderId="3" xfId="3" applyNumberFormat="1" applyFont="1" applyBorder="1" applyAlignment="1">
      <alignment horizontal="right" wrapText="1"/>
    </xf>
    <xf numFmtId="3" fontId="9" fillId="0" borderId="3" xfId="4" applyNumberFormat="1" applyFont="1" applyBorder="1" applyAlignment="1">
      <alignment horizontal="right" wrapText="1"/>
    </xf>
    <xf numFmtId="167" fontId="9" fillId="0" borderId="3" xfId="4" applyNumberFormat="1" applyFont="1" applyBorder="1" applyAlignment="1">
      <alignment horizontal="right" wrapText="1"/>
    </xf>
    <xf numFmtId="0" fontId="8" fillId="0" borderId="3" xfId="2" applyFont="1" applyBorder="1" applyAlignment="1">
      <alignment horizontal="right"/>
    </xf>
    <xf numFmtId="0" fontId="8" fillId="0" borderId="3" xfId="2" applyFont="1" applyBorder="1" applyAlignment="1">
      <alignment horizontal="right" wrapText="1"/>
    </xf>
    <xf numFmtId="0" fontId="4" fillId="0" borderId="3" xfId="3" applyFont="1" applyBorder="1" applyAlignment="1">
      <alignment horizontal="center"/>
    </xf>
    <xf numFmtId="0" fontId="8" fillId="0" borderId="3" xfId="2" applyFont="1" applyBorder="1" applyAlignment="1"/>
    <xf numFmtId="165" fontId="8" fillId="0" borderId="3" xfId="2" applyNumberFormat="1" applyFont="1" applyBorder="1" applyAlignment="1"/>
    <xf numFmtId="166" fontId="8" fillId="0" borderId="3" xfId="2" applyNumberFormat="1" applyFont="1" applyBorder="1" applyAlignment="1">
      <alignment wrapText="1"/>
    </xf>
    <xf numFmtId="0" fontId="8" fillId="6" borderId="4" xfId="2" applyFont="1" applyFill="1" applyBorder="1" applyAlignment="1">
      <alignment horizontal="center"/>
    </xf>
    <xf numFmtId="0" fontId="10" fillId="0" borderId="5" xfId="3" applyFont="1" applyBorder="1" applyAlignment="1">
      <alignment wrapText="1"/>
    </xf>
    <xf numFmtId="0" fontId="11" fillId="6" borderId="4" xfId="3" applyFont="1" applyFill="1" applyBorder="1" applyAlignment="1">
      <alignment wrapText="1"/>
    </xf>
    <xf numFmtId="0" fontId="8" fillId="6" borderId="4" xfId="2" applyFont="1" applyFill="1" applyBorder="1" applyAlignment="1"/>
    <xf numFmtId="164" fontId="5" fillId="6" borderId="4" xfId="3" applyNumberFormat="1" applyFont="1" applyFill="1" applyBorder="1" applyAlignment="1">
      <alignment wrapText="1"/>
    </xf>
    <xf numFmtId="0" fontId="8" fillId="6" borderId="4" xfId="2" applyFont="1" applyFill="1" applyBorder="1" applyAlignment="1">
      <alignment wrapText="1"/>
    </xf>
    <xf numFmtId="0" fontId="12" fillId="6" borderId="4" xfId="3" applyFont="1" applyFill="1" applyBorder="1" applyAlignment="1">
      <alignment horizontal="center"/>
    </xf>
    <xf numFmtId="165" fontId="8" fillId="6" borderId="4" xfId="2" applyNumberFormat="1" applyFont="1" applyFill="1" applyBorder="1" applyAlignment="1"/>
    <xf numFmtId="0" fontId="8" fillId="0" borderId="6" xfId="2" applyFont="1" applyBorder="1" applyAlignment="1">
      <alignment horizontal="center"/>
    </xf>
    <xf numFmtId="0" fontId="4" fillId="0" borderId="6" xfId="3" applyFont="1" applyFill="1" applyBorder="1" applyAlignment="1">
      <alignment wrapText="1"/>
    </xf>
    <xf numFmtId="0" fontId="5" fillId="0" borderId="6" xfId="2" applyFont="1" applyBorder="1" applyAlignment="1">
      <alignment horizontal="center"/>
    </xf>
    <xf numFmtId="164" fontId="5" fillId="0" borderId="6" xfId="3" applyNumberFormat="1" applyFont="1" applyBorder="1" applyAlignment="1">
      <alignment horizontal="right" wrapText="1"/>
    </xf>
    <xf numFmtId="166" fontId="5" fillId="0" borderId="6" xfId="3" applyNumberFormat="1" applyFont="1" applyBorder="1" applyAlignment="1">
      <alignment horizontal="right" wrapText="1"/>
    </xf>
    <xf numFmtId="3" fontId="9" fillId="0" borderId="6" xfId="4" applyNumberFormat="1" applyFont="1" applyBorder="1" applyAlignment="1">
      <alignment horizontal="right" wrapText="1"/>
    </xf>
    <xf numFmtId="167" fontId="9" fillId="0" borderId="6" xfId="4" applyNumberFormat="1" applyFont="1" applyBorder="1" applyAlignment="1">
      <alignment horizontal="right" wrapText="1"/>
    </xf>
    <xf numFmtId="0" fontId="8" fillId="0" borderId="6" xfId="2" applyFont="1" applyBorder="1" applyAlignment="1">
      <alignment horizontal="right"/>
    </xf>
    <xf numFmtId="0" fontId="8" fillId="0" borderId="6" xfId="2" applyFont="1" applyBorder="1" applyAlignment="1">
      <alignment horizontal="right" wrapText="1"/>
    </xf>
    <xf numFmtId="0" fontId="4" fillId="0" borderId="6" xfId="3" applyFont="1" applyBorder="1" applyAlignment="1">
      <alignment horizontal="center"/>
    </xf>
    <xf numFmtId="0" fontId="8" fillId="0" borderId="6" xfId="2" applyFont="1" applyBorder="1" applyAlignment="1"/>
    <xf numFmtId="165" fontId="8" fillId="0" borderId="6" xfId="2" applyNumberFormat="1" applyFont="1" applyBorder="1" applyAlignment="1"/>
    <xf numFmtId="166" fontId="8" fillId="0" borderId="6" xfId="2" applyNumberFormat="1" applyFont="1" applyBorder="1" applyAlignment="1">
      <alignment wrapText="1"/>
    </xf>
    <xf numFmtId="0" fontId="8" fillId="0" borderId="0" xfId="2" applyFont="1" applyAlignment="1">
      <alignment horizontal="center"/>
    </xf>
    <xf numFmtId="0" fontId="4" fillId="0" borderId="0" xfId="3" applyFont="1" applyAlignment="1">
      <alignment wrapText="1"/>
    </xf>
    <xf numFmtId="0" fontId="5" fillId="0" borderId="0" xfId="3" applyFont="1" applyAlignment="1">
      <alignment wrapText="1"/>
    </xf>
    <xf numFmtId="0" fontId="8" fillId="0" borderId="0" xfId="2" applyFont="1"/>
    <xf numFmtId="164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0" fontId="4" fillId="0" borderId="0" xfId="3" applyFont="1" applyAlignment="1">
      <alignment horizontal="center"/>
    </xf>
    <xf numFmtId="165" fontId="8" fillId="0" borderId="0" xfId="2" applyNumberFormat="1" applyFont="1"/>
    <xf numFmtId="168" fontId="4" fillId="4" borderId="0" xfId="2" applyNumberFormat="1" applyFont="1" applyFill="1" applyAlignment="1">
      <alignment horizontal="center" vertical="center" wrapText="1"/>
    </xf>
    <xf numFmtId="168" fontId="8" fillId="0" borderId="2" xfId="2" applyNumberFormat="1" applyFont="1" applyBorder="1" applyAlignment="1">
      <alignment horizontal="right" wrapText="1"/>
    </xf>
    <xf numFmtId="168" fontId="8" fillId="0" borderId="2" xfId="2" applyNumberFormat="1" applyFont="1" applyFill="1" applyBorder="1" applyAlignment="1">
      <alignment horizontal="right" wrapText="1"/>
    </xf>
    <xf numFmtId="0" fontId="3" fillId="0" borderId="2" xfId="1" applyFont="1" applyFill="1" applyBorder="1" applyAlignment="1"/>
    <xf numFmtId="0" fontId="8" fillId="0" borderId="3" xfId="2" applyFont="1" applyFill="1" applyBorder="1" applyAlignment="1">
      <alignment horizontal="right" wrapText="1"/>
    </xf>
    <xf numFmtId="168" fontId="8" fillId="0" borderId="3" xfId="2" applyNumberFormat="1" applyFont="1" applyBorder="1" applyAlignment="1">
      <alignment horizontal="right" wrapText="1"/>
    </xf>
    <xf numFmtId="0" fontId="8" fillId="0" borderId="4" xfId="2" applyFont="1" applyFill="1" applyBorder="1" applyAlignment="1"/>
    <xf numFmtId="168" fontId="8" fillId="6" borderId="4" xfId="2" applyNumberFormat="1" applyFont="1" applyFill="1" applyBorder="1" applyAlignment="1"/>
    <xf numFmtId="0" fontId="8" fillId="0" borderId="6" xfId="2" applyFont="1" applyFill="1" applyBorder="1" applyAlignment="1">
      <alignment horizontal="right" wrapText="1"/>
    </xf>
    <xf numFmtId="168" fontId="8" fillId="0" borderId="6" xfId="2" applyNumberFormat="1" applyFont="1" applyBorder="1" applyAlignment="1">
      <alignment horizontal="right" wrapText="1"/>
    </xf>
    <xf numFmtId="0" fontId="8" fillId="0" borderId="0" xfId="2" applyFont="1" applyFill="1"/>
    <xf numFmtId="168" fontId="8" fillId="0" borderId="0" xfId="2" applyNumberFormat="1" applyFont="1"/>
    <xf numFmtId="0" fontId="4" fillId="0" borderId="2" xfId="3" applyFont="1" applyFill="1" applyBorder="1" applyAlignment="1">
      <alignment horizontal="left" wrapText="1"/>
    </xf>
    <xf numFmtId="0" fontId="8" fillId="0" borderId="2" xfId="2" applyFont="1" applyFill="1" applyBorder="1" applyAlignment="1">
      <alignment wrapText="1"/>
    </xf>
    <xf numFmtId="2" fontId="8" fillId="0" borderId="2" xfId="2" applyNumberFormat="1" applyFont="1" applyFill="1" applyBorder="1" applyAlignment="1"/>
  </cellXfs>
  <cellStyles count="5">
    <cellStyle name="Normal" xfId="0" builtinId="0"/>
    <cellStyle name="Normal 2 2 3 2" xfId="4"/>
    <cellStyle name="Normal 2 3 2" xfId="3"/>
    <cellStyle name="Normal 5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tabSelected="1"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2</v>
      </c>
      <c r="B3" s="35" t="s">
        <v>57</v>
      </c>
      <c r="C3" s="33"/>
      <c r="D3" s="33"/>
      <c r="E3" s="33"/>
      <c r="F3" s="33"/>
      <c r="G3" s="33"/>
      <c r="H3" s="33" t="s">
        <v>20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20</v>
      </c>
      <c r="U3" s="36">
        <v>0.03</v>
      </c>
      <c r="V3" s="37">
        <f>1-(U3/100)</f>
        <v>0.99970000000000003</v>
      </c>
      <c r="W3" s="30">
        <v>107792</v>
      </c>
      <c r="X3" s="38">
        <f>W3/1000</f>
        <v>107.792</v>
      </c>
      <c r="Y3" s="29"/>
      <c r="Z3" s="29"/>
      <c r="AA3" s="29"/>
      <c r="AB3" s="30"/>
      <c r="AC3" s="39">
        <v>3.4000000000000002E-2</v>
      </c>
      <c r="AD3" s="31">
        <v>1</v>
      </c>
      <c r="AE3" s="31">
        <v>1</v>
      </c>
      <c r="AF3" s="30">
        <v>1</v>
      </c>
      <c r="AG3" s="30">
        <v>0.8</v>
      </c>
      <c r="AH3" s="30">
        <v>0.6</v>
      </c>
      <c r="AI3" s="31">
        <v>1</v>
      </c>
      <c r="AJ3" s="31">
        <v>1</v>
      </c>
      <c r="AK3" s="31">
        <v>1</v>
      </c>
      <c r="AL3" s="31">
        <v>1</v>
      </c>
      <c r="AM3" s="88"/>
      <c r="AN3" s="88"/>
      <c r="AO3" s="29">
        <v>1</v>
      </c>
      <c r="AP3" s="29">
        <v>1</v>
      </c>
      <c r="AQ3" s="31">
        <f>SUM(AD3:AP3)</f>
        <v>10.399999999999999</v>
      </c>
      <c r="AR3" s="40">
        <f>AVERAGE(AD3:AP3)</f>
        <v>0.94545454545454533</v>
      </c>
      <c r="AS3" s="100">
        <f>_xlfn.RANK.EQ(V3,V3:V102,1)/100</f>
        <v>0.92</v>
      </c>
      <c r="AT3" s="31">
        <f>_xlfn.RANK.EQ(X3,X3:X102,1)/100</f>
        <v>0.93</v>
      </c>
      <c r="AU3" s="41">
        <f>AVERAGE(AC3, AR3,V3, X3)</f>
        <v>27.442788636363638</v>
      </c>
    </row>
    <row r="4" spans="1:47" s="42" customFormat="1" x14ac:dyDescent="0.2">
      <c r="A4" s="28">
        <f>_xlfn.RANK.EQ(AU4,$AU$2:$AU$101,0)</f>
        <v>3</v>
      </c>
      <c r="B4" s="35" t="s">
        <v>73</v>
      </c>
      <c r="C4" s="33" t="s">
        <v>20</v>
      </c>
      <c r="D4" s="33" t="s">
        <v>20</v>
      </c>
      <c r="E4" s="33" t="s">
        <v>20</v>
      </c>
      <c r="F4" s="33"/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33"/>
      <c r="O4" s="33" t="s">
        <v>20</v>
      </c>
      <c r="P4" s="33" t="s">
        <v>20</v>
      </c>
      <c r="Q4" s="33" t="s">
        <v>20</v>
      </c>
      <c r="R4" s="33" t="s">
        <v>20</v>
      </c>
      <c r="S4" s="33" t="s">
        <v>20</v>
      </c>
      <c r="T4" s="33" t="s">
        <v>20</v>
      </c>
      <c r="U4" s="36">
        <v>0.63</v>
      </c>
      <c r="V4" s="37">
        <f>1-(U4/100)</f>
        <v>0.99370000000000003</v>
      </c>
      <c r="W4" s="34">
        <v>52469</v>
      </c>
      <c r="X4" s="38">
        <f>W4/1000</f>
        <v>52.469000000000001</v>
      </c>
      <c r="Y4" s="29" t="s">
        <v>172</v>
      </c>
      <c r="Z4" s="29" t="s">
        <v>172</v>
      </c>
      <c r="AA4" s="29" t="s">
        <v>199</v>
      </c>
      <c r="AB4" s="30" t="s">
        <v>199</v>
      </c>
      <c r="AC4" s="39">
        <v>0.83599999999999997</v>
      </c>
      <c r="AD4" s="31">
        <v>0</v>
      </c>
      <c r="AE4" s="31">
        <v>1</v>
      </c>
      <c r="AF4" s="30">
        <v>0</v>
      </c>
      <c r="AG4" s="30">
        <v>0.8</v>
      </c>
      <c r="AH4" s="30">
        <v>0</v>
      </c>
      <c r="AI4" s="31">
        <v>1</v>
      </c>
      <c r="AJ4" s="31">
        <v>0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0</v>
      </c>
      <c r="AQ4" s="31">
        <f>SUM(AD4:AP4)</f>
        <v>5.8</v>
      </c>
      <c r="AR4" s="40">
        <f>AVERAGE(AD4:AP4)</f>
        <v>0.52727272727272723</v>
      </c>
      <c r="AS4" s="100">
        <f>_xlfn.RANK.EQ(V4,V4:V103,1)/100</f>
        <v>0.79</v>
      </c>
      <c r="AT4" s="31">
        <f>_xlfn.RANK.EQ(X4,X4:X103,1)/100</f>
        <v>0.92</v>
      </c>
      <c r="AU4" s="41">
        <f>AVERAGE(AC4, AR4,V4, X4)</f>
        <v>13.706493181818182</v>
      </c>
    </row>
    <row r="5" spans="1:47" s="42" customFormat="1" x14ac:dyDescent="0.2">
      <c r="A5" s="28">
        <f>_xlfn.RANK.EQ(AU5,$AU$2:$AU$101,0)</f>
        <v>4</v>
      </c>
      <c r="B5" s="35" t="s">
        <v>80</v>
      </c>
      <c r="C5" s="33"/>
      <c r="D5" s="33" t="s">
        <v>20</v>
      </c>
      <c r="E5" s="33"/>
      <c r="F5" s="33" t="s">
        <v>20</v>
      </c>
      <c r="G5" s="33"/>
      <c r="H5" s="33"/>
      <c r="I5" s="33"/>
      <c r="J5" s="33"/>
      <c r="K5" s="33"/>
      <c r="L5" s="33"/>
      <c r="M5" s="33"/>
      <c r="N5" s="33" t="s">
        <v>20</v>
      </c>
      <c r="O5" s="33"/>
      <c r="P5" s="33"/>
      <c r="Q5" s="33" t="s">
        <v>20</v>
      </c>
      <c r="R5" s="33"/>
      <c r="S5" s="27"/>
      <c r="T5" s="28"/>
      <c r="U5" s="36">
        <v>0.03</v>
      </c>
      <c r="V5" s="37">
        <f>1-(U5/100)</f>
        <v>0.99970000000000003</v>
      </c>
      <c r="W5" s="34">
        <v>40971</v>
      </c>
      <c r="X5" s="38">
        <f>W5/1000</f>
        <v>40.970999999999997</v>
      </c>
      <c r="Y5" s="29">
        <v>4600</v>
      </c>
      <c r="Z5" s="29"/>
      <c r="AA5" s="29" t="s">
        <v>204</v>
      </c>
      <c r="AB5" s="30" t="s">
        <v>204</v>
      </c>
      <c r="AC5" s="39">
        <v>0.21199999999999999</v>
      </c>
      <c r="AD5" s="31">
        <v>1</v>
      </c>
      <c r="AE5" s="31">
        <v>1</v>
      </c>
      <c r="AF5" s="30">
        <v>1</v>
      </c>
      <c r="AG5" s="30">
        <v>0.6</v>
      </c>
      <c r="AH5" s="30">
        <v>0.4</v>
      </c>
      <c r="AI5" s="31">
        <v>1</v>
      </c>
      <c r="AJ5" s="31">
        <v>1</v>
      </c>
      <c r="AK5" s="31">
        <v>1</v>
      </c>
      <c r="AL5" s="31">
        <v>1</v>
      </c>
      <c r="AM5" s="88" t="s">
        <v>153</v>
      </c>
      <c r="AN5" s="88" t="s">
        <v>153</v>
      </c>
      <c r="AO5" s="29">
        <v>1</v>
      </c>
      <c r="AP5" s="29">
        <v>1</v>
      </c>
      <c r="AQ5" s="31">
        <f>SUM(AD5:AP5)</f>
        <v>10</v>
      </c>
      <c r="AR5" s="40">
        <f>AVERAGE(AD5:AP5)</f>
        <v>0.90909090909090906</v>
      </c>
      <c r="AS5" s="100">
        <f>_xlfn.RANK.EQ(V5,V5:V104,1)/100</f>
        <v>0.91</v>
      </c>
      <c r="AT5" s="31">
        <f>_xlfn.RANK.EQ(X5,X5:X104,1)/100</f>
        <v>0.91</v>
      </c>
      <c r="AU5" s="41">
        <f>AVERAGE(AC5, AR5,V5, X5)</f>
        <v>10.772947727272726</v>
      </c>
    </row>
    <row r="6" spans="1:47" s="42" customFormat="1" x14ac:dyDescent="0.2">
      <c r="A6" s="28">
        <f>_xlfn.RANK.EQ(AU6,$AU$2:$AU$101,0)</f>
        <v>5</v>
      </c>
      <c r="B6" s="35" t="s">
        <v>104</v>
      </c>
      <c r="C6" s="33"/>
      <c r="D6" s="33"/>
      <c r="E6" s="33"/>
      <c r="F6" s="33"/>
      <c r="G6" s="33" t="s">
        <v>20</v>
      </c>
      <c r="H6" s="33"/>
      <c r="I6" s="33"/>
      <c r="J6" s="33"/>
      <c r="K6" s="33"/>
      <c r="L6" s="33"/>
      <c r="M6" s="33"/>
      <c r="N6" s="33"/>
      <c r="O6" s="33"/>
      <c r="P6" s="33"/>
      <c r="Q6" s="33" t="s">
        <v>20</v>
      </c>
      <c r="R6" s="33"/>
      <c r="S6" s="33" t="s">
        <v>20</v>
      </c>
      <c r="T6" s="33"/>
      <c r="U6" s="36">
        <v>0.32</v>
      </c>
      <c r="V6" s="37">
        <f>1-(U6/100)</f>
        <v>0.99680000000000002</v>
      </c>
      <c r="W6" s="34">
        <v>40540</v>
      </c>
      <c r="X6" s="38">
        <f>W6/1000</f>
        <v>40.54</v>
      </c>
      <c r="Y6" s="29"/>
      <c r="Z6" s="29">
        <v>0</v>
      </c>
      <c r="AA6" s="29" t="s">
        <v>217</v>
      </c>
      <c r="AB6" s="30" t="s">
        <v>150</v>
      </c>
      <c r="AC6" s="39">
        <v>0.187</v>
      </c>
      <c r="AD6" s="31">
        <v>1</v>
      </c>
      <c r="AE6" s="31">
        <v>1</v>
      </c>
      <c r="AF6" s="30">
        <v>1</v>
      </c>
      <c r="AG6" s="30">
        <v>0.6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153</v>
      </c>
      <c r="AO6" s="29">
        <v>1</v>
      </c>
      <c r="AP6" s="29">
        <v>1</v>
      </c>
      <c r="AQ6" s="31">
        <f>SUM(AD6:AP6)</f>
        <v>10.4</v>
      </c>
      <c r="AR6" s="40">
        <f>AVERAGE(AD6:AP6)</f>
        <v>0.94545454545454544</v>
      </c>
      <c r="AS6" s="100">
        <f>_xlfn.RANK.EQ(V6,V6:V105,1)/100</f>
        <v>0.84</v>
      </c>
      <c r="AT6" s="31">
        <f>_xlfn.RANK.EQ(X6,X6:X105,1)/100</f>
        <v>0.91</v>
      </c>
      <c r="AU6" s="41">
        <f>AVERAGE(AC6, AR6,V6, X6)</f>
        <v>10.667313636363636</v>
      </c>
    </row>
    <row r="7" spans="1:47" s="42" customFormat="1" x14ac:dyDescent="0.2">
      <c r="A7" s="28">
        <f>_xlfn.RANK.EQ(AU7,$AU$2:$AU$101,0)</f>
        <v>6</v>
      </c>
      <c r="B7" s="35" t="s">
        <v>113</v>
      </c>
      <c r="C7" s="33" t="s">
        <v>20</v>
      </c>
      <c r="D7" s="33" t="s">
        <v>20</v>
      </c>
      <c r="E7" s="33" t="s">
        <v>20</v>
      </c>
      <c r="F7" s="33" t="s">
        <v>20</v>
      </c>
      <c r="G7" s="33"/>
      <c r="H7" s="33"/>
      <c r="I7" s="33" t="s">
        <v>20</v>
      </c>
      <c r="J7" s="33"/>
      <c r="K7" s="33" t="s">
        <v>20</v>
      </c>
      <c r="L7" s="33" t="s">
        <v>20</v>
      </c>
      <c r="M7" s="33"/>
      <c r="N7" s="33" t="s">
        <v>20</v>
      </c>
      <c r="O7" s="33" t="s">
        <v>20</v>
      </c>
      <c r="P7" s="33" t="s">
        <v>20</v>
      </c>
      <c r="Q7" s="33" t="s">
        <v>20</v>
      </c>
      <c r="R7" s="33"/>
      <c r="S7" s="33" t="s">
        <v>20</v>
      </c>
      <c r="T7" s="28"/>
      <c r="U7" s="36">
        <v>2.29</v>
      </c>
      <c r="V7" s="37">
        <f>1-(U7/100)</f>
        <v>0.97709999999999997</v>
      </c>
      <c r="W7" s="34">
        <v>34206</v>
      </c>
      <c r="X7" s="38">
        <f>W7/1000</f>
        <v>34.206000000000003</v>
      </c>
      <c r="Y7" s="43">
        <v>14000</v>
      </c>
      <c r="Z7" s="29"/>
      <c r="AA7" s="29" t="s">
        <v>204</v>
      </c>
      <c r="AB7" s="30"/>
      <c r="AC7" s="39">
        <v>0.79700000000000004</v>
      </c>
      <c r="AD7" s="31">
        <v>1</v>
      </c>
      <c r="AE7" s="31">
        <v>1</v>
      </c>
      <c r="AF7" s="30">
        <v>1</v>
      </c>
      <c r="AG7" s="30">
        <v>0.6</v>
      </c>
      <c r="AH7" s="30">
        <v>0</v>
      </c>
      <c r="AI7" s="31">
        <v>1</v>
      </c>
      <c r="AJ7" s="31">
        <v>1</v>
      </c>
      <c r="AK7" s="31">
        <v>1</v>
      </c>
      <c r="AL7" s="31">
        <v>1</v>
      </c>
      <c r="AM7" s="88" t="s">
        <v>149</v>
      </c>
      <c r="AN7" s="88" t="s">
        <v>153</v>
      </c>
      <c r="AO7" s="29">
        <v>1</v>
      </c>
      <c r="AP7" s="29">
        <v>1</v>
      </c>
      <c r="AQ7" s="31">
        <f>SUM(AD7:AP7)</f>
        <v>9.6</v>
      </c>
      <c r="AR7" s="40">
        <f>AVERAGE(AD7:AP7)</f>
        <v>0.87272727272727268</v>
      </c>
      <c r="AS7" s="100">
        <f>_xlfn.RANK.EQ(V7,V7:V106,1)/100</f>
        <v>0.51</v>
      </c>
      <c r="AT7" s="31">
        <f>_xlfn.RANK.EQ(X7,X7:X106,1)/100</f>
        <v>0.91</v>
      </c>
      <c r="AU7" s="41">
        <f>AVERAGE(AC7, AR7,V7, X7)</f>
        <v>9.2132068181818187</v>
      </c>
    </row>
    <row r="8" spans="1:47" s="42" customFormat="1" ht="25.5" x14ac:dyDescent="0.2">
      <c r="A8" s="28">
        <f>_xlfn.RANK.EQ(AU8,$AU$2:$AU$101,0)</f>
        <v>7</v>
      </c>
      <c r="B8" s="35" t="s">
        <v>55</v>
      </c>
      <c r="C8" s="33"/>
      <c r="D8" s="33"/>
      <c r="E8" s="33" t="s">
        <v>20</v>
      </c>
      <c r="F8" s="33"/>
      <c r="G8" s="33"/>
      <c r="H8" s="33"/>
      <c r="I8" s="33"/>
      <c r="J8" s="33"/>
      <c r="K8" s="33" t="s">
        <v>20</v>
      </c>
      <c r="L8" s="33"/>
      <c r="M8" s="33"/>
      <c r="N8" s="33"/>
      <c r="O8" s="33"/>
      <c r="P8" s="33" t="s">
        <v>20</v>
      </c>
      <c r="Q8" s="33" t="s">
        <v>20</v>
      </c>
      <c r="R8" s="33"/>
      <c r="S8" s="33"/>
      <c r="T8" s="33"/>
      <c r="U8" s="36">
        <v>0.68</v>
      </c>
      <c r="V8" s="37">
        <f>1-(U8/100)</f>
        <v>0.99319999999999997</v>
      </c>
      <c r="W8" s="34">
        <v>23196</v>
      </c>
      <c r="X8" s="38">
        <f>W8/1000</f>
        <v>23.196000000000002</v>
      </c>
      <c r="Y8" s="29"/>
      <c r="Z8" s="29"/>
      <c r="AA8" s="29"/>
      <c r="AB8" s="30"/>
      <c r="AC8" s="39">
        <v>0.53900000000000003</v>
      </c>
      <c r="AD8" s="31">
        <v>1</v>
      </c>
      <c r="AE8" s="31">
        <v>1</v>
      </c>
      <c r="AF8" s="30">
        <v>1</v>
      </c>
      <c r="AG8" s="30">
        <v>0.6</v>
      </c>
      <c r="AH8" s="30">
        <v>0.6</v>
      </c>
      <c r="AI8" s="31">
        <v>1</v>
      </c>
      <c r="AJ8" s="31">
        <v>1</v>
      </c>
      <c r="AK8" s="31">
        <v>1</v>
      </c>
      <c r="AL8" s="31">
        <v>1</v>
      </c>
      <c r="AM8" s="88"/>
      <c r="AN8" s="88"/>
      <c r="AO8" s="29">
        <v>1</v>
      </c>
      <c r="AP8" s="29">
        <v>1</v>
      </c>
      <c r="AQ8" s="31">
        <f>SUM(AD8:AP8)</f>
        <v>10.199999999999999</v>
      </c>
      <c r="AR8" s="40">
        <f>AVERAGE(AD8:AP8)</f>
        <v>0.92727272727272725</v>
      </c>
      <c r="AS8" s="100">
        <f>_xlfn.RANK.EQ(V8,V8:V107,1)/100</f>
        <v>0.77</v>
      </c>
      <c r="AT8" s="31">
        <f>_xlfn.RANK.EQ(X8,X8:X107,1)/100</f>
        <v>0.91</v>
      </c>
      <c r="AU8" s="41">
        <f>AVERAGE(AC8, AR8,V8, X8)</f>
        <v>6.4138681818181826</v>
      </c>
    </row>
    <row r="9" spans="1:47" s="42" customFormat="1" x14ac:dyDescent="0.2">
      <c r="A9" s="28">
        <f>_xlfn.RANK.EQ(AU9,$AU$2:$AU$101,0)</f>
        <v>8</v>
      </c>
      <c r="B9" s="35" t="s">
        <v>102</v>
      </c>
      <c r="C9" s="33"/>
      <c r="D9" s="33"/>
      <c r="E9" s="33"/>
      <c r="F9" s="33"/>
      <c r="G9" s="33" t="s">
        <v>20</v>
      </c>
      <c r="H9" s="33"/>
      <c r="I9" s="33"/>
      <c r="J9" s="33"/>
      <c r="K9" s="33"/>
      <c r="L9" s="33"/>
      <c r="M9" s="33"/>
      <c r="N9" s="33"/>
      <c r="O9" s="33"/>
      <c r="P9" s="33"/>
      <c r="Q9" s="33" t="s">
        <v>20</v>
      </c>
      <c r="R9" s="33"/>
      <c r="S9" s="33" t="s">
        <v>20</v>
      </c>
      <c r="T9" s="33"/>
      <c r="U9" s="36">
        <v>0.37</v>
      </c>
      <c r="V9" s="37">
        <f>1-(U9/100)</f>
        <v>0.99629999999999996</v>
      </c>
      <c r="W9" s="34">
        <v>20581</v>
      </c>
      <c r="X9" s="38">
        <f>W9/1000</f>
        <v>20.581</v>
      </c>
      <c r="Y9" s="29">
        <v>42</v>
      </c>
      <c r="Z9" s="29">
        <v>42</v>
      </c>
      <c r="AA9" s="29" t="s">
        <v>215</v>
      </c>
      <c r="AB9" s="30" t="s">
        <v>215</v>
      </c>
      <c r="AC9" s="39">
        <v>0.187</v>
      </c>
      <c r="AD9" s="31">
        <v>1</v>
      </c>
      <c r="AE9" s="31">
        <v>1</v>
      </c>
      <c r="AF9" s="30">
        <v>1</v>
      </c>
      <c r="AG9" s="30">
        <v>0.6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153</v>
      </c>
      <c r="AN9" s="88" t="s">
        <v>153</v>
      </c>
      <c r="AO9" s="29">
        <v>1</v>
      </c>
      <c r="AP9" s="29">
        <v>1</v>
      </c>
      <c r="AQ9" s="31">
        <f>SUM(AD9:AP9)</f>
        <v>10.4</v>
      </c>
      <c r="AR9" s="40">
        <f>AVERAGE(AD9:AP9)</f>
        <v>0.94545454545454544</v>
      </c>
      <c r="AS9" s="100">
        <f>_xlfn.RANK.EQ(V9,V9:V108,1)/100</f>
        <v>0.82</v>
      </c>
      <c r="AT9" s="31">
        <f>_xlfn.RANK.EQ(X9,X9:X108,1)/100</f>
        <v>0.91</v>
      </c>
      <c r="AU9" s="41">
        <f>AVERAGE(AC9, AR9,V9, X9)</f>
        <v>5.677438636363636</v>
      </c>
    </row>
    <row r="10" spans="1:47" s="42" customFormat="1" x14ac:dyDescent="0.2">
      <c r="A10" s="28">
        <f>_xlfn.RANK.EQ(AU10,$AU$2:$AU$101,0)</f>
        <v>9</v>
      </c>
      <c r="B10" s="35" t="s">
        <v>28</v>
      </c>
      <c r="C10" s="27"/>
      <c r="D10" s="27"/>
      <c r="E10" s="27"/>
      <c r="F10" s="27"/>
      <c r="G10" s="27"/>
      <c r="H10" s="27"/>
      <c r="I10" s="27"/>
      <c r="J10" s="27" t="s">
        <v>20</v>
      </c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36">
        <v>8.8000000000000007</v>
      </c>
      <c r="V10" s="37">
        <f>1-(U10/100)</f>
        <v>0.91200000000000003</v>
      </c>
      <c r="W10" s="34">
        <v>17105</v>
      </c>
      <c r="X10" s="38">
        <f>W10/1000</f>
        <v>17.105</v>
      </c>
      <c r="Y10" s="29" t="s">
        <v>150</v>
      </c>
      <c r="Z10" s="29" t="s">
        <v>151</v>
      </c>
      <c r="AA10" s="29" t="s">
        <v>150</v>
      </c>
      <c r="AB10" s="30" t="s">
        <v>159</v>
      </c>
      <c r="AC10" s="39">
        <v>2.4E-2</v>
      </c>
      <c r="AD10" s="31">
        <v>0.8</v>
      </c>
      <c r="AE10" s="31">
        <v>1</v>
      </c>
      <c r="AF10" s="30">
        <v>0</v>
      </c>
      <c r="AG10" s="30">
        <v>0.8</v>
      </c>
      <c r="AH10" s="30">
        <v>0</v>
      </c>
      <c r="AI10" s="31">
        <v>0.5</v>
      </c>
      <c r="AJ10" s="31">
        <v>1</v>
      </c>
      <c r="AK10" s="31">
        <v>1</v>
      </c>
      <c r="AL10" s="31">
        <v>1</v>
      </c>
      <c r="AM10" s="88">
        <v>0.5</v>
      </c>
      <c r="AN10" s="88" t="s">
        <v>153</v>
      </c>
      <c r="AO10" s="29">
        <v>1</v>
      </c>
      <c r="AP10" s="29">
        <v>1</v>
      </c>
      <c r="AQ10" s="31">
        <f>SUM(AD10:AP10)</f>
        <v>8.6</v>
      </c>
      <c r="AR10" s="40">
        <f>AVERAGE(AD10:AP10)</f>
        <v>0.71666666666666667</v>
      </c>
      <c r="AS10" s="100">
        <f>_xlfn.RANK.EQ(V10,V10:V109,1)/100</f>
        <v>0.28000000000000003</v>
      </c>
      <c r="AT10" s="31">
        <f>_xlfn.RANK.EQ(X10,X10:X109,1)/100</f>
        <v>0.91</v>
      </c>
      <c r="AU10" s="41">
        <f>AVERAGE(AC10, AR10,V10, X10)</f>
        <v>4.6894166666666663</v>
      </c>
    </row>
    <row r="11" spans="1:47" s="42" customFormat="1" ht="25.5" x14ac:dyDescent="0.2">
      <c r="A11" s="28">
        <f>_xlfn.RANK.EQ(AU11,$AU$2:$AU$101,0)</f>
        <v>10</v>
      </c>
      <c r="B11" s="35" t="s">
        <v>75</v>
      </c>
      <c r="C11" s="33" t="s">
        <v>20</v>
      </c>
      <c r="D11" s="33"/>
      <c r="E11" s="33" t="s">
        <v>20</v>
      </c>
      <c r="F11" s="33"/>
      <c r="G11" s="33"/>
      <c r="H11" s="33"/>
      <c r="I11" s="33" t="s">
        <v>20</v>
      </c>
      <c r="J11" s="33" t="s">
        <v>20</v>
      </c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 t="s">
        <v>20</v>
      </c>
      <c r="R11" s="33"/>
      <c r="S11" s="33" t="s">
        <v>20</v>
      </c>
      <c r="T11" s="28"/>
      <c r="U11" s="36">
        <v>0.72</v>
      </c>
      <c r="V11" s="37">
        <f>1-(U11/100)</f>
        <v>0.99280000000000002</v>
      </c>
      <c r="W11" s="34">
        <v>16236</v>
      </c>
      <c r="X11" s="38">
        <f>W11/1000</f>
        <v>16.236000000000001</v>
      </c>
      <c r="Y11" s="29"/>
      <c r="Z11" s="29"/>
      <c r="AA11" s="29" t="s">
        <v>200</v>
      </c>
      <c r="AB11" s="30" t="s">
        <v>200</v>
      </c>
      <c r="AC11" s="39">
        <v>0.60399999999999998</v>
      </c>
      <c r="AD11" s="31">
        <v>1</v>
      </c>
      <c r="AE11" s="31">
        <v>1</v>
      </c>
      <c r="AF11" s="30" t="s">
        <v>150</v>
      </c>
      <c r="AG11" s="30">
        <v>0.6</v>
      </c>
      <c r="AH11" s="30">
        <v>0.2</v>
      </c>
      <c r="AI11" s="31">
        <v>1</v>
      </c>
      <c r="AJ11" s="31">
        <v>1</v>
      </c>
      <c r="AK11" s="31">
        <v>0.66</v>
      </c>
      <c r="AL11" s="31">
        <v>0.66</v>
      </c>
      <c r="AM11" s="88" t="s">
        <v>149</v>
      </c>
      <c r="AN11" s="88" t="s">
        <v>153</v>
      </c>
      <c r="AO11" s="29">
        <v>1</v>
      </c>
      <c r="AP11" s="29">
        <v>0</v>
      </c>
      <c r="AQ11" s="31">
        <f>SUM(AD11:AP11)</f>
        <v>7.120000000000001</v>
      </c>
      <c r="AR11" s="40">
        <f>AVERAGE(AD11:AP11)</f>
        <v>0.71200000000000008</v>
      </c>
      <c r="AS11" s="100">
        <f>_xlfn.RANK.EQ(V11,V11:V110,1)/100</f>
        <v>0.75</v>
      </c>
      <c r="AT11" s="31">
        <f>_xlfn.RANK.EQ(X11,X11:X110,1)/100</f>
        <v>0.91</v>
      </c>
      <c r="AU11" s="41">
        <f>AVERAGE(AC11, AR11,V11, X11)</f>
        <v>4.6362000000000005</v>
      </c>
    </row>
    <row r="12" spans="1:47" s="42" customFormat="1" x14ac:dyDescent="0.2">
      <c r="A12" s="28">
        <f>_xlfn.RANK.EQ(AU12,$AU$2:$AU$101,0)</f>
        <v>11</v>
      </c>
      <c r="B12" s="98" t="s">
        <v>19</v>
      </c>
      <c r="C12" s="27"/>
      <c r="D12" s="27" t="s">
        <v>20</v>
      </c>
      <c r="E12" s="27"/>
      <c r="F12" s="27" t="s">
        <v>20</v>
      </c>
      <c r="G12" s="27"/>
      <c r="H12" s="27"/>
      <c r="I12" s="27"/>
      <c r="J12" s="27"/>
      <c r="K12" s="27"/>
      <c r="L12" s="27"/>
      <c r="M12" s="27"/>
      <c r="N12" s="27" t="s">
        <v>20</v>
      </c>
      <c r="O12" s="27"/>
      <c r="P12" s="27"/>
      <c r="Q12" s="27" t="s">
        <v>20</v>
      </c>
      <c r="R12" s="27"/>
      <c r="S12" s="27"/>
      <c r="T12" s="28"/>
      <c r="U12" s="36">
        <v>4.03</v>
      </c>
      <c r="V12" s="37">
        <f>1-(U12/100)</f>
        <v>0.9597</v>
      </c>
      <c r="W12" s="34">
        <v>11401</v>
      </c>
      <c r="X12" s="38">
        <f>W12/1000</f>
        <v>11.401</v>
      </c>
      <c r="Y12" s="29" t="s">
        <v>146</v>
      </c>
      <c r="Z12" s="29">
        <v>24</v>
      </c>
      <c r="AA12" s="29"/>
      <c r="AB12" s="30" t="s">
        <v>147</v>
      </c>
      <c r="AC12" s="39">
        <v>0.20599999999999999</v>
      </c>
      <c r="AD12" s="31">
        <v>1</v>
      </c>
      <c r="AE12" s="31">
        <v>0.2</v>
      </c>
      <c r="AF12" s="30">
        <v>0</v>
      </c>
      <c r="AG12" s="30">
        <v>0.2</v>
      </c>
      <c r="AH12" s="30">
        <v>0.4</v>
      </c>
      <c r="AI12" s="31">
        <v>0.5</v>
      </c>
      <c r="AJ12" s="31">
        <v>0</v>
      </c>
      <c r="AK12" s="31">
        <v>1</v>
      </c>
      <c r="AL12" s="31">
        <v>1</v>
      </c>
      <c r="AM12" s="88" t="s">
        <v>148</v>
      </c>
      <c r="AN12" s="88" t="s">
        <v>149</v>
      </c>
      <c r="AO12" s="29">
        <v>0</v>
      </c>
      <c r="AP12" s="29">
        <v>0</v>
      </c>
      <c r="AQ12" s="31">
        <f>SUM(AD12:AP12)</f>
        <v>4.3</v>
      </c>
      <c r="AR12" s="40">
        <f>AVERAGE(AD12:AP12)</f>
        <v>0.39090909090909087</v>
      </c>
      <c r="AS12" s="100">
        <f>_xlfn.RANK.EQ(V12,V12:V111,1)/100</f>
        <v>0.4</v>
      </c>
      <c r="AT12" s="31">
        <f>_xlfn.RANK.EQ(X12,X12:X111,1)/100</f>
        <v>0.9</v>
      </c>
      <c r="AU12" s="41">
        <f>AVERAGE(AC12, AR12,V12, X12)</f>
        <v>3.2394022727272729</v>
      </c>
    </row>
    <row r="13" spans="1:47" s="42" customFormat="1" ht="38.25" x14ac:dyDescent="0.2">
      <c r="A13" s="28">
        <f>_xlfn.RANK.EQ(AU13,$AU$2:$AU$101,0)</f>
        <v>12</v>
      </c>
      <c r="B13" s="35" t="s">
        <v>83</v>
      </c>
      <c r="C13" s="33" t="s">
        <v>20</v>
      </c>
      <c r="D13" s="33"/>
      <c r="E13" s="33"/>
      <c r="F13" s="33"/>
      <c r="G13" s="33"/>
      <c r="H13" s="33" t="s">
        <v>20</v>
      </c>
      <c r="I13" s="33"/>
      <c r="J13" s="33"/>
      <c r="K13" s="33"/>
      <c r="L13" s="33"/>
      <c r="M13" s="33"/>
      <c r="N13" s="33"/>
      <c r="O13" s="27"/>
      <c r="P13" s="27"/>
      <c r="Q13" s="27"/>
      <c r="R13" s="27"/>
      <c r="S13" s="27"/>
      <c r="T13" s="28"/>
      <c r="U13" s="36">
        <v>1.17</v>
      </c>
      <c r="V13" s="37">
        <f>1-(U13/100)</f>
        <v>0.98829999999999996</v>
      </c>
      <c r="W13" s="34">
        <v>10774</v>
      </c>
      <c r="X13" s="38">
        <f>W13/1000</f>
        <v>10.773999999999999</v>
      </c>
      <c r="Y13" s="29" t="s">
        <v>208</v>
      </c>
      <c r="Z13" s="29">
        <v>0</v>
      </c>
      <c r="AA13" s="29" t="s">
        <v>209</v>
      </c>
      <c r="AB13" s="30"/>
      <c r="AC13" s="39">
        <v>4.9000000000000002E-2</v>
      </c>
      <c r="AD13" s="31">
        <v>1</v>
      </c>
      <c r="AE13" s="31">
        <v>0.8</v>
      </c>
      <c r="AF13" s="30">
        <v>1</v>
      </c>
      <c r="AG13" s="30">
        <v>0.6</v>
      </c>
      <c r="AH13" s="30">
        <v>0.6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1</v>
      </c>
      <c r="AP13" s="29">
        <v>1</v>
      </c>
      <c r="AQ13" s="31">
        <f>SUM(AD13:AP13)</f>
        <v>10</v>
      </c>
      <c r="AR13" s="40">
        <f>AVERAGE(AD13:AP13)</f>
        <v>0.90909090909090906</v>
      </c>
      <c r="AS13" s="100">
        <f>_xlfn.RANK.EQ(V13,V13:V112,1)/100</f>
        <v>0.64</v>
      </c>
      <c r="AT13" s="31">
        <f>_xlfn.RANK.EQ(X13,X13:X112,1)/100</f>
        <v>0.89</v>
      </c>
      <c r="AU13" s="41">
        <f>AVERAGE(AC13, AR13,V13, X13)</f>
        <v>3.1800977272727269</v>
      </c>
    </row>
    <row r="14" spans="1:47" s="42" customFormat="1" ht="25.5" x14ac:dyDescent="0.2">
      <c r="A14" s="28">
        <f>_xlfn.RANK.EQ(AU14,$AU$2:$AU$101,0)</f>
        <v>13</v>
      </c>
      <c r="B14" s="35" t="s">
        <v>41</v>
      </c>
      <c r="C14" s="33"/>
      <c r="D14" s="33"/>
      <c r="E14" s="33" t="s">
        <v>20</v>
      </c>
      <c r="F14" s="33"/>
      <c r="G14" s="33" t="s">
        <v>20</v>
      </c>
      <c r="H14" s="33"/>
      <c r="I14" s="33"/>
      <c r="J14" s="33"/>
      <c r="K14" s="33" t="s">
        <v>20</v>
      </c>
      <c r="L14" s="33"/>
      <c r="M14" s="33"/>
      <c r="N14" s="33"/>
      <c r="O14" s="33"/>
      <c r="P14" s="33"/>
      <c r="Q14" s="33"/>
      <c r="R14" s="33"/>
      <c r="S14" s="33"/>
      <c r="T14" s="33"/>
      <c r="U14" s="36">
        <v>0.67</v>
      </c>
      <c r="V14" s="37">
        <f>1-(U14/100)</f>
        <v>0.99329999999999996</v>
      </c>
      <c r="W14" s="34">
        <v>9948</v>
      </c>
      <c r="X14" s="38">
        <f>W14/1000</f>
        <v>9.9480000000000004</v>
      </c>
      <c r="Y14" s="29" t="s">
        <v>172</v>
      </c>
      <c r="Z14" s="29" t="s">
        <v>173</v>
      </c>
      <c r="AA14" s="29" t="s">
        <v>174</v>
      </c>
      <c r="AB14" s="30" t="s">
        <v>175</v>
      </c>
      <c r="AC14" s="39">
        <v>0.625</v>
      </c>
      <c r="AD14" s="31">
        <v>1</v>
      </c>
      <c r="AE14" s="31">
        <v>0.8</v>
      </c>
      <c r="AF14" s="30">
        <v>1</v>
      </c>
      <c r="AG14" s="30">
        <v>0.6</v>
      </c>
      <c r="AH14" s="30">
        <v>0.6</v>
      </c>
      <c r="AI14" s="31">
        <v>1</v>
      </c>
      <c r="AJ14" s="31">
        <v>1</v>
      </c>
      <c r="AK14" s="31">
        <v>1</v>
      </c>
      <c r="AL14" s="31">
        <v>1</v>
      </c>
      <c r="AM14" s="88" t="s">
        <v>153</v>
      </c>
      <c r="AN14" s="88" t="s">
        <v>153</v>
      </c>
      <c r="AO14" s="29">
        <v>1</v>
      </c>
      <c r="AP14" s="29">
        <v>1</v>
      </c>
      <c r="AQ14" s="31">
        <f>SUM(AD14:AP14)</f>
        <v>10</v>
      </c>
      <c r="AR14" s="40">
        <f>AVERAGE(AD14:AP14)</f>
        <v>0.90909090909090906</v>
      </c>
      <c r="AS14" s="100">
        <f>_xlfn.RANK.EQ(V14,V14:V113,1)/100</f>
        <v>0.76</v>
      </c>
      <c r="AT14" s="31">
        <f>_xlfn.RANK.EQ(X14,X14:X113,1)/100</f>
        <v>0.87</v>
      </c>
      <c r="AU14" s="41">
        <f>AVERAGE(AC14, AR14,V14, X14)</f>
        <v>3.1188477272727275</v>
      </c>
    </row>
    <row r="15" spans="1:47" s="42" customFormat="1" x14ac:dyDescent="0.2">
      <c r="A15" s="28">
        <f>_xlfn.RANK.EQ(AU15,$AU$2:$AU$101,0)</f>
        <v>14</v>
      </c>
      <c r="B15" s="35" t="s">
        <v>31</v>
      </c>
      <c r="C15" s="27"/>
      <c r="D15" s="27" t="s">
        <v>20</v>
      </c>
      <c r="E15" s="99"/>
      <c r="F15" s="27"/>
      <c r="G15" s="27"/>
      <c r="H15" s="27"/>
      <c r="I15" s="27"/>
      <c r="J15" s="27"/>
      <c r="K15" s="27"/>
      <c r="L15" s="27"/>
      <c r="M15" s="27"/>
      <c r="N15" s="27" t="s">
        <v>20</v>
      </c>
      <c r="O15" s="27"/>
      <c r="P15" s="27"/>
      <c r="Q15" s="27" t="s">
        <v>20</v>
      </c>
      <c r="R15" s="27"/>
      <c r="S15" s="27"/>
      <c r="T15" s="28"/>
      <c r="U15" s="36">
        <v>1.26</v>
      </c>
      <c r="V15" s="37">
        <f>1-(U15/100)</f>
        <v>0.98740000000000006</v>
      </c>
      <c r="W15" s="34">
        <v>10039</v>
      </c>
      <c r="X15" s="38">
        <f>W15/1000</f>
        <v>10.039</v>
      </c>
      <c r="Y15" s="29"/>
      <c r="Z15" s="29">
        <v>0</v>
      </c>
      <c r="AA15" s="29" t="s">
        <v>162</v>
      </c>
      <c r="AB15" s="30"/>
      <c r="AC15" s="39">
        <v>0.216</v>
      </c>
      <c r="AD15" s="31">
        <v>1</v>
      </c>
      <c r="AE15" s="31">
        <v>1</v>
      </c>
      <c r="AF15" s="30">
        <v>1</v>
      </c>
      <c r="AG15" s="30">
        <v>0.6</v>
      </c>
      <c r="AH15" s="30">
        <v>0.6</v>
      </c>
      <c r="AI15" s="31">
        <v>1</v>
      </c>
      <c r="AJ15" s="31">
        <v>1</v>
      </c>
      <c r="AK15" s="31">
        <v>1</v>
      </c>
      <c r="AL15" s="31">
        <v>1</v>
      </c>
      <c r="AM15" s="88" t="s">
        <v>148</v>
      </c>
      <c r="AN15" s="88" t="s">
        <v>153</v>
      </c>
      <c r="AO15" s="29">
        <v>1</v>
      </c>
      <c r="AP15" s="29">
        <v>1</v>
      </c>
      <c r="AQ15" s="31">
        <f>SUM(AD15:AP15)</f>
        <v>10.199999999999999</v>
      </c>
      <c r="AR15" s="40">
        <f>AVERAGE(AD15:AP15)</f>
        <v>0.92727272727272725</v>
      </c>
      <c r="AS15" s="100">
        <f>_xlfn.RANK.EQ(V15,V15:V114,1)/100</f>
        <v>0.61</v>
      </c>
      <c r="AT15" s="31">
        <f>_xlfn.RANK.EQ(X15,X15:X114,1)/100</f>
        <v>0.87</v>
      </c>
      <c r="AU15" s="41">
        <f>AVERAGE(AC15, AR15,V15, X15)</f>
        <v>3.0424181818181815</v>
      </c>
    </row>
    <row r="16" spans="1:47" s="42" customFormat="1" ht="38.25" x14ac:dyDescent="0.2">
      <c r="A16" s="28">
        <f>_xlfn.RANK.EQ(AU16,$AU$2:$AU$101,0)</f>
        <v>15</v>
      </c>
      <c r="B16" s="35" t="s">
        <v>81</v>
      </c>
      <c r="C16" s="33"/>
      <c r="D16" s="33"/>
      <c r="E16" s="33"/>
      <c r="F16" s="33"/>
      <c r="G16" s="33" t="s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 t="s">
        <v>20</v>
      </c>
      <c r="R16" s="27"/>
      <c r="S16" s="27"/>
      <c r="T16" s="28"/>
      <c r="U16" s="36">
        <v>0.35</v>
      </c>
      <c r="V16" s="37">
        <f>1-(U16/100)</f>
        <v>0.99650000000000005</v>
      </c>
      <c r="W16" s="34">
        <v>8507</v>
      </c>
      <c r="X16" s="38">
        <f>W16/1000</f>
        <v>8.5069999999999997</v>
      </c>
      <c r="Y16" s="29" t="s">
        <v>150</v>
      </c>
      <c r="Z16" s="29" t="s">
        <v>151</v>
      </c>
      <c r="AA16" s="29" t="s">
        <v>205</v>
      </c>
      <c r="AB16" s="30" t="s">
        <v>206</v>
      </c>
      <c r="AC16" s="39">
        <v>0.17199999999999999</v>
      </c>
      <c r="AD16" s="31">
        <v>0.8</v>
      </c>
      <c r="AE16" s="31">
        <v>0.8</v>
      </c>
      <c r="AF16" s="30">
        <v>1</v>
      </c>
      <c r="AG16" s="30">
        <v>0.4</v>
      </c>
      <c r="AH16" s="30">
        <v>0</v>
      </c>
      <c r="AI16" s="31">
        <v>1</v>
      </c>
      <c r="AJ16" s="31">
        <v>1</v>
      </c>
      <c r="AK16" s="31">
        <v>1</v>
      </c>
      <c r="AL16" s="31">
        <v>1</v>
      </c>
      <c r="AM16" s="88" t="s">
        <v>150</v>
      </c>
      <c r="AN16" s="88" t="s">
        <v>153</v>
      </c>
      <c r="AO16" s="29">
        <v>1</v>
      </c>
      <c r="AP16" s="29">
        <v>1</v>
      </c>
      <c r="AQ16" s="31">
        <f>SUM(AD16:AP16)</f>
        <v>9</v>
      </c>
      <c r="AR16" s="40">
        <f>AVERAGE(AD16:AP16)</f>
        <v>0.81818181818181823</v>
      </c>
      <c r="AS16" s="100">
        <f>_xlfn.RANK.EQ(V16,V16:V115,1)/100</f>
        <v>0.78</v>
      </c>
      <c r="AT16" s="31">
        <f>_xlfn.RANK.EQ(X16,X16:X115,1)/100</f>
        <v>0.86</v>
      </c>
      <c r="AU16" s="41">
        <f>AVERAGE(AC16, AR16,V16, X16)</f>
        <v>2.6234204545454545</v>
      </c>
    </row>
    <row r="17" spans="1:47" s="42" customFormat="1" ht="25.5" x14ac:dyDescent="0.2">
      <c r="A17" s="28">
        <f>_xlfn.RANK.EQ(AU17,$AU$2:$AU$101,0)</f>
        <v>16</v>
      </c>
      <c r="B17" s="35" t="s">
        <v>23</v>
      </c>
      <c r="C17" s="27"/>
      <c r="D17" s="27"/>
      <c r="E17" s="27"/>
      <c r="F17" s="27"/>
      <c r="G17" s="27"/>
      <c r="H17" s="27"/>
      <c r="I17" s="27" t="s">
        <v>20</v>
      </c>
      <c r="J17" s="27" t="s">
        <v>20</v>
      </c>
      <c r="K17" s="27" t="s">
        <v>20</v>
      </c>
      <c r="L17" s="27"/>
      <c r="M17" s="27" t="s">
        <v>20</v>
      </c>
      <c r="N17" s="27"/>
      <c r="O17" s="27"/>
      <c r="P17" s="27" t="s">
        <v>20</v>
      </c>
      <c r="Q17" s="27"/>
      <c r="R17" s="27" t="s">
        <v>20</v>
      </c>
      <c r="S17" s="27"/>
      <c r="T17" s="28"/>
      <c r="U17" s="36">
        <v>5.38</v>
      </c>
      <c r="V17" s="37">
        <f>1-(U17/100)</f>
        <v>0.94620000000000004</v>
      </c>
      <c r="W17" s="34">
        <v>7823</v>
      </c>
      <c r="X17" s="38">
        <f>W17/1000</f>
        <v>7.8230000000000004</v>
      </c>
      <c r="Y17" s="29">
        <v>2400</v>
      </c>
      <c r="Z17" s="29">
        <v>0</v>
      </c>
      <c r="AA17" s="43" t="s">
        <v>154</v>
      </c>
      <c r="AB17" s="30"/>
      <c r="AC17" s="39">
        <v>0.25</v>
      </c>
      <c r="AD17" s="31">
        <v>0.8</v>
      </c>
      <c r="AE17" s="31">
        <v>0.7</v>
      </c>
      <c r="AF17" s="30">
        <v>1</v>
      </c>
      <c r="AG17" s="30">
        <v>0.6</v>
      </c>
      <c r="AH17" s="30">
        <v>0.4</v>
      </c>
      <c r="AI17" s="31">
        <v>1</v>
      </c>
      <c r="AJ17" s="31">
        <v>1</v>
      </c>
      <c r="AK17" s="31">
        <v>1</v>
      </c>
      <c r="AL17" s="31">
        <v>1</v>
      </c>
      <c r="AM17" s="88" t="s">
        <v>155</v>
      </c>
      <c r="AN17" s="88" t="s">
        <v>153</v>
      </c>
      <c r="AO17" s="29">
        <v>1</v>
      </c>
      <c r="AP17" s="29">
        <v>1</v>
      </c>
      <c r="AQ17" s="31">
        <f>SUM(AD17:AP17)</f>
        <v>9.5</v>
      </c>
      <c r="AR17" s="40">
        <f>AVERAGE(AD17:AP17)</f>
        <v>0.86363636363636365</v>
      </c>
      <c r="AS17" s="100">
        <f>_xlfn.RANK.EQ(V17,V17:V116,1)/100</f>
        <v>0.33</v>
      </c>
      <c r="AT17" s="31">
        <f>_xlfn.RANK.EQ(X17,X17:X116,1)/100</f>
        <v>0.84</v>
      </c>
      <c r="AU17" s="41">
        <f>AVERAGE(AC17, AR17,V17, X17)</f>
        <v>2.4707090909090912</v>
      </c>
    </row>
    <row r="18" spans="1:47" s="42" customFormat="1" x14ac:dyDescent="0.2">
      <c r="A18" s="28">
        <f>_xlfn.RANK.EQ(AU18,$AU$2:$AU$101,0)</f>
        <v>17</v>
      </c>
      <c r="B18" s="35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20</v>
      </c>
      <c r="S18" s="27"/>
      <c r="T18" s="28"/>
      <c r="U18" s="36">
        <v>3.39</v>
      </c>
      <c r="V18" s="37">
        <f>1-(U18/100)</f>
        <v>0.96609999999999996</v>
      </c>
      <c r="W18" s="34">
        <v>7983</v>
      </c>
      <c r="X18" s="38">
        <f>W18/1000</f>
        <v>7.9829999999999997</v>
      </c>
      <c r="Y18" s="29">
        <v>1500</v>
      </c>
      <c r="Z18" s="29">
        <v>0</v>
      </c>
      <c r="AA18" s="29" t="s">
        <v>160</v>
      </c>
      <c r="AB18" s="30"/>
      <c r="AC18" s="39">
        <v>5.0000000000000001E-3</v>
      </c>
      <c r="AD18" s="31">
        <v>0.8</v>
      </c>
      <c r="AE18" s="31">
        <v>1</v>
      </c>
      <c r="AF18" s="30">
        <v>1</v>
      </c>
      <c r="AG18" s="30">
        <v>0.8</v>
      </c>
      <c r="AH18" s="30">
        <v>0.6</v>
      </c>
      <c r="AI18" s="31">
        <v>1</v>
      </c>
      <c r="AJ18" s="31">
        <v>1</v>
      </c>
      <c r="AK18" s="31">
        <v>1</v>
      </c>
      <c r="AL18" s="31">
        <v>1</v>
      </c>
      <c r="AM18" s="88" t="s">
        <v>155</v>
      </c>
      <c r="AN18" s="88" t="s">
        <v>153</v>
      </c>
      <c r="AO18" s="29">
        <v>1</v>
      </c>
      <c r="AP18" s="29">
        <v>1</v>
      </c>
      <c r="AQ18" s="31">
        <f>SUM(AD18:AP18)</f>
        <v>10.199999999999999</v>
      </c>
      <c r="AR18" s="40">
        <f>AVERAGE(AD18:AP18)</f>
        <v>0.92727272727272725</v>
      </c>
      <c r="AS18" s="100">
        <f>_xlfn.RANK.EQ(V18,V18:V117,1)/100</f>
        <v>0.42</v>
      </c>
      <c r="AT18" s="31">
        <f>_xlfn.RANK.EQ(X18,X18:X117,1)/100</f>
        <v>0.84</v>
      </c>
      <c r="AU18" s="41">
        <f>AVERAGE(AC18, AR18,V18, X18)</f>
        <v>2.4703431818181816</v>
      </c>
    </row>
    <row r="19" spans="1:47" s="42" customFormat="1" x14ac:dyDescent="0.2">
      <c r="A19" s="28">
        <f>_xlfn.RANK.EQ(AU19,$AU$2:$AU$101,0)</f>
        <v>18</v>
      </c>
      <c r="B19" s="35" t="s">
        <v>58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/>
      <c r="L19" s="33" t="s">
        <v>20</v>
      </c>
      <c r="M19" s="33"/>
      <c r="N19" s="33"/>
      <c r="O19" s="33"/>
      <c r="P19" s="33"/>
      <c r="Q19" s="33"/>
      <c r="R19" s="33"/>
      <c r="S19" s="33"/>
      <c r="T19" s="28"/>
      <c r="U19" s="36">
        <v>1.22</v>
      </c>
      <c r="V19" s="37">
        <f>1-(U19/100)</f>
        <v>0.98780000000000001</v>
      </c>
      <c r="W19" s="34">
        <v>7557</v>
      </c>
      <c r="X19" s="38">
        <f>W19/1000</f>
        <v>7.5570000000000004</v>
      </c>
      <c r="Y19" s="29" t="s">
        <v>150</v>
      </c>
      <c r="Z19" s="29">
        <v>0</v>
      </c>
      <c r="AA19" s="29" t="s">
        <v>162</v>
      </c>
      <c r="AB19" s="30" t="s">
        <v>150</v>
      </c>
      <c r="AC19" s="39">
        <v>0.40799999999999997</v>
      </c>
      <c r="AD19" s="31">
        <v>1</v>
      </c>
      <c r="AE19" s="31">
        <v>0.8</v>
      </c>
      <c r="AF19" s="30">
        <v>1</v>
      </c>
      <c r="AG19" s="30">
        <v>0.6</v>
      </c>
      <c r="AH19" s="30">
        <v>0.4</v>
      </c>
      <c r="AI19" s="31">
        <v>1</v>
      </c>
      <c r="AJ19" s="31">
        <v>1</v>
      </c>
      <c r="AK19" s="31">
        <v>1</v>
      </c>
      <c r="AL19" s="31">
        <v>1</v>
      </c>
      <c r="AM19" s="88" t="s">
        <v>155</v>
      </c>
      <c r="AN19" s="88" t="s">
        <v>153</v>
      </c>
      <c r="AO19" s="29">
        <v>1</v>
      </c>
      <c r="AP19" s="29">
        <v>1</v>
      </c>
      <c r="AQ19" s="31">
        <f>SUM(AD19:AP19)</f>
        <v>9.8000000000000007</v>
      </c>
      <c r="AR19" s="40">
        <f>AVERAGE(AD19:AP19)</f>
        <v>0.89090909090909098</v>
      </c>
      <c r="AS19" s="100">
        <f>_xlfn.RANK.EQ(V19,V19:V118,1)/100</f>
        <v>0.59</v>
      </c>
      <c r="AT19" s="31">
        <f>_xlfn.RANK.EQ(X19,X19:X118,1)/100</f>
        <v>0.83</v>
      </c>
      <c r="AU19" s="41">
        <f>AVERAGE(AC19, AR19,V19, X19)</f>
        <v>2.4609272727272726</v>
      </c>
    </row>
    <row r="20" spans="1:47" s="42" customFormat="1" x14ac:dyDescent="0.2">
      <c r="A20" s="28">
        <f>_xlfn.RANK.EQ(AU20,$AU$2:$AU$101,0)</f>
        <v>19</v>
      </c>
      <c r="B20" s="35" t="s">
        <v>65</v>
      </c>
      <c r="C20" s="33"/>
      <c r="D20" s="33"/>
      <c r="E20" s="33"/>
      <c r="F20" s="33"/>
      <c r="G20" s="33" t="s">
        <v>20</v>
      </c>
      <c r="H20" s="33"/>
      <c r="I20" s="33"/>
      <c r="J20" s="33" t="s">
        <v>20</v>
      </c>
      <c r="K20" s="33"/>
      <c r="L20" s="33"/>
      <c r="M20" s="33"/>
      <c r="N20" s="33"/>
      <c r="O20" s="33"/>
      <c r="P20" s="33" t="s">
        <v>20</v>
      </c>
      <c r="Q20" s="33" t="s">
        <v>20</v>
      </c>
      <c r="R20" s="33"/>
      <c r="S20" s="33" t="s">
        <v>20</v>
      </c>
      <c r="T20" s="28"/>
      <c r="U20" s="36">
        <v>2.89</v>
      </c>
      <c r="V20" s="37">
        <f>1-(U20/100)</f>
        <v>0.97109999999999996</v>
      </c>
      <c r="W20" s="34">
        <v>7297</v>
      </c>
      <c r="X20" s="38">
        <f>W20/1000</f>
        <v>7.2969999999999997</v>
      </c>
      <c r="Y20" s="29"/>
      <c r="Z20" s="29" t="s">
        <v>151</v>
      </c>
      <c r="AA20" s="29"/>
      <c r="AB20" s="30" t="s">
        <v>182</v>
      </c>
      <c r="AC20" s="39">
        <v>0.29799999999999999</v>
      </c>
      <c r="AD20" s="31">
        <v>1</v>
      </c>
      <c r="AE20" s="31">
        <v>1</v>
      </c>
      <c r="AF20" s="30">
        <v>1</v>
      </c>
      <c r="AG20" s="30">
        <v>0.8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155</v>
      </c>
      <c r="AN20" s="88" t="s">
        <v>153</v>
      </c>
      <c r="AO20" s="29">
        <v>1</v>
      </c>
      <c r="AP20" s="29">
        <v>1</v>
      </c>
      <c r="AQ20" s="31">
        <f>SUM(AD20:AP20)</f>
        <v>10.6</v>
      </c>
      <c r="AR20" s="40">
        <f>AVERAGE(AD20:AP20)</f>
        <v>0.96363636363636362</v>
      </c>
      <c r="AS20" s="100">
        <f>_xlfn.RANK.EQ(V20,V20:V119,1)/100</f>
        <v>0.45</v>
      </c>
      <c r="AT20" s="31">
        <f>_xlfn.RANK.EQ(X20,X20:X119,1)/100</f>
        <v>0.8</v>
      </c>
      <c r="AU20" s="41">
        <f>AVERAGE(AC20, AR20,V20, X20)</f>
        <v>2.3824340909090909</v>
      </c>
    </row>
    <row r="21" spans="1:47" s="42" customFormat="1" x14ac:dyDescent="0.2">
      <c r="A21" s="28">
        <f>_xlfn.RANK.EQ(AU21,$AU$2:$AU$101,0)</f>
        <v>20</v>
      </c>
      <c r="B21" s="35" t="s">
        <v>69</v>
      </c>
      <c r="C21" s="33"/>
      <c r="D21" s="33"/>
      <c r="E21" s="33"/>
      <c r="F21" s="33"/>
      <c r="G21" s="33"/>
      <c r="H21" s="33"/>
      <c r="I21" s="33" t="s">
        <v>20</v>
      </c>
      <c r="J21" s="33" t="s">
        <v>20</v>
      </c>
      <c r="K21" s="33"/>
      <c r="L21" s="33"/>
      <c r="M21" s="33" t="s">
        <v>20</v>
      </c>
      <c r="N21" s="33"/>
      <c r="O21" s="33"/>
      <c r="P21" s="33" t="s">
        <v>20</v>
      </c>
      <c r="Q21" s="33"/>
      <c r="R21" s="33"/>
      <c r="S21" s="27"/>
      <c r="T21" s="28"/>
      <c r="U21" s="36">
        <v>4.2</v>
      </c>
      <c r="V21" s="37">
        <f>1-(U21/100)</f>
        <v>0.95799999999999996</v>
      </c>
      <c r="W21" s="34">
        <v>7529</v>
      </c>
      <c r="X21" s="38">
        <f>W21/1000</f>
        <v>7.5289999999999999</v>
      </c>
      <c r="Y21" s="29">
        <v>0</v>
      </c>
      <c r="Z21" s="29">
        <v>2100</v>
      </c>
      <c r="AA21" s="29" t="s">
        <v>195</v>
      </c>
      <c r="AB21" s="30" t="s">
        <v>150</v>
      </c>
      <c r="AC21" s="39">
        <v>6.2E-2</v>
      </c>
      <c r="AD21" s="31">
        <v>1</v>
      </c>
      <c r="AE21" s="31">
        <v>1</v>
      </c>
      <c r="AF21" s="30">
        <v>1</v>
      </c>
      <c r="AG21" s="30">
        <v>0.8</v>
      </c>
      <c r="AH21" s="30">
        <v>0.8</v>
      </c>
      <c r="AI21" s="31">
        <v>1</v>
      </c>
      <c r="AJ21" s="31">
        <v>1</v>
      </c>
      <c r="AK21" s="31">
        <v>1</v>
      </c>
      <c r="AL21" s="31">
        <v>1</v>
      </c>
      <c r="AM21" s="88" t="s">
        <v>155</v>
      </c>
      <c r="AN21" s="88" t="s">
        <v>153</v>
      </c>
      <c r="AO21" s="29">
        <v>1</v>
      </c>
      <c r="AP21" s="29">
        <v>1</v>
      </c>
      <c r="AQ21" s="31">
        <f>SUM(AD21:AP21)</f>
        <v>10.6</v>
      </c>
      <c r="AR21" s="40">
        <f>AVERAGE(AD21:AP21)</f>
        <v>0.96363636363636362</v>
      </c>
      <c r="AS21" s="100">
        <f>_xlfn.RANK.EQ(V21,V21:V120,1)/100</f>
        <v>0.36</v>
      </c>
      <c r="AT21" s="31">
        <f>_xlfn.RANK.EQ(X21,X21:X120,1)/100</f>
        <v>0.81</v>
      </c>
      <c r="AU21" s="41">
        <f>AVERAGE(AC21, AR21,V21, X21)</f>
        <v>2.3781590909090911</v>
      </c>
    </row>
    <row r="22" spans="1:47" s="42" customFormat="1" ht="25.5" x14ac:dyDescent="0.2">
      <c r="A22" s="28">
        <f>_xlfn.RANK.EQ(AU22,$AU$2:$AU$101,0)</f>
        <v>21</v>
      </c>
      <c r="B22" s="35" t="s">
        <v>71</v>
      </c>
      <c r="C22" s="33"/>
      <c r="D22" s="33"/>
      <c r="E22" s="33"/>
      <c r="F22" s="33"/>
      <c r="G22" s="33"/>
      <c r="H22" s="33"/>
      <c r="I22" s="33"/>
      <c r="J22" s="33"/>
      <c r="K22" s="33"/>
      <c r="L22" s="33" t="s">
        <v>20</v>
      </c>
      <c r="M22" s="33"/>
      <c r="N22" s="33"/>
      <c r="O22" s="33" t="s">
        <v>20</v>
      </c>
      <c r="P22" s="33"/>
      <c r="Q22" s="33"/>
      <c r="R22" s="27"/>
      <c r="S22" s="27"/>
      <c r="T22" s="28"/>
      <c r="U22" s="36">
        <v>0.72</v>
      </c>
      <c r="V22" s="37">
        <f>1-(U22/100)</f>
        <v>0.99280000000000002</v>
      </c>
      <c r="W22" s="34">
        <v>7339</v>
      </c>
      <c r="X22" s="38">
        <f>W22/1000</f>
        <v>7.3390000000000004</v>
      </c>
      <c r="Y22" s="29"/>
      <c r="Z22" s="29">
        <v>0</v>
      </c>
      <c r="AA22" s="29" t="s">
        <v>193</v>
      </c>
      <c r="AB22" s="30" t="s">
        <v>150</v>
      </c>
      <c r="AC22" s="39">
        <v>0.128</v>
      </c>
      <c r="AD22" s="31">
        <v>1</v>
      </c>
      <c r="AE22" s="31">
        <v>0.2</v>
      </c>
      <c r="AF22" s="30">
        <v>1</v>
      </c>
      <c r="AG22" s="30">
        <v>0.4</v>
      </c>
      <c r="AH22" s="30">
        <v>0.8</v>
      </c>
      <c r="AI22" s="31">
        <v>0.75</v>
      </c>
      <c r="AJ22" s="31">
        <v>1</v>
      </c>
      <c r="AK22" s="31">
        <v>1</v>
      </c>
      <c r="AL22" s="31">
        <v>1</v>
      </c>
      <c r="AM22" s="88" t="s">
        <v>155</v>
      </c>
      <c r="AN22" s="88" t="s">
        <v>153</v>
      </c>
      <c r="AO22" s="29">
        <v>1</v>
      </c>
      <c r="AP22" s="29">
        <v>1</v>
      </c>
      <c r="AQ22" s="31">
        <f>SUM(AD22:AP22)</f>
        <v>9.15</v>
      </c>
      <c r="AR22" s="40">
        <f>AVERAGE(AD22:AP22)</f>
        <v>0.8318181818181819</v>
      </c>
      <c r="AS22" s="100">
        <f>_xlfn.RANK.EQ(V22,V22:V121,1)/100</f>
        <v>0.67</v>
      </c>
      <c r="AT22" s="31">
        <f>_xlfn.RANK.EQ(X22,X22:X121,1)/100</f>
        <v>0.8</v>
      </c>
      <c r="AU22" s="41">
        <f>AVERAGE(AC22, AR22,V22, X22)</f>
        <v>2.3229045454545458</v>
      </c>
    </row>
    <row r="23" spans="1:47" s="42" customFormat="1" x14ac:dyDescent="0.2">
      <c r="A23" s="28">
        <f>_xlfn.RANK.EQ(AU23,$AU$2:$AU$101,0)</f>
        <v>22</v>
      </c>
      <c r="B23" s="35" t="s">
        <v>27</v>
      </c>
      <c r="C23" s="27"/>
      <c r="D23" s="27"/>
      <c r="E23" s="27"/>
      <c r="F23" s="27"/>
      <c r="G23" s="27"/>
      <c r="H23" s="27"/>
      <c r="I23" s="27"/>
      <c r="J23" s="27" t="s">
        <v>20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36">
        <v>2.06</v>
      </c>
      <c r="V23" s="37">
        <f>1-(U23/100)</f>
        <v>0.97940000000000005</v>
      </c>
      <c r="W23" s="34">
        <v>7255</v>
      </c>
      <c r="X23" s="38">
        <f>W23/1000</f>
        <v>7.2549999999999999</v>
      </c>
      <c r="Y23" s="29"/>
      <c r="Z23" s="29">
        <v>0</v>
      </c>
      <c r="AA23" s="29"/>
      <c r="AB23" s="30" t="s">
        <v>158</v>
      </c>
      <c r="AC23" s="39">
        <v>2.4E-2</v>
      </c>
      <c r="AD23" s="31">
        <v>1</v>
      </c>
      <c r="AE23" s="31">
        <v>0.7</v>
      </c>
      <c r="AF23" s="30">
        <v>1</v>
      </c>
      <c r="AG23" s="30">
        <v>0.8</v>
      </c>
      <c r="AH23" s="30">
        <v>0.6</v>
      </c>
      <c r="AI23" s="31">
        <v>1</v>
      </c>
      <c r="AJ23" s="31">
        <v>1</v>
      </c>
      <c r="AK23" s="31">
        <v>1</v>
      </c>
      <c r="AL23" s="31">
        <v>1</v>
      </c>
      <c r="AM23" s="88" t="s">
        <v>155</v>
      </c>
      <c r="AN23" s="88" t="s">
        <v>153</v>
      </c>
      <c r="AO23" s="29">
        <v>1</v>
      </c>
      <c r="AP23" s="29">
        <v>1</v>
      </c>
      <c r="AQ23" s="31">
        <f>SUM(AD23:AP23)</f>
        <v>10.1</v>
      </c>
      <c r="AR23" s="40">
        <f>AVERAGE(AD23:AP23)</f>
        <v>0.9181818181818181</v>
      </c>
      <c r="AS23" s="100">
        <f>_xlfn.RANK.EQ(V23,V23:V122,1)/100</f>
        <v>0.52</v>
      </c>
      <c r="AT23" s="31">
        <f>_xlfn.RANK.EQ(X23,X23:X122,1)/100</f>
        <v>0.79</v>
      </c>
      <c r="AU23" s="41">
        <f>AVERAGE(AC23, AR23,V23, X23)</f>
        <v>2.2941454545454545</v>
      </c>
    </row>
    <row r="24" spans="1:47" s="42" customFormat="1" x14ac:dyDescent="0.2">
      <c r="A24" s="28">
        <f>_xlfn.RANK.EQ(AU24,$AU$2:$AU$101,0)</f>
        <v>23</v>
      </c>
      <c r="B24" s="35" t="s">
        <v>103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 t="s">
        <v>20</v>
      </c>
      <c r="R24" s="33"/>
      <c r="S24" s="33" t="s">
        <v>20</v>
      </c>
      <c r="T24" s="33"/>
      <c r="U24" s="36">
        <v>0.22</v>
      </c>
      <c r="V24" s="37">
        <f>1-(U24/100)</f>
        <v>0.99780000000000002</v>
      </c>
      <c r="W24" s="34">
        <v>7111</v>
      </c>
      <c r="X24" s="38">
        <f>W24/1000</f>
        <v>7.1109999999999998</v>
      </c>
      <c r="Y24" s="29">
        <v>15</v>
      </c>
      <c r="Z24" s="29">
        <v>15</v>
      </c>
      <c r="AA24" s="29" t="s">
        <v>216</v>
      </c>
      <c r="AB24" s="30" t="s">
        <v>216</v>
      </c>
      <c r="AC24" s="39">
        <v>3.6999999999999998E-2</v>
      </c>
      <c r="AD24" s="31">
        <v>1</v>
      </c>
      <c r="AE24" s="31">
        <v>0.8</v>
      </c>
      <c r="AF24" s="30">
        <v>1</v>
      </c>
      <c r="AG24" s="30">
        <v>0.6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148</v>
      </c>
      <c r="AN24" s="88" t="s">
        <v>153</v>
      </c>
      <c r="AO24" s="29">
        <v>1</v>
      </c>
      <c r="AP24" s="29">
        <v>1</v>
      </c>
      <c r="AQ24" s="31">
        <f>SUM(AD24:AP24)</f>
        <v>10.199999999999999</v>
      </c>
      <c r="AR24" s="40">
        <f>AVERAGE(AD24:AP24)</f>
        <v>0.92727272727272725</v>
      </c>
      <c r="AS24" s="100">
        <f>_xlfn.RANK.EQ(V24,V24:V123,1)/100</f>
        <v>0.75</v>
      </c>
      <c r="AT24" s="31">
        <f>_xlfn.RANK.EQ(X24,X24:X123,1)/100</f>
        <v>0.78</v>
      </c>
      <c r="AU24" s="41">
        <f>AVERAGE(AC24, AR24,V24, X24)</f>
        <v>2.2682681818181818</v>
      </c>
    </row>
    <row r="25" spans="1:47" s="42" customFormat="1" ht="14.25" customHeight="1" x14ac:dyDescent="0.2">
      <c r="A25" s="28">
        <f>_xlfn.RANK.EQ(AU25,$AU$2:$AU$101,0)</f>
        <v>24</v>
      </c>
      <c r="B25" s="35" t="s">
        <v>53</v>
      </c>
      <c r="C25" s="33"/>
      <c r="D25" s="33" t="s">
        <v>20</v>
      </c>
      <c r="E25" s="33" t="s">
        <v>20</v>
      </c>
      <c r="F25" s="33" t="s">
        <v>20</v>
      </c>
      <c r="G25" s="33" t="s">
        <v>20</v>
      </c>
      <c r="H25" s="33" t="s">
        <v>20</v>
      </c>
      <c r="I25" s="33" t="s">
        <v>20</v>
      </c>
      <c r="J25" s="33"/>
      <c r="K25" s="33"/>
      <c r="L25" s="33" t="s">
        <v>20</v>
      </c>
      <c r="M25" s="33" t="s">
        <v>20</v>
      </c>
      <c r="N25" s="33" t="s">
        <v>20</v>
      </c>
      <c r="O25" s="33" t="s">
        <v>20</v>
      </c>
      <c r="P25" s="33"/>
      <c r="Q25" s="33" t="s">
        <v>20</v>
      </c>
      <c r="R25" s="33"/>
      <c r="S25" s="33"/>
      <c r="T25" s="33" t="s">
        <v>20</v>
      </c>
      <c r="U25" s="36">
        <v>2.46</v>
      </c>
      <c r="V25" s="37">
        <f>1-(U25/100)</f>
        <v>0.97540000000000004</v>
      </c>
      <c r="W25" s="34">
        <v>6116</v>
      </c>
      <c r="X25" s="38">
        <f>W25/1000</f>
        <v>6.1159999999999997</v>
      </c>
      <c r="Y25" s="43">
        <v>10000</v>
      </c>
      <c r="Z25" s="43">
        <v>10000</v>
      </c>
      <c r="AA25" s="29" t="s">
        <v>150</v>
      </c>
      <c r="AB25" s="30" t="s">
        <v>188</v>
      </c>
      <c r="AC25" s="39">
        <v>0.85099999999999998</v>
      </c>
      <c r="AD25" s="31">
        <v>0.8</v>
      </c>
      <c r="AE25" s="31">
        <v>1</v>
      </c>
      <c r="AF25" s="30">
        <v>0</v>
      </c>
      <c r="AG25" s="30">
        <v>0.8</v>
      </c>
      <c r="AH25" s="30">
        <v>1</v>
      </c>
      <c r="AI25" s="31">
        <v>1</v>
      </c>
      <c r="AJ25" s="31">
        <v>1</v>
      </c>
      <c r="AK25" s="31">
        <v>1</v>
      </c>
      <c r="AL25" s="31">
        <v>1</v>
      </c>
      <c r="AM25" s="88" t="s">
        <v>148</v>
      </c>
      <c r="AN25" s="88" t="s">
        <v>155</v>
      </c>
      <c r="AO25" s="29">
        <v>1</v>
      </c>
      <c r="AP25" s="29">
        <v>0</v>
      </c>
      <c r="AQ25" s="31">
        <f>SUM(AD25:AP25)</f>
        <v>8.6</v>
      </c>
      <c r="AR25" s="40">
        <f>AVERAGE(AD25:AP25)</f>
        <v>0.78181818181818175</v>
      </c>
      <c r="AS25" s="100">
        <f>_xlfn.RANK.EQ(V25,V25:V124,1)/100</f>
        <v>0.47</v>
      </c>
      <c r="AT25" s="31">
        <f>_xlfn.RANK.EQ(X25,X25:X124,1)/100</f>
        <v>0.76</v>
      </c>
      <c r="AU25" s="41">
        <f>AVERAGE(AC25, AR25,V25, X25)</f>
        <v>2.1810545454545451</v>
      </c>
    </row>
    <row r="26" spans="1:47" s="42" customFormat="1" x14ac:dyDescent="0.2">
      <c r="A26" s="28">
        <f>_xlfn.RANK.EQ(AU26,$AU$2:$AU$101,0)</f>
        <v>25</v>
      </c>
      <c r="B26" s="35" t="s">
        <v>117</v>
      </c>
      <c r="C26" s="33" t="s">
        <v>20</v>
      </c>
      <c r="D26" s="33"/>
      <c r="E26" s="33" t="s">
        <v>20</v>
      </c>
      <c r="F26" s="33"/>
      <c r="G26" s="33"/>
      <c r="H26" s="33"/>
      <c r="I26" s="33"/>
      <c r="J26" s="33"/>
      <c r="K26" s="33" t="s">
        <v>20</v>
      </c>
      <c r="L26" s="33"/>
      <c r="M26" s="33"/>
      <c r="N26" s="33"/>
      <c r="O26" s="33"/>
      <c r="P26" s="33" t="s">
        <v>20</v>
      </c>
      <c r="Q26" s="33"/>
      <c r="R26" s="33"/>
      <c r="S26" s="33"/>
      <c r="T26" s="28"/>
      <c r="U26" s="36">
        <v>1</v>
      </c>
      <c r="V26" s="37">
        <f>1-(U26/100)</f>
        <v>0.99</v>
      </c>
      <c r="W26" s="34">
        <v>6017</v>
      </c>
      <c r="X26" s="38">
        <f>W26/1000</f>
        <v>6.0170000000000003</v>
      </c>
      <c r="Y26" s="29" t="s">
        <v>150</v>
      </c>
      <c r="Z26" s="29" t="s">
        <v>151</v>
      </c>
      <c r="AA26" s="29" t="s">
        <v>185</v>
      </c>
      <c r="AB26" s="30" t="s">
        <v>185</v>
      </c>
      <c r="AC26" s="39">
        <v>0.54500000000000004</v>
      </c>
      <c r="AD26" s="31">
        <v>1</v>
      </c>
      <c r="AE26" s="31">
        <v>1</v>
      </c>
      <c r="AF26" s="30">
        <v>1</v>
      </c>
      <c r="AG26" s="30">
        <v>0.6</v>
      </c>
      <c r="AH26" s="30">
        <v>0</v>
      </c>
      <c r="AI26" s="31">
        <v>1</v>
      </c>
      <c r="AJ26" s="31">
        <v>1</v>
      </c>
      <c r="AK26" s="31">
        <v>1</v>
      </c>
      <c r="AL26" s="31">
        <v>1</v>
      </c>
      <c r="AM26" s="88" t="s">
        <v>150</v>
      </c>
      <c r="AN26" s="88" t="s">
        <v>153</v>
      </c>
      <c r="AO26" s="29">
        <v>0</v>
      </c>
      <c r="AP26" s="29">
        <v>0</v>
      </c>
      <c r="AQ26" s="31">
        <f>SUM(AD26:AP26)</f>
        <v>7.6</v>
      </c>
      <c r="AR26" s="40">
        <f>AVERAGE(AD26:AP26)</f>
        <v>0.69090909090909092</v>
      </c>
      <c r="AS26" s="100">
        <f>_xlfn.RANK.EQ(V26,V26:V125,1)/100</f>
        <v>0.6</v>
      </c>
      <c r="AT26" s="31">
        <f>_xlfn.RANK.EQ(X26,X26:X125,1)/100</f>
        <v>0.75</v>
      </c>
      <c r="AU26" s="41">
        <f>AVERAGE(AC26, AR26,V26, X26)</f>
        <v>2.0607272727272727</v>
      </c>
    </row>
    <row r="27" spans="1:47" s="42" customFormat="1" ht="25.5" x14ac:dyDescent="0.2">
      <c r="A27" s="28">
        <f>_xlfn.RANK.EQ(AU27,$AU$2:$AU$101,0)</f>
        <v>26</v>
      </c>
      <c r="B27" s="35" t="s">
        <v>77</v>
      </c>
      <c r="C27" s="33"/>
      <c r="D27" s="33"/>
      <c r="E27" s="33"/>
      <c r="F27" s="33"/>
      <c r="G27" s="33"/>
      <c r="H27" s="33"/>
      <c r="I27" s="33"/>
      <c r="J27" s="33" t="s">
        <v>20</v>
      </c>
      <c r="K27" s="33"/>
      <c r="L27" s="33"/>
      <c r="M27" s="33"/>
      <c r="N27" s="33"/>
      <c r="O27" s="33"/>
      <c r="P27" s="33"/>
      <c r="Q27" s="33" t="s">
        <v>20</v>
      </c>
      <c r="R27" s="33"/>
      <c r="S27" s="33" t="s">
        <v>20</v>
      </c>
      <c r="T27" s="28"/>
      <c r="U27" s="36">
        <v>17.05</v>
      </c>
      <c r="V27" s="37">
        <f>1-(U27/100)</f>
        <v>0.82950000000000002</v>
      </c>
      <c r="W27" s="34">
        <v>6151</v>
      </c>
      <c r="X27" s="38">
        <f>W27/1000</f>
        <v>6.1509999999999998</v>
      </c>
      <c r="Y27" s="29">
        <v>50</v>
      </c>
      <c r="Z27" s="29">
        <v>50</v>
      </c>
      <c r="AA27" s="29" t="s">
        <v>203</v>
      </c>
      <c r="AB27" s="30" t="s">
        <v>203</v>
      </c>
      <c r="AC27" s="39">
        <v>0.124</v>
      </c>
      <c r="AD27" s="31">
        <v>1</v>
      </c>
      <c r="AE27" s="31">
        <v>1</v>
      </c>
      <c r="AF27" s="30">
        <v>1</v>
      </c>
      <c r="AG27" s="30">
        <v>0.8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149</v>
      </c>
      <c r="AN27" s="88" t="s">
        <v>153</v>
      </c>
      <c r="AO27" s="29">
        <v>1</v>
      </c>
      <c r="AP27" s="29">
        <v>1</v>
      </c>
      <c r="AQ27" s="31">
        <f>SUM(AD27:AP27)</f>
        <v>10.399999999999999</v>
      </c>
      <c r="AR27" s="40">
        <f>AVERAGE(AD27:AP27)</f>
        <v>0.94545454545454533</v>
      </c>
      <c r="AS27" s="100">
        <f>_xlfn.RANK.EQ(V27,V27:V126,1)/100</f>
        <v>0.13</v>
      </c>
      <c r="AT27" s="31">
        <f>_xlfn.RANK.EQ(X27,X27:X126,1)/100</f>
        <v>0.75</v>
      </c>
      <c r="AU27" s="41">
        <f>AVERAGE(AC27, AR27,V27, X27)</f>
        <v>2.0124886363636363</v>
      </c>
    </row>
    <row r="28" spans="1:47" s="42" customFormat="1" ht="25.5" x14ac:dyDescent="0.2">
      <c r="A28" s="28">
        <f>_xlfn.RANK.EQ(AU28,$AU$2:$AU$101,0)</f>
        <v>27</v>
      </c>
      <c r="B28" s="35" t="s">
        <v>78</v>
      </c>
      <c r="C28" s="33"/>
      <c r="D28" s="33"/>
      <c r="E28" s="33"/>
      <c r="F28" s="33"/>
      <c r="G28" s="33"/>
      <c r="H28" s="33" t="s">
        <v>20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8"/>
      <c r="U28" s="36">
        <v>4.13</v>
      </c>
      <c r="V28" s="37">
        <f>1-(U28/100)</f>
        <v>0.9587</v>
      </c>
      <c r="W28" s="34">
        <v>5554</v>
      </c>
      <c r="X28" s="38">
        <f>W28/1000</f>
        <v>5.5540000000000003</v>
      </c>
      <c r="Y28" s="29"/>
      <c r="Z28" s="29" t="s">
        <v>151</v>
      </c>
      <c r="AA28" s="29"/>
      <c r="AB28" s="30"/>
      <c r="AC28" s="39">
        <v>2.5000000000000001E-2</v>
      </c>
      <c r="AD28" s="31">
        <v>1</v>
      </c>
      <c r="AE28" s="31">
        <v>1</v>
      </c>
      <c r="AF28" s="30">
        <v>1</v>
      </c>
      <c r="AG28" s="30">
        <v>0.8</v>
      </c>
      <c r="AH28" s="30">
        <v>0.8</v>
      </c>
      <c r="AI28" s="31">
        <v>1</v>
      </c>
      <c r="AJ28" s="31">
        <v>1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1</v>
      </c>
      <c r="AP28" s="29">
        <v>1</v>
      </c>
      <c r="AQ28" s="31">
        <f>SUM(AD28:AP28)</f>
        <v>10.6</v>
      </c>
      <c r="AR28" s="40">
        <f>AVERAGE(AD28:AP28)</f>
        <v>0.96363636363636362</v>
      </c>
      <c r="AS28" s="100">
        <f>_xlfn.RANK.EQ(V28,V28:V127,1)/100</f>
        <v>0.35</v>
      </c>
      <c r="AT28" s="31">
        <f>_xlfn.RANK.EQ(X28,X28:X127,1)/100</f>
        <v>0.73</v>
      </c>
      <c r="AU28" s="41">
        <f>AVERAGE(AC28, AR28,V28, X28)</f>
        <v>1.875334090909091</v>
      </c>
    </row>
    <row r="29" spans="1:47" s="42" customFormat="1" x14ac:dyDescent="0.2">
      <c r="A29" s="28">
        <f>_xlfn.RANK.EQ(AU29,$AU$2:$AU$101,0)</f>
        <v>28</v>
      </c>
      <c r="B29" s="35" t="s">
        <v>61</v>
      </c>
      <c r="C29" s="33"/>
      <c r="D29" s="33"/>
      <c r="E29" s="33"/>
      <c r="F29" s="33"/>
      <c r="G29" s="33"/>
      <c r="H29" s="33"/>
      <c r="I29" s="33"/>
      <c r="J29" s="33" t="s">
        <v>20</v>
      </c>
      <c r="K29" s="33" t="s">
        <v>20</v>
      </c>
      <c r="L29" s="33"/>
      <c r="M29" s="33" t="s">
        <v>20</v>
      </c>
      <c r="N29" s="33"/>
      <c r="O29" s="33"/>
      <c r="P29" s="33" t="s">
        <v>20</v>
      </c>
      <c r="Q29" s="33"/>
      <c r="R29" s="33"/>
      <c r="S29" s="33" t="s">
        <v>20</v>
      </c>
      <c r="T29" s="28"/>
      <c r="U29" s="36">
        <v>0.72</v>
      </c>
      <c r="V29" s="37">
        <f>1-(U29/100)</f>
        <v>0.99280000000000002</v>
      </c>
      <c r="W29" s="34">
        <v>5365</v>
      </c>
      <c r="X29" s="38">
        <f>W29/1000</f>
        <v>5.3650000000000002</v>
      </c>
      <c r="Y29" s="29">
        <v>240</v>
      </c>
      <c r="Z29" s="29">
        <v>240</v>
      </c>
      <c r="AA29" s="29" t="s">
        <v>191</v>
      </c>
      <c r="AB29" s="30" t="s">
        <v>191</v>
      </c>
      <c r="AC29" s="39">
        <v>0.23400000000000001</v>
      </c>
      <c r="AD29" s="31">
        <v>1</v>
      </c>
      <c r="AE29" s="31">
        <v>1</v>
      </c>
      <c r="AF29" s="30">
        <v>1</v>
      </c>
      <c r="AG29" s="30">
        <v>0.6</v>
      </c>
      <c r="AH29" s="30">
        <v>0.4</v>
      </c>
      <c r="AI29" s="31">
        <v>1</v>
      </c>
      <c r="AJ29" s="31">
        <v>1</v>
      </c>
      <c r="AK29" s="31">
        <v>1</v>
      </c>
      <c r="AL29" s="31">
        <v>1</v>
      </c>
      <c r="AM29" s="88" t="s">
        <v>153</v>
      </c>
      <c r="AN29" s="88" t="s">
        <v>153</v>
      </c>
      <c r="AO29" s="29">
        <v>1</v>
      </c>
      <c r="AP29" s="29">
        <v>1</v>
      </c>
      <c r="AQ29" s="31">
        <f>SUM(AD29:AP29)</f>
        <v>10</v>
      </c>
      <c r="AR29" s="40">
        <f>AVERAGE(AD29:AP29)</f>
        <v>0.90909090909090906</v>
      </c>
      <c r="AS29" s="100">
        <f>_xlfn.RANK.EQ(V29,V29:V128,1)/100</f>
        <v>0.62</v>
      </c>
      <c r="AT29" s="31">
        <f>_xlfn.RANK.EQ(X29,X29:X128,1)/100</f>
        <v>0.72</v>
      </c>
      <c r="AU29" s="41">
        <f>AVERAGE(AC29, AR29,V29, X29)</f>
        <v>1.8752227272727273</v>
      </c>
    </row>
    <row r="30" spans="1:47" s="42" customFormat="1" x14ac:dyDescent="0.2">
      <c r="A30" s="28">
        <f>_xlfn.RANK.EQ(AU30,$AU$2:$AU$101,0)</f>
        <v>29</v>
      </c>
      <c r="B30" s="35" t="s">
        <v>51</v>
      </c>
      <c r="C30" s="33"/>
      <c r="D30" s="33"/>
      <c r="E30" s="33" t="s">
        <v>20</v>
      </c>
      <c r="F30" s="33"/>
      <c r="G30" s="33"/>
      <c r="H30" s="33" t="s">
        <v>186</v>
      </c>
      <c r="I30" s="33"/>
      <c r="J30" s="33"/>
      <c r="K30" s="33" t="s">
        <v>20</v>
      </c>
      <c r="L30" s="33"/>
      <c r="M30" s="33"/>
      <c r="N30" s="33"/>
      <c r="O30" s="33"/>
      <c r="P30" s="33" t="s">
        <v>20</v>
      </c>
      <c r="Q30" s="33"/>
      <c r="R30" s="33"/>
      <c r="S30" s="33"/>
      <c r="T30" s="33"/>
      <c r="U30" s="36">
        <v>0.9</v>
      </c>
      <c r="V30" s="37">
        <f>1-(U30/100)</f>
        <v>0.99099999999999999</v>
      </c>
      <c r="W30" s="34">
        <v>5295</v>
      </c>
      <c r="X30" s="38">
        <f>W30/1000</f>
        <v>5.2949999999999999</v>
      </c>
      <c r="Y30" s="29">
        <v>1</v>
      </c>
      <c r="Z30" s="29" t="s">
        <v>151</v>
      </c>
      <c r="AA30" s="29" t="s">
        <v>187</v>
      </c>
      <c r="AB30" s="29" t="s">
        <v>187</v>
      </c>
      <c r="AC30" s="39">
        <v>0.42399999999999999</v>
      </c>
      <c r="AD30" s="89">
        <v>1</v>
      </c>
      <c r="AE30" s="89">
        <v>0.6</v>
      </c>
      <c r="AF30" s="30">
        <v>1</v>
      </c>
      <c r="AG30" s="30">
        <v>0.3</v>
      </c>
      <c r="AH30" s="30">
        <v>0.2</v>
      </c>
      <c r="AI30" s="31">
        <v>1</v>
      </c>
      <c r="AJ30" s="31">
        <v>1</v>
      </c>
      <c r="AK30" s="31">
        <v>0.66</v>
      </c>
      <c r="AL30" s="31">
        <v>0.33</v>
      </c>
      <c r="AM30" s="88" t="s">
        <v>150</v>
      </c>
      <c r="AN30" s="88">
        <v>1</v>
      </c>
      <c r="AO30" s="29">
        <v>1</v>
      </c>
      <c r="AP30" s="29">
        <v>1</v>
      </c>
      <c r="AQ30" s="31"/>
      <c r="AR30" s="40">
        <f>AVERAGE(AD30:AP30)</f>
        <v>0.75749999999999995</v>
      </c>
      <c r="AS30" s="100">
        <f>_xlfn.RANK.EQ(V30,V30:V129,1)/100</f>
        <v>0.59</v>
      </c>
      <c r="AT30" s="31">
        <f>_xlfn.RANK.EQ(X30,X30:X129,1)/100</f>
        <v>0.71</v>
      </c>
      <c r="AU30" s="41">
        <f>AVERAGE(AC30, AR30,V30, X30)</f>
        <v>1.8668749999999998</v>
      </c>
    </row>
    <row r="31" spans="1:47" s="42" customFormat="1" x14ac:dyDescent="0.2">
      <c r="A31" s="28">
        <f>_xlfn.RANK.EQ(AU31,$AU$2:$AU$101,0)</f>
        <v>30</v>
      </c>
      <c r="B31" s="35" t="s">
        <v>101</v>
      </c>
      <c r="C31" s="33" t="s">
        <v>20</v>
      </c>
      <c r="D31" s="33"/>
      <c r="E31" s="33" t="s">
        <v>20</v>
      </c>
      <c r="F31" s="33"/>
      <c r="G31" s="33" t="s">
        <v>20</v>
      </c>
      <c r="H31" s="33" t="s">
        <v>20</v>
      </c>
      <c r="I31" s="33" t="s">
        <v>20</v>
      </c>
      <c r="J31" s="33" t="s">
        <v>20</v>
      </c>
      <c r="K31" s="33" t="s">
        <v>20</v>
      </c>
      <c r="L31" s="33" t="s">
        <v>20</v>
      </c>
      <c r="M31" s="33" t="s">
        <v>20</v>
      </c>
      <c r="N31" s="33"/>
      <c r="O31" s="33"/>
      <c r="P31" s="33" t="s">
        <v>20</v>
      </c>
      <c r="Q31" s="33" t="s">
        <v>20</v>
      </c>
      <c r="R31" s="33" t="s">
        <v>20</v>
      </c>
      <c r="S31" s="33" t="s">
        <v>20</v>
      </c>
      <c r="T31" s="33" t="s">
        <v>20</v>
      </c>
      <c r="U31" s="36">
        <v>2.0699999999999998</v>
      </c>
      <c r="V31" s="37">
        <f>1-(U31/100)</f>
        <v>0.97929999999999995</v>
      </c>
      <c r="W31" s="34">
        <v>4648</v>
      </c>
      <c r="X31" s="38">
        <f>W31/1000</f>
        <v>4.6479999999999997</v>
      </c>
      <c r="Y31" s="29">
        <v>200</v>
      </c>
      <c r="Z31" s="29">
        <v>200</v>
      </c>
      <c r="AA31" s="29" t="s">
        <v>214</v>
      </c>
      <c r="AB31" s="30" t="s">
        <v>214</v>
      </c>
      <c r="AC31" s="39">
        <v>0.80100000000000005</v>
      </c>
      <c r="AD31" s="31">
        <v>1</v>
      </c>
      <c r="AE31" s="31">
        <v>1</v>
      </c>
      <c r="AF31" s="30">
        <v>1</v>
      </c>
      <c r="AG31" s="30">
        <v>0.8</v>
      </c>
      <c r="AH31" s="30">
        <v>0.8</v>
      </c>
      <c r="AI31" s="31">
        <v>1</v>
      </c>
      <c r="AJ31" s="31">
        <v>1</v>
      </c>
      <c r="AK31" s="31">
        <v>1</v>
      </c>
      <c r="AL31" s="31">
        <v>1</v>
      </c>
      <c r="AM31" s="88" t="s">
        <v>153</v>
      </c>
      <c r="AN31" s="88" t="s">
        <v>153</v>
      </c>
      <c r="AO31" s="29">
        <v>0</v>
      </c>
      <c r="AP31" s="29">
        <v>0</v>
      </c>
      <c r="AQ31" s="31">
        <f>SUM(AD31:AP31)</f>
        <v>8.6</v>
      </c>
      <c r="AR31" s="40">
        <f>AVERAGE(AD31:AP31)</f>
        <v>0.78181818181818175</v>
      </c>
      <c r="AS31" s="100">
        <f>_xlfn.RANK.EQ(V31,V31:V130,1)/100</f>
        <v>0.48</v>
      </c>
      <c r="AT31" s="31">
        <f>_xlfn.RANK.EQ(X31,X31:X130,1)/100</f>
        <v>0.65</v>
      </c>
      <c r="AU31" s="41">
        <f>AVERAGE(AC31, AR31,V31, X31)</f>
        <v>1.8025295454545454</v>
      </c>
    </row>
    <row r="32" spans="1:47" s="42" customFormat="1" x14ac:dyDescent="0.2">
      <c r="A32" s="28">
        <f>_xlfn.RANK.EQ(AU32,$AU$2:$AU$101,0)</f>
        <v>31</v>
      </c>
      <c r="B32" s="35" t="s">
        <v>66</v>
      </c>
      <c r="C32" s="33"/>
      <c r="D32" s="33"/>
      <c r="E32" s="33"/>
      <c r="F32" s="33"/>
      <c r="G32" s="33" t="s">
        <v>20</v>
      </c>
      <c r="H32" s="33"/>
      <c r="I32" s="33"/>
      <c r="J32" s="33" t="s">
        <v>20</v>
      </c>
      <c r="K32" s="33"/>
      <c r="L32" s="33"/>
      <c r="M32" s="33"/>
      <c r="N32" s="33"/>
      <c r="O32" s="33"/>
      <c r="P32" s="33" t="s">
        <v>20</v>
      </c>
      <c r="Q32" s="33" t="s">
        <v>20</v>
      </c>
      <c r="R32" s="33"/>
      <c r="S32" s="33" t="s">
        <v>20</v>
      </c>
      <c r="T32" s="28"/>
      <c r="U32" s="36">
        <v>0.26</v>
      </c>
      <c r="V32" s="37">
        <f>1-(U32/100)</f>
        <v>0.99739999999999995</v>
      </c>
      <c r="W32" s="34">
        <v>4946</v>
      </c>
      <c r="X32" s="38">
        <f>W32/1000</f>
        <v>4.9459999999999997</v>
      </c>
      <c r="Y32" s="29">
        <v>170</v>
      </c>
      <c r="Z32" s="29">
        <v>170</v>
      </c>
      <c r="AA32" s="29" t="s">
        <v>193</v>
      </c>
      <c r="AB32" s="30" t="s">
        <v>193</v>
      </c>
      <c r="AC32" s="39">
        <v>0.29799999999999999</v>
      </c>
      <c r="AD32" s="31">
        <v>1</v>
      </c>
      <c r="AE32" s="31">
        <v>1</v>
      </c>
      <c r="AF32" s="30">
        <v>1</v>
      </c>
      <c r="AG32" s="30">
        <v>0.8</v>
      </c>
      <c r="AH32" s="30">
        <v>0.4</v>
      </c>
      <c r="AI32" s="31">
        <v>1</v>
      </c>
      <c r="AJ32" s="31">
        <v>1</v>
      </c>
      <c r="AK32" s="31">
        <v>1</v>
      </c>
      <c r="AL32" s="31">
        <v>1</v>
      </c>
      <c r="AM32" s="88" t="s">
        <v>153</v>
      </c>
      <c r="AN32" s="88" t="s">
        <v>153</v>
      </c>
      <c r="AO32" s="29">
        <v>1</v>
      </c>
      <c r="AP32" s="29">
        <v>1</v>
      </c>
      <c r="AQ32" s="31">
        <f>SUM(AD32:AP32)</f>
        <v>10.199999999999999</v>
      </c>
      <c r="AR32" s="40">
        <f>AVERAGE(AD32:AP32)</f>
        <v>0.92727272727272725</v>
      </c>
      <c r="AS32" s="100">
        <f>_xlfn.RANK.EQ(V32,V32:V131,1)/100</f>
        <v>0.66</v>
      </c>
      <c r="AT32" s="31">
        <f>_xlfn.RANK.EQ(X32,X32:X131,1)/100</f>
        <v>0.66</v>
      </c>
      <c r="AU32" s="41">
        <f>AVERAGE(AC32, AR32,V32, X32)</f>
        <v>1.7921681818181816</v>
      </c>
    </row>
    <row r="33" spans="1:47" s="42" customFormat="1" x14ac:dyDescent="0.2">
      <c r="A33" s="28">
        <f>_xlfn.RANK.EQ(AU33,$AU$2:$AU$101,0)</f>
        <v>32</v>
      </c>
      <c r="B33" s="35" t="s">
        <v>92</v>
      </c>
      <c r="C33" s="27"/>
      <c r="D33" s="27"/>
      <c r="E33" s="27"/>
      <c r="F33" s="27"/>
      <c r="G33" s="27" t="s">
        <v>20</v>
      </c>
      <c r="H33" s="27"/>
      <c r="I33" s="27" t="s">
        <v>20</v>
      </c>
      <c r="J33" s="27"/>
      <c r="K33" s="27" t="s">
        <v>20</v>
      </c>
      <c r="L33" s="27"/>
      <c r="M33" s="27"/>
      <c r="N33" s="27"/>
      <c r="O33" s="27"/>
      <c r="P33" s="27"/>
      <c r="Q33" s="27"/>
      <c r="R33" s="27"/>
      <c r="S33" s="27"/>
      <c r="T33" s="28"/>
      <c r="U33" s="36">
        <v>1.08</v>
      </c>
      <c r="V33" s="37">
        <f>1-(U33/100)</f>
        <v>0.98919999999999997</v>
      </c>
      <c r="W33" s="34">
        <v>5074</v>
      </c>
      <c r="X33" s="38">
        <f>W33/1000</f>
        <v>5.0739999999999998</v>
      </c>
      <c r="Y33" s="29">
        <v>1</v>
      </c>
      <c r="Z33" s="29" t="s">
        <v>151</v>
      </c>
      <c r="AA33" s="29" t="s">
        <v>213</v>
      </c>
      <c r="AB33" s="30" t="s">
        <v>213</v>
      </c>
      <c r="AC33" s="39">
        <v>0.24199999999999999</v>
      </c>
      <c r="AD33" s="89">
        <v>0.3</v>
      </c>
      <c r="AE33" s="89">
        <v>1</v>
      </c>
      <c r="AF33" s="30">
        <v>0</v>
      </c>
      <c r="AG33" s="30">
        <v>0.6</v>
      </c>
      <c r="AH33" s="30">
        <v>0.3</v>
      </c>
      <c r="AI33" s="31">
        <v>1</v>
      </c>
      <c r="AJ33" s="31">
        <v>1</v>
      </c>
      <c r="AK33" s="31">
        <v>1</v>
      </c>
      <c r="AL33" s="31">
        <v>1</v>
      </c>
      <c r="AM33" s="88" t="s">
        <v>150</v>
      </c>
      <c r="AN33" s="88">
        <v>1</v>
      </c>
      <c r="AO33" s="29">
        <v>1</v>
      </c>
      <c r="AP33" s="29">
        <v>1</v>
      </c>
      <c r="AQ33" s="31">
        <f>SUM(AD33:AP33)</f>
        <v>9.1999999999999993</v>
      </c>
      <c r="AR33" s="40">
        <f>AVERAGE(AD33:AP33)</f>
        <v>0.76666666666666661</v>
      </c>
      <c r="AS33" s="100">
        <f>_xlfn.RANK.EQ(V33,V33:V132,1)/100</f>
        <v>0.54</v>
      </c>
      <c r="AT33" s="31">
        <f>_xlfn.RANK.EQ(X33,X33:X132,1)/100</f>
        <v>0.66</v>
      </c>
      <c r="AU33" s="41">
        <f>AVERAGE(AC33, AR33,V33, X33)</f>
        <v>1.7679666666666667</v>
      </c>
    </row>
    <row r="34" spans="1:47" s="42" customFormat="1" x14ac:dyDescent="0.2">
      <c r="A34" s="28">
        <f>_xlfn.RANK.EQ(AU34,$AU$2:$AU$101,0)</f>
        <v>33</v>
      </c>
      <c r="B34" s="35" t="s">
        <v>106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 t="s">
        <v>20</v>
      </c>
      <c r="N34" s="33"/>
      <c r="O34" s="33"/>
      <c r="P34" s="33"/>
      <c r="Q34" s="33"/>
      <c r="R34" s="33"/>
      <c r="S34" s="33"/>
      <c r="T34" s="33"/>
      <c r="U34" s="36">
        <v>0.27</v>
      </c>
      <c r="V34" s="37">
        <f>1-(U34/100)</f>
        <v>0.99729999999999996</v>
      </c>
      <c r="W34" s="34">
        <v>5245</v>
      </c>
      <c r="X34" s="38">
        <f>W34/1000</f>
        <v>5.2450000000000001</v>
      </c>
      <c r="Y34" s="29" t="s">
        <v>150</v>
      </c>
      <c r="Z34" s="29" t="s">
        <v>150</v>
      </c>
      <c r="AA34" s="29" t="s">
        <v>218</v>
      </c>
      <c r="AB34" s="30" t="s">
        <v>150</v>
      </c>
      <c r="AC34" s="39">
        <v>2.1000000000000001E-2</v>
      </c>
      <c r="AD34" s="89">
        <v>0.6</v>
      </c>
      <c r="AE34" s="89">
        <v>1</v>
      </c>
      <c r="AF34" s="30">
        <v>1</v>
      </c>
      <c r="AG34" s="30">
        <v>0.3</v>
      </c>
      <c r="AH34" s="30">
        <v>0.3</v>
      </c>
      <c r="AI34" s="31">
        <v>1</v>
      </c>
      <c r="AJ34" s="31">
        <v>1</v>
      </c>
      <c r="AK34" s="31">
        <v>1</v>
      </c>
      <c r="AL34" s="31">
        <v>1</v>
      </c>
      <c r="AM34" s="88">
        <v>1</v>
      </c>
      <c r="AN34" s="88">
        <v>0</v>
      </c>
      <c r="AO34" s="29">
        <v>1</v>
      </c>
      <c r="AP34" s="29">
        <v>0</v>
      </c>
      <c r="AQ34" s="31">
        <f>SUM(AD34:AP34)</f>
        <v>9.1999999999999993</v>
      </c>
      <c r="AR34" s="40">
        <f>AVERAGE(AD34:AP34)</f>
        <v>0.70769230769230762</v>
      </c>
      <c r="AS34" s="100">
        <f>_xlfn.RANK.EQ(V34,V34:V133,1)/100</f>
        <v>0.64</v>
      </c>
      <c r="AT34" s="31">
        <f>_xlfn.RANK.EQ(X34,X34:X133,1)/100</f>
        <v>0.67</v>
      </c>
      <c r="AU34" s="41">
        <f>AVERAGE(AC34, AR34,V34, X34)</f>
        <v>1.742748076923077</v>
      </c>
    </row>
    <row r="35" spans="1:47" s="42" customFormat="1" x14ac:dyDescent="0.2">
      <c r="A35" s="28">
        <f>_xlfn.RANK.EQ(AU35,$AU$2:$AU$101,0)</f>
        <v>34</v>
      </c>
      <c r="B35" s="35" t="s">
        <v>26</v>
      </c>
      <c r="C35" s="33"/>
      <c r="D35" s="33" t="s">
        <v>20</v>
      </c>
      <c r="E35" s="33"/>
      <c r="F35" s="33" t="s">
        <v>20</v>
      </c>
      <c r="G35" s="33" t="s">
        <v>20</v>
      </c>
      <c r="H35" s="33"/>
      <c r="I35" s="33"/>
      <c r="J35" s="33"/>
      <c r="K35" s="33"/>
      <c r="L35" s="33"/>
      <c r="M35" s="33"/>
      <c r="N35" s="33" t="s">
        <v>20</v>
      </c>
      <c r="O35" s="33"/>
      <c r="P35" s="33"/>
      <c r="Q35" s="33" t="s">
        <v>20</v>
      </c>
      <c r="R35" s="27"/>
      <c r="S35" s="27"/>
      <c r="T35" s="28"/>
      <c r="U35" s="36">
        <v>4.03</v>
      </c>
      <c r="V35" s="37">
        <f>1-(U35/100)</f>
        <v>0.9597</v>
      </c>
      <c r="W35" s="34">
        <v>4733</v>
      </c>
      <c r="X35" s="38">
        <f>W35/1000</f>
        <v>4.7329999999999997</v>
      </c>
      <c r="Y35" s="29">
        <v>25</v>
      </c>
      <c r="Z35" s="29">
        <v>25</v>
      </c>
      <c r="AA35" s="29" t="s">
        <v>157</v>
      </c>
      <c r="AB35" s="30" t="s">
        <v>157</v>
      </c>
      <c r="AC35" s="39">
        <v>0.36599999999999999</v>
      </c>
      <c r="AD35" s="31">
        <v>1</v>
      </c>
      <c r="AE35" s="31">
        <v>0.7</v>
      </c>
      <c r="AF35" s="30">
        <v>1</v>
      </c>
      <c r="AG35" s="30">
        <v>0.6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153</v>
      </c>
      <c r="AN35" s="88" t="s">
        <v>153</v>
      </c>
      <c r="AO35" s="29">
        <v>0</v>
      </c>
      <c r="AP35" s="29">
        <v>0</v>
      </c>
      <c r="AQ35" s="31">
        <f>SUM(AD35:AP35)</f>
        <v>7.3000000000000007</v>
      </c>
      <c r="AR35" s="40">
        <f>AVERAGE(AD35:AP35)</f>
        <v>0.66363636363636369</v>
      </c>
      <c r="AS35" s="100">
        <f>_xlfn.RANK.EQ(V35,V35:V134,1)/100</f>
        <v>0.36</v>
      </c>
      <c r="AT35" s="31">
        <f>_xlfn.RANK.EQ(X35,X35:X134,1)/100</f>
        <v>0.65</v>
      </c>
      <c r="AU35" s="41">
        <f>AVERAGE(AC35, AR35,V35, X35)</f>
        <v>1.6805840909090908</v>
      </c>
    </row>
    <row r="36" spans="1:47" s="42" customFormat="1" ht="38.25" x14ac:dyDescent="0.2">
      <c r="A36" s="28">
        <f>_xlfn.RANK.EQ(AU36,$AU$2:$AU$101,0)</f>
        <v>35</v>
      </c>
      <c r="B36" s="35" t="s">
        <v>39</v>
      </c>
      <c r="C36" s="33"/>
      <c r="D36" s="33"/>
      <c r="E36" s="33"/>
      <c r="F36" s="33"/>
      <c r="G36" s="33" t="s">
        <v>20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6">
        <v>0.66</v>
      </c>
      <c r="V36" s="37">
        <f>1-(U36/100)</f>
        <v>0.99339999999999995</v>
      </c>
      <c r="W36" s="34">
        <v>5085</v>
      </c>
      <c r="X36" s="38">
        <f>W36/1000</f>
        <v>5.085</v>
      </c>
      <c r="Y36" s="29">
        <v>1</v>
      </c>
      <c r="Z36" s="29" t="s">
        <v>151</v>
      </c>
      <c r="AA36" s="30" t="s">
        <v>169</v>
      </c>
      <c r="AB36" s="30" t="s">
        <v>169</v>
      </c>
      <c r="AC36" s="39">
        <v>0.14399999999999999</v>
      </c>
      <c r="AD36" s="89">
        <v>1</v>
      </c>
      <c r="AE36" s="89">
        <v>0.4</v>
      </c>
      <c r="AF36" s="30">
        <v>1</v>
      </c>
      <c r="AG36" s="30">
        <v>0.3</v>
      </c>
      <c r="AH36" s="30">
        <v>0.1</v>
      </c>
      <c r="AI36" s="31">
        <v>0</v>
      </c>
      <c r="AJ36" s="31">
        <v>0</v>
      </c>
      <c r="AK36" s="31">
        <v>1</v>
      </c>
      <c r="AL36" s="31">
        <v>1</v>
      </c>
      <c r="AM36" s="88" t="s">
        <v>150</v>
      </c>
      <c r="AN36" s="88">
        <v>1</v>
      </c>
      <c r="AO36" s="29">
        <v>0</v>
      </c>
      <c r="AP36" s="29">
        <v>0</v>
      </c>
      <c r="AQ36" s="31"/>
      <c r="AR36" s="40">
        <f>AVERAGE(AD36:AP36)</f>
        <v>0.48333333333333334</v>
      </c>
      <c r="AS36" s="100">
        <f>_xlfn.RANK.EQ(V36,V36:V135,1)/100</f>
        <v>0.59</v>
      </c>
      <c r="AT36" s="31">
        <f>_xlfn.RANK.EQ(X36,X36:X135,1)/100</f>
        <v>0.65</v>
      </c>
      <c r="AU36" s="41">
        <f>AVERAGE(AC36, AR36,V36, X36)</f>
        <v>1.6764333333333332</v>
      </c>
    </row>
    <row r="37" spans="1:47" s="42" customFormat="1" x14ac:dyDescent="0.2">
      <c r="A37" s="28">
        <f>_xlfn.RANK.EQ(AU37,$AU$2:$AU$101,0)</f>
        <v>36</v>
      </c>
      <c r="B37" s="35" t="s">
        <v>56</v>
      </c>
      <c r="C37" s="33"/>
      <c r="D37" s="33" t="s">
        <v>20</v>
      </c>
      <c r="E37" s="33"/>
      <c r="F37" s="33" t="s">
        <v>20</v>
      </c>
      <c r="G37" s="33"/>
      <c r="H37" s="33" t="s">
        <v>20</v>
      </c>
      <c r="I37" s="33" t="s">
        <v>20</v>
      </c>
      <c r="J37" s="33" t="s">
        <v>20</v>
      </c>
      <c r="K37" s="33"/>
      <c r="L37" s="33" t="s">
        <v>20</v>
      </c>
      <c r="M37" s="33"/>
      <c r="N37" s="33" t="s">
        <v>20</v>
      </c>
      <c r="O37" s="33" t="s">
        <v>20</v>
      </c>
      <c r="P37" s="33"/>
      <c r="Q37" s="33"/>
      <c r="R37" s="33"/>
      <c r="S37" s="33" t="s">
        <v>20</v>
      </c>
      <c r="T37" s="28"/>
      <c r="U37" s="36">
        <v>0.24</v>
      </c>
      <c r="V37" s="37">
        <f>1-(U37/100)</f>
        <v>0.99760000000000004</v>
      </c>
      <c r="W37" s="34">
        <v>4436</v>
      </c>
      <c r="X37" s="38">
        <f>W37/1000</f>
        <v>4.4359999999999999</v>
      </c>
      <c r="Y37" s="29" t="s">
        <v>150</v>
      </c>
      <c r="Z37" s="29" t="s">
        <v>151</v>
      </c>
      <c r="AA37" s="29"/>
      <c r="AB37" s="30"/>
      <c r="AC37" s="39">
        <v>0.34599999999999997</v>
      </c>
      <c r="AD37" s="31">
        <v>1</v>
      </c>
      <c r="AE37" s="31">
        <v>1</v>
      </c>
      <c r="AF37" s="30">
        <v>1</v>
      </c>
      <c r="AG37" s="30">
        <v>0.4</v>
      </c>
      <c r="AH37" s="30">
        <v>0.2</v>
      </c>
      <c r="AI37" s="31">
        <v>1</v>
      </c>
      <c r="AJ37" s="31">
        <v>1</v>
      </c>
      <c r="AK37" s="31">
        <v>1</v>
      </c>
      <c r="AL37" s="31">
        <v>1</v>
      </c>
      <c r="AM37" s="88"/>
      <c r="AN37" s="88"/>
      <c r="AO37" s="29">
        <v>1</v>
      </c>
      <c r="AP37" s="29">
        <v>1</v>
      </c>
      <c r="AQ37" s="31">
        <f>SUM(AD37:AP37)</f>
        <v>9.6</v>
      </c>
      <c r="AR37" s="40">
        <f>AVERAGE(AD37:AP37)</f>
        <v>0.87272727272727268</v>
      </c>
      <c r="AS37" s="100">
        <f>_xlfn.RANK.EQ(V37,V37:V136,1)/100</f>
        <v>0.62</v>
      </c>
      <c r="AT37" s="31">
        <f>_xlfn.RANK.EQ(X37,X37:X136,1)/100</f>
        <v>0.64</v>
      </c>
      <c r="AU37" s="41">
        <f>AVERAGE(AC37, AR37,V37, X37)</f>
        <v>1.6630818181818181</v>
      </c>
    </row>
    <row r="38" spans="1:47" s="42" customFormat="1" x14ac:dyDescent="0.2">
      <c r="A38" s="28">
        <f>_xlfn.RANK.EQ(AU38,$AU$2:$AU$101,0)</f>
        <v>37</v>
      </c>
      <c r="B38" s="35" t="s">
        <v>110</v>
      </c>
      <c r="C38" s="27"/>
      <c r="D38" s="27" t="s">
        <v>20</v>
      </c>
      <c r="E38" s="27"/>
      <c r="F38" s="27" t="s">
        <v>20</v>
      </c>
      <c r="G38" s="27" t="s">
        <v>20</v>
      </c>
      <c r="H38" s="27"/>
      <c r="I38" s="27"/>
      <c r="J38" s="27"/>
      <c r="K38" s="27"/>
      <c r="L38" s="27"/>
      <c r="M38" s="27"/>
      <c r="N38" s="27" t="s">
        <v>20</v>
      </c>
      <c r="O38" s="27"/>
      <c r="P38" s="27"/>
      <c r="Q38" s="27" t="s">
        <v>20</v>
      </c>
      <c r="R38" s="27"/>
      <c r="S38" s="27"/>
      <c r="T38" s="28"/>
      <c r="U38" s="36">
        <v>35.39</v>
      </c>
      <c r="V38" s="37">
        <f>1-(U38/100)</f>
        <v>0.64610000000000001</v>
      </c>
      <c r="W38" s="34">
        <v>4089</v>
      </c>
      <c r="X38" s="38">
        <f>W38/1000</f>
        <v>4.0890000000000004</v>
      </c>
      <c r="Y38" s="29">
        <v>1800</v>
      </c>
      <c r="Z38" s="29">
        <v>52</v>
      </c>
      <c r="AA38" s="29" t="s">
        <v>220</v>
      </c>
      <c r="AB38" s="30" t="s">
        <v>220</v>
      </c>
      <c r="AC38" s="39">
        <v>0.36599999999999999</v>
      </c>
      <c r="AD38" s="89">
        <v>1</v>
      </c>
      <c r="AE38" s="89">
        <v>0.8</v>
      </c>
      <c r="AF38" s="30">
        <v>1</v>
      </c>
      <c r="AG38" s="30">
        <v>0.3</v>
      </c>
      <c r="AH38" s="30">
        <v>0.2</v>
      </c>
      <c r="AI38" s="31">
        <v>1</v>
      </c>
      <c r="AJ38" s="31">
        <v>1</v>
      </c>
      <c r="AK38" s="31">
        <v>1</v>
      </c>
      <c r="AL38" s="31">
        <v>1</v>
      </c>
      <c r="AM38" s="88">
        <v>1</v>
      </c>
      <c r="AN38" s="88">
        <v>1</v>
      </c>
      <c r="AO38" s="29">
        <v>1</v>
      </c>
      <c r="AP38" s="29">
        <v>1</v>
      </c>
      <c r="AQ38" s="31">
        <f>SUM(AD38:AP38)</f>
        <v>11.3</v>
      </c>
      <c r="AR38" s="40">
        <f>AVERAGE(AD38:AP38)</f>
        <v>0.86923076923076925</v>
      </c>
      <c r="AS38" s="100">
        <f>_xlfn.RANK.EQ(V38,V38:V137,1)/100</f>
        <v>0.09</v>
      </c>
      <c r="AT38" s="31">
        <f>_xlfn.RANK.EQ(X38,X38:X137,1)/100</f>
        <v>0.63</v>
      </c>
      <c r="AU38" s="41">
        <f>AVERAGE(AC38, AR38,V38, X38)</f>
        <v>1.4925826923076926</v>
      </c>
    </row>
    <row r="39" spans="1:47" s="42" customFormat="1" ht="25.5" x14ac:dyDescent="0.2">
      <c r="A39" s="28">
        <f>_xlfn.RANK.EQ(AU39,$AU$2:$AU$101,0)</f>
        <v>38</v>
      </c>
      <c r="B39" s="35" t="s">
        <v>30</v>
      </c>
      <c r="C39" s="27"/>
      <c r="D39" s="27"/>
      <c r="E39" s="27"/>
      <c r="F39" s="27"/>
      <c r="G39" s="27"/>
      <c r="H39" s="27"/>
      <c r="I39" s="27" t="s">
        <v>20</v>
      </c>
      <c r="J39" s="27" t="s">
        <v>20</v>
      </c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36">
        <v>0.43</v>
      </c>
      <c r="V39" s="37">
        <f>1-(U39/100)</f>
        <v>0.99570000000000003</v>
      </c>
      <c r="W39" s="34">
        <v>3184</v>
      </c>
      <c r="X39" s="38">
        <f>W39/1000</f>
        <v>3.1840000000000002</v>
      </c>
      <c r="Y39" s="29" t="s">
        <v>150</v>
      </c>
      <c r="Z39" s="29">
        <v>0</v>
      </c>
      <c r="AA39" s="29"/>
      <c r="AB39" s="30" t="s">
        <v>161</v>
      </c>
      <c r="AC39" s="39">
        <v>0.02</v>
      </c>
      <c r="AD39" s="31">
        <v>0.8</v>
      </c>
      <c r="AE39" s="31">
        <v>1</v>
      </c>
      <c r="AF39" s="30">
        <v>1</v>
      </c>
      <c r="AG39" s="30">
        <v>0.6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</v>
      </c>
      <c r="AR39" s="40">
        <f>AVERAGE(AD39:AP39)</f>
        <v>0.90909090909090906</v>
      </c>
      <c r="AS39" s="100">
        <f>_xlfn.RANK.EQ(V39,V39:V138,1)/100</f>
        <v>0.59</v>
      </c>
      <c r="AT39" s="31">
        <f>_xlfn.RANK.EQ(X39,X39:X138,1)/100</f>
        <v>0.6</v>
      </c>
      <c r="AU39" s="41">
        <f>AVERAGE(AC39, AR39,V39, X39)</f>
        <v>1.2771977272727273</v>
      </c>
    </row>
    <row r="40" spans="1:47" s="42" customFormat="1" x14ac:dyDescent="0.2">
      <c r="A40" s="28">
        <f>_xlfn.RANK.EQ(AU40,$AU$2:$AU$101,0)</f>
        <v>39</v>
      </c>
      <c r="B40" s="35" t="s">
        <v>24</v>
      </c>
      <c r="C40" s="27"/>
      <c r="D40" s="27" t="s">
        <v>20</v>
      </c>
      <c r="E40" s="27"/>
      <c r="F40" s="27" t="s">
        <v>20</v>
      </c>
      <c r="G40" s="27"/>
      <c r="H40" s="27"/>
      <c r="I40" s="27"/>
      <c r="J40" s="27"/>
      <c r="K40" s="27"/>
      <c r="L40" s="27"/>
      <c r="M40" s="27"/>
      <c r="N40" s="27" t="s">
        <v>20</v>
      </c>
      <c r="O40" s="27"/>
      <c r="P40" s="27"/>
      <c r="Q40" s="27" t="s">
        <v>20</v>
      </c>
      <c r="R40" s="27"/>
      <c r="S40" s="27"/>
      <c r="T40" s="28"/>
      <c r="U40" s="36">
        <v>33.53</v>
      </c>
      <c r="V40" s="37">
        <f>1-(U40/100)</f>
        <v>0.66470000000000007</v>
      </c>
      <c r="W40" s="34">
        <v>3311</v>
      </c>
      <c r="X40" s="38">
        <f>W40/1000</f>
        <v>3.3109999999999999</v>
      </c>
      <c r="Y40" s="29">
        <v>32</v>
      </c>
      <c r="Z40" s="29">
        <v>32</v>
      </c>
      <c r="AA40" s="29">
        <v>0</v>
      </c>
      <c r="AB40" s="30" t="s">
        <v>156</v>
      </c>
      <c r="AC40" s="39">
        <v>0.21199999999999999</v>
      </c>
      <c r="AD40" s="31">
        <v>1</v>
      </c>
      <c r="AE40" s="31">
        <v>0.7</v>
      </c>
      <c r="AF40" s="30">
        <v>1</v>
      </c>
      <c r="AG40" s="30">
        <v>0.4</v>
      </c>
      <c r="AH40" s="30">
        <v>0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0</v>
      </c>
      <c r="AP40" s="29">
        <v>0</v>
      </c>
      <c r="AQ40" s="31">
        <f>SUM(AD40:AP40)</f>
        <v>7.1</v>
      </c>
      <c r="AR40" s="40">
        <f>AVERAGE(AD40:AP40)</f>
        <v>0.64545454545454539</v>
      </c>
      <c r="AS40" s="100">
        <f>_xlfn.RANK.EQ(V40,V40:V139,1)/100</f>
        <v>0.09</v>
      </c>
      <c r="AT40" s="31">
        <f>_xlfn.RANK.EQ(X40,X40:X139,1)/100</f>
        <v>0.6</v>
      </c>
      <c r="AU40" s="41">
        <f>AVERAGE(AC40, AR40,V40, X40)</f>
        <v>1.2082886363636365</v>
      </c>
    </row>
    <row r="41" spans="1:47" s="42" customFormat="1" x14ac:dyDescent="0.2">
      <c r="A41" s="28">
        <f>_xlfn.RANK.EQ(AU41,$AU$2:$AU$101,0)</f>
        <v>40</v>
      </c>
      <c r="B41" s="35" t="s">
        <v>82</v>
      </c>
      <c r="C41" s="33"/>
      <c r="D41" s="33"/>
      <c r="E41" s="33" t="s">
        <v>20</v>
      </c>
      <c r="F41" s="33"/>
      <c r="G41" s="33"/>
      <c r="H41" s="33"/>
      <c r="I41" s="33"/>
      <c r="J41" s="33"/>
      <c r="K41" s="33"/>
      <c r="L41" s="33"/>
      <c r="M41" s="33"/>
      <c r="N41" s="33"/>
      <c r="O41" s="27"/>
      <c r="P41" s="27"/>
      <c r="Q41" s="27"/>
      <c r="R41" s="27"/>
      <c r="S41" s="27"/>
      <c r="T41" s="28"/>
      <c r="U41" s="36">
        <v>3.73</v>
      </c>
      <c r="V41" s="37">
        <f>1-(U41/100)</f>
        <v>0.9627</v>
      </c>
      <c r="W41" s="34">
        <v>2916</v>
      </c>
      <c r="X41" s="38">
        <f>W41/1000</f>
        <v>2.9159999999999999</v>
      </c>
      <c r="Y41" s="29" t="s">
        <v>150</v>
      </c>
      <c r="Z41" s="29" t="s">
        <v>151</v>
      </c>
      <c r="AA41" s="29" t="s">
        <v>150</v>
      </c>
      <c r="AB41" s="30" t="s">
        <v>207</v>
      </c>
      <c r="AC41" s="39">
        <v>0.307</v>
      </c>
      <c r="AD41" s="31">
        <v>1</v>
      </c>
      <c r="AE41" s="31">
        <v>0.8</v>
      </c>
      <c r="AF41" s="30">
        <v>0</v>
      </c>
      <c r="AG41" s="30">
        <v>0</v>
      </c>
      <c r="AH41" s="30">
        <v>0.6</v>
      </c>
      <c r="AI41" s="31">
        <v>0</v>
      </c>
      <c r="AJ41" s="31">
        <v>0</v>
      </c>
      <c r="AK41" s="31">
        <v>1</v>
      </c>
      <c r="AL41" s="31">
        <v>1</v>
      </c>
      <c r="AM41" s="88" t="s">
        <v>150</v>
      </c>
      <c r="AN41" s="88" t="s">
        <v>153</v>
      </c>
      <c r="AO41" s="29">
        <v>0</v>
      </c>
      <c r="AP41" s="29">
        <v>0</v>
      </c>
      <c r="AQ41" s="31">
        <f>SUM(AD41:AP41)</f>
        <v>4.4000000000000004</v>
      </c>
      <c r="AR41" s="40">
        <f>AVERAGE(AD41:AP41)</f>
        <v>0.4</v>
      </c>
      <c r="AS41" s="100">
        <f>_xlfn.RANK.EQ(V41,V41:V140,1)/100</f>
        <v>0.35</v>
      </c>
      <c r="AT41" s="31">
        <f>_xlfn.RANK.EQ(X41,X41:X140,1)/100</f>
        <v>0.59</v>
      </c>
      <c r="AU41" s="41">
        <f>AVERAGE(AC41, AR41,V41, X41)</f>
        <v>1.146425</v>
      </c>
    </row>
    <row r="42" spans="1:47" s="42" customFormat="1" x14ac:dyDescent="0.2">
      <c r="A42" s="28">
        <f>_xlfn.RANK.EQ(AU42,$AU$2:$AU$101,0)</f>
        <v>41</v>
      </c>
      <c r="B42" s="35" t="s">
        <v>50</v>
      </c>
      <c r="C42" s="33"/>
      <c r="D42" s="33" t="s">
        <v>20</v>
      </c>
      <c r="E42" s="33" t="s">
        <v>20</v>
      </c>
      <c r="F42" s="33" t="s">
        <v>20</v>
      </c>
      <c r="G42" s="33" t="s">
        <v>20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 t="s">
        <v>20</v>
      </c>
      <c r="O42" s="33" t="s">
        <v>20</v>
      </c>
      <c r="P42" s="33" t="s">
        <v>20</v>
      </c>
      <c r="Q42" s="33" t="s">
        <v>20</v>
      </c>
      <c r="R42" s="33" t="s">
        <v>20</v>
      </c>
      <c r="S42" s="33"/>
      <c r="T42" s="33" t="s">
        <v>20</v>
      </c>
      <c r="U42" s="36">
        <v>3.31</v>
      </c>
      <c r="V42" s="37">
        <f>1-(U42/100)</f>
        <v>0.96689999999999998</v>
      </c>
      <c r="W42" s="34">
        <v>1478</v>
      </c>
      <c r="X42" s="38">
        <f>W42/1000</f>
        <v>1.478</v>
      </c>
      <c r="Y42" s="29">
        <v>244</v>
      </c>
      <c r="Z42" s="29">
        <v>244</v>
      </c>
      <c r="AA42" s="29" t="s">
        <v>150</v>
      </c>
      <c r="AB42" s="30" t="s">
        <v>150</v>
      </c>
      <c r="AC42" s="39">
        <v>0.96799999999999997</v>
      </c>
      <c r="AD42" s="31">
        <v>0.8</v>
      </c>
      <c r="AE42" s="31">
        <v>1</v>
      </c>
      <c r="AF42" s="30">
        <v>0</v>
      </c>
      <c r="AG42" s="30">
        <v>0.8</v>
      </c>
      <c r="AH42" s="30">
        <v>0.4</v>
      </c>
      <c r="AI42" s="31">
        <v>1</v>
      </c>
      <c r="AJ42" s="31">
        <v>1</v>
      </c>
      <c r="AK42" s="31">
        <v>1</v>
      </c>
      <c r="AL42" s="31">
        <v>1</v>
      </c>
      <c r="AM42" s="88">
        <v>1</v>
      </c>
      <c r="AN42" s="88" t="s">
        <v>153</v>
      </c>
      <c r="AO42" s="29">
        <v>1</v>
      </c>
      <c r="AP42" s="29">
        <v>0</v>
      </c>
      <c r="AQ42" s="31">
        <f>SUM(AD42:AP42)</f>
        <v>9</v>
      </c>
      <c r="AR42" s="40">
        <f>AVERAGE(AD42:AP42)</f>
        <v>0.75</v>
      </c>
      <c r="AS42" s="100">
        <f>_xlfn.RANK.EQ(V42,V42:V141,1)/100</f>
        <v>0.35</v>
      </c>
      <c r="AT42" s="31">
        <f>_xlfn.RANK.EQ(X42,X42:X141,1)/100</f>
        <v>0.43</v>
      </c>
      <c r="AU42" s="41">
        <f>AVERAGE(AC42, AR42,V42, X42)</f>
        <v>1.0407249999999999</v>
      </c>
    </row>
    <row r="43" spans="1:47" s="42" customFormat="1" x14ac:dyDescent="0.2">
      <c r="A43" s="28">
        <f>_xlfn.RANK.EQ(AU43,$AU$2:$AU$101,0)</f>
        <v>42</v>
      </c>
      <c r="B43" s="35" t="s">
        <v>47</v>
      </c>
      <c r="C43" s="33"/>
      <c r="D43" s="33"/>
      <c r="E43" s="33" t="s">
        <v>20</v>
      </c>
      <c r="F43" s="33"/>
      <c r="G43" s="33"/>
      <c r="H43" s="33"/>
      <c r="I43" s="33" t="s">
        <v>20</v>
      </c>
      <c r="J43" s="33"/>
      <c r="K43" s="33"/>
      <c r="L43" s="33"/>
      <c r="M43" s="33"/>
      <c r="N43" s="33"/>
      <c r="O43" s="33"/>
      <c r="P43" s="33" t="s">
        <v>20</v>
      </c>
      <c r="Q43" s="33"/>
      <c r="R43" s="27"/>
      <c r="S43" s="27"/>
      <c r="T43" s="28"/>
      <c r="U43" s="36">
        <v>3.79</v>
      </c>
      <c r="V43" s="37">
        <f>1-(U43/100)</f>
        <v>0.96209999999999996</v>
      </c>
      <c r="W43" s="34">
        <v>2041</v>
      </c>
      <c r="X43" s="38">
        <f>W43/1000</f>
        <v>2.0409999999999999</v>
      </c>
      <c r="Y43" s="29" t="s">
        <v>150</v>
      </c>
      <c r="Z43" s="29" t="s">
        <v>151</v>
      </c>
      <c r="AA43" s="29" t="s">
        <v>183</v>
      </c>
      <c r="AB43" s="30" t="s">
        <v>183</v>
      </c>
      <c r="AC43" s="39">
        <v>0.435</v>
      </c>
      <c r="AD43" s="31">
        <v>1</v>
      </c>
      <c r="AE43" s="31">
        <v>1</v>
      </c>
      <c r="AF43" s="30">
        <v>0</v>
      </c>
      <c r="AG43" s="30">
        <v>0.4</v>
      </c>
      <c r="AH43" s="30">
        <v>0</v>
      </c>
      <c r="AI43" s="31">
        <v>1</v>
      </c>
      <c r="AJ43" s="31">
        <v>1</v>
      </c>
      <c r="AK43" s="31">
        <v>1</v>
      </c>
      <c r="AL43" s="31">
        <v>1</v>
      </c>
      <c r="AM43" s="88" t="s">
        <v>150</v>
      </c>
      <c r="AN43" s="88" t="s">
        <v>153</v>
      </c>
      <c r="AO43" s="29">
        <v>1</v>
      </c>
      <c r="AP43" s="29">
        <v>0</v>
      </c>
      <c r="AQ43" s="31">
        <f>SUM(AD43:AP43)</f>
        <v>7.4</v>
      </c>
      <c r="AR43" s="40">
        <f>AVERAGE(AD43:AP43)</f>
        <v>0.67272727272727273</v>
      </c>
      <c r="AS43" s="100">
        <f>_xlfn.RANK.EQ(V43,V43:V142,1)/100</f>
        <v>0.34</v>
      </c>
      <c r="AT43" s="31">
        <f>_xlfn.RANK.EQ(X43,X43:X142,1)/100</f>
        <v>0.55000000000000004</v>
      </c>
      <c r="AU43" s="41">
        <f>AVERAGE(AC43, AR43,V43, X43)</f>
        <v>1.0277068181818181</v>
      </c>
    </row>
    <row r="44" spans="1:47" s="42" customFormat="1" x14ac:dyDescent="0.2">
      <c r="A44" s="28">
        <f>_xlfn.RANK.EQ(AU44,$AU$2:$AU$101,0)</f>
        <v>43</v>
      </c>
      <c r="B44" s="35" t="s">
        <v>45</v>
      </c>
      <c r="C44" s="33"/>
      <c r="D44" s="33"/>
      <c r="E44" s="33" t="s">
        <v>20</v>
      </c>
      <c r="F44" s="33"/>
      <c r="G44" s="33"/>
      <c r="H44" s="33"/>
      <c r="I44" s="33" t="s">
        <v>20</v>
      </c>
      <c r="J44" s="33" t="s">
        <v>20</v>
      </c>
      <c r="K44" s="33"/>
      <c r="L44" s="33"/>
      <c r="M44" s="33"/>
      <c r="N44" s="33"/>
      <c r="O44" s="33"/>
      <c r="P44" s="33" t="s">
        <v>20</v>
      </c>
      <c r="Q44" s="33"/>
      <c r="R44" s="27"/>
      <c r="S44" s="27"/>
      <c r="T44" s="28"/>
      <c r="U44" s="36">
        <v>0.69</v>
      </c>
      <c r="V44" s="37">
        <f>1-(U44/100)</f>
        <v>0.99309999999999998</v>
      </c>
      <c r="W44" s="34">
        <v>1821</v>
      </c>
      <c r="X44" s="38">
        <f>W44/1000</f>
        <v>1.821</v>
      </c>
      <c r="Y44" s="29" t="s">
        <v>150</v>
      </c>
      <c r="Z44" s="29" t="s">
        <v>151</v>
      </c>
      <c r="AA44" s="29" t="s">
        <v>150</v>
      </c>
      <c r="AB44" s="30" t="s">
        <v>182</v>
      </c>
      <c r="AC44" s="39">
        <v>0.435</v>
      </c>
      <c r="AD44" s="31">
        <v>1</v>
      </c>
      <c r="AE44" s="31">
        <v>1</v>
      </c>
      <c r="AF44" s="30">
        <v>0</v>
      </c>
      <c r="AG44" s="30">
        <v>0.6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148</v>
      </c>
      <c r="AN44" s="88" t="s">
        <v>153</v>
      </c>
      <c r="AO44" s="29">
        <v>1</v>
      </c>
      <c r="AP44" s="29">
        <v>0</v>
      </c>
      <c r="AQ44" s="31">
        <f>SUM(AD44:AP44)</f>
        <v>7.6</v>
      </c>
      <c r="AR44" s="40">
        <f>AVERAGE(AD44:AP44)</f>
        <v>0.69090909090909092</v>
      </c>
      <c r="AS44" s="100">
        <f>_xlfn.RANK.EQ(V44,V44:V143,1)/100</f>
        <v>0.53</v>
      </c>
      <c r="AT44" s="31">
        <f>_xlfn.RANK.EQ(X44,X44:X143,1)/100</f>
        <v>0.5</v>
      </c>
      <c r="AU44" s="41">
        <f>AVERAGE(AC44, AR44,V44, X44)</f>
        <v>0.9850022727272727</v>
      </c>
    </row>
    <row r="45" spans="1:47" s="42" customFormat="1" ht="25.5" x14ac:dyDescent="0.2">
      <c r="A45" s="28">
        <f>_xlfn.RANK.EQ(AU45,$AU$2:$AU$101,0)</f>
        <v>44</v>
      </c>
      <c r="B45" s="35" t="s">
        <v>84</v>
      </c>
      <c r="C45" s="27"/>
      <c r="D45" s="27"/>
      <c r="E45" s="27" t="s">
        <v>20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36">
        <v>4.32</v>
      </c>
      <c r="V45" s="37">
        <f>1-(U45/100)</f>
        <v>0.95679999999999998</v>
      </c>
      <c r="W45" s="34">
        <v>2211</v>
      </c>
      <c r="X45" s="38">
        <f>W45/1000</f>
        <v>2.2109999999999999</v>
      </c>
      <c r="Y45" s="29" t="s">
        <v>150</v>
      </c>
      <c r="Z45" s="29" t="s">
        <v>151</v>
      </c>
      <c r="AA45" s="29" t="s">
        <v>150</v>
      </c>
      <c r="AB45" s="30" t="s">
        <v>150</v>
      </c>
      <c r="AC45" s="39">
        <v>0.307</v>
      </c>
      <c r="AD45" s="31">
        <v>0.8</v>
      </c>
      <c r="AE45" s="31">
        <v>0.5</v>
      </c>
      <c r="AF45" s="30">
        <v>0</v>
      </c>
      <c r="AG45" s="30">
        <v>0</v>
      </c>
      <c r="AH45" s="30">
        <v>0</v>
      </c>
      <c r="AI45" s="31">
        <v>1</v>
      </c>
      <c r="AJ45" s="31">
        <v>1</v>
      </c>
      <c r="AK45" s="31">
        <v>0.66</v>
      </c>
      <c r="AL45" s="31">
        <v>0.66</v>
      </c>
      <c r="AM45" s="88"/>
      <c r="AN45" s="88" t="s">
        <v>148</v>
      </c>
      <c r="AO45" s="29">
        <v>0</v>
      </c>
      <c r="AP45" s="29">
        <v>0</v>
      </c>
      <c r="AQ45" s="31">
        <f>SUM(AD45:AP45)</f>
        <v>4.62</v>
      </c>
      <c r="AR45" s="40">
        <f>AVERAGE(AD45:AP45)</f>
        <v>0.42</v>
      </c>
      <c r="AS45" s="100">
        <f>_xlfn.RANK.EQ(V45,V45:V144,1)/100</f>
        <v>0.32</v>
      </c>
      <c r="AT45" s="31">
        <f>_xlfn.RANK.EQ(X45,X45:X144,1)/100</f>
        <v>0.55000000000000004</v>
      </c>
      <c r="AU45" s="41">
        <f>AVERAGE(AC45, AR45,V45, X45)</f>
        <v>0.97370000000000001</v>
      </c>
    </row>
    <row r="46" spans="1:47" s="42" customFormat="1" ht="25.5" x14ac:dyDescent="0.2">
      <c r="A46" s="28">
        <f>_xlfn.RANK.EQ(AU46,$AU$2:$AU$101,0)</f>
        <v>45</v>
      </c>
      <c r="B46" s="35" t="s">
        <v>177</v>
      </c>
      <c r="C46" s="33"/>
      <c r="D46" s="33"/>
      <c r="E46" s="33"/>
      <c r="F46" s="33"/>
      <c r="G46" s="33"/>
      <c r="H46" s="33" t="s">
        <v>20</v>
      </c>
      <c r="I46" s="33"/>
      <c r="J46" s="33" t="s">
        <v>20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6">
        <v>2.5299999999999998</v>
      </c>
      <c r="V46" s="37">
        <f>1-(U46/100)</f>
        <v>0.97470000000000001</v>
      </c>
      <c r="W46" s="34">
        <v>1928</v>
      </c>
      <c r="X46" s="38">
        <f>W46/1000</f>
        <v>1.9279999999999999</v>
      </c>
      <c r="Y46" s="29" t="s">
        <v>150</v>
      </c>
      <c r="Z46" s="29" t="s">
        <v>151</v>
      </c>
      <c r="AA46" s="29" t="s">
        <v>150</v>
      </c>
      <c r="AB46" s="30" t="s">
        <v>150</v>
      </c>
      <c r="AC46" s="39">
        <v>2.5000000000000001E-2</v>
      </c>
      <c r="AD46" s="29" t="s">
        <v>150</v>
      </c>
      <c r="AE46" s="31">
        <v>0.8</v>
      </c>
      <c r="AF46" s="30">
        <v>0</v>
      </c>
      <c r="AG46" s="30" t="s">
        <v>178</v>
      </c>
      <c r="AH46" s="30" t="s">
        <v>178</v>
      </c>
      <c r="AI46" s="31">
        <v>1</v>
      </c>
      <c r="AJ46" s="31">
        <v>1</v>
      </c>
      <c r="AK46" s="31">
        <v>1</v>
      </c>
      <c r="AL46" s="31">
        <v>1</v>
      </c>
      <c r="AM46" s="88" t="s">
        <v>179</v>
      </c>
      <c r="AN46" s="88"/>
      <c r="AO46" s="29" t="s">
        <v>180</v>
      </c>
      <c r="AP46" s="29" t="s">
        <v>180</v>
      </c>
      <c r="AQ46" s="31">
        <f>SUM(AD46:AP46)</f>
        <v>4.8</v>
      </c>
      <c r="AR46" s="40">
        <f>AVERAGE(AD46:AP46)</f>
        <v>0.79999999999999993</v>
      </c>
      <c r="AS46" s="100">
        <f>_xlfn.RANK.EQ(V46,V46:V145,1)/100</f>
        <v>0.36</v>
      </c>
      <c r="AT46" s="31">
        <f>_xlfn.RANK.EQ(X46,X46:X145,1)/100</f>
        <v>0.52</v>
      </c>
      <c r="AU46" s="41">
        <f>AVERAGE(AC46, AR46,V46, X46)</f>
        <v>0.931925</v>
      </c>
    </row>
    <row r="47" spans="1:47" s="42" customFormat="1" x14ac:dyDescent="0.2">
      <c r="A47" s="28">
        <f>_xlfn.RANK.EQ(AU47,$AU$2:$AU$101,0)</f>
        <v>46</v>
      </c>
      <c r="B47" s="35" t="s">
        <v>22</v>
      </c>
      <c r="C47" s="27"/>
      <c r="D47" s="27"/>
      <c r="E47" s="27"/>
      <c r="F47" s="27"/>
      <c r="G47" s="27"/>
      <c r="H47" s="27" t="s">
        <v>20</v>
      </c>
      <c r="I47" s="27" t="s">
        <v>20</v>
      </c>
      <c r="J47" s="27" t="s">
        <v>20</v>
      </c>
      <c r="K47" s="27" t="s">
        <v>20</v>
      </c>
      <c r="L47" s="27"/>
      <c r="M47" s="27" t="s">
        <v>20</v>
      </c>
      <c r="N47" s="27"/>
      <c r="O47" s="27"/>
      <c r="P47" s="27" t="s">
        <v>20</v>
      </c>
      <c r="Q47" s="27"/>
      <c r="R47" s="27" t="s">
        <v>20</v>
      </c>
      <c r="S47" s="27"/>
      <c r="T47" s="28"/>
      <c r="U47" s="36">
        <v>2.71</v>
      </c>
      <c r="V47" s="37">
        <f>1-(U47/100)</f>
        <v>0.97289999999999999</v>
      </c>
      <c r="W47" s="34">
        <v>1850</v>
      </c>
      <c r="X47" s="38">
        <f>W47/1000</f>
        <v>1.85</v>
      </c>
      <c r="Y47" s="29" t="s">
        <v>150</v>
      </c>
      <c r="Z47" s="29" t="s">
        <v>151</v>
      </c>
      <c r="AA47" s="29" t="s">
        <v>150</v>
      </c>
      <c r="AB47" s="30" t="s">
        <v>152</v>
      </c>
      <c r="AC47" s="39">
        <v>0.27500000000000002</v>
      </c>
      <c r="AD47" s="31">
        <v>1</v>
      </c>
      <c r="AE47" s="31">
        <v>1</v>
      </c>
      <c r="AF47" s="30">
        <v>0</v>
      </c>
      <c r="AG47" s="30">
        <v>0.6</v>
      </c>
      <c r="AH47" s="30">
        <v>0</v>
      </c>
      <c r="AI47" s="31">
        <v>1</v>
      </c>
      <c r="AJ47" s="31">
        <v>1</v>
      </c>
      <c r="AK47" s="31">
        <v>1</v>
      </c>
      <c r="AL47" s="31">
        <v>0.66</v>
      </c>
      <c r="AM47" s="88">
        <v>1</v>
      </c>
      <c r="AN47" s="88" t="s">
        <v>153</v>
      </c>
      <c r="AO47" s="29">
        <v>0</v>
      </c>
      <c r="AP47" s="29">
        <v>0</v>
      </c>
      <c r="AQ47" s="31">
        <f>SUM(AD47:AP47)</f>
        <v>7.26</v>
      </c>
      <c r="AR47" s="40">
        <f>AVERAGE(AD47:AP47)</f>
        <v>0.60499999999999998</v>
      </c>
      <c r="AS47" s="100">
        <f>_xlfn.RANK.EQ(V47,V47:V146,1)/100</f>
        <v>0.35</v>
      </c>
      <c r="AT47" s="31">
        <f>_xlfn.RANK.EQ(X47,X47:X146,1)/100</f>
        <v>0.5</v>
      </c>
      <c r="AU47" s="41">
        <f>AVERAGE(AC47, AR47,V47, X47)</f>
        <v>0.92572500000000002</v>
      </c>
    </row>
    <row r="48" spans="1:47" s="42" customFormat="1" x14ac:dyDescent="0.2">
      <c r="A48" s="28">
        <f>_xlfn.RANK.EQ(AU48,$AU$2:$AU$101,0)</f>
        <v>47</v>
      </c>
      <c r="B48" s="35" t="s">
        <v>98</v>
      </c>
      <c r="C48" s="33" t="s">
        <v>20</v>
      </c>
      <c r="D48" s="33" t="s">
        <v>20</v>
      </c>
      <c r="E48" s="33"/>
      <c r="F48" s="33" t="s">
        <v>20</v>
      </c>
      <c r="G48" s="33"/>
      <c r="H48" s="33" t="s">
        <v>20</v>
      </c>
      <c r="I48" s="33"/>
      <c r="J48" s="33"/>
      <c r="K48" s="33" t="s">
        <v>20</v>
      </c>
      <c r="L48" s="33" t="s">
        <v>20</v>
      </c>
      <c r="M48" s="33" t="s">
        <v>20</v>
      </c>
      <c r="N48" s="33" t="s">
        <v>20</v>
      </c>
      <c r="O48" s="33" t="s">
        <v>20</v>
      </c>
      <c r="P48" s="33" t="s">
        <v>20</v>
      </c>
      <c r="Q48" s="33" t="s">
        <v>20</v>
      </c>
      <c r="R48" s="33" t="s">
        <v>20</v>
      </c>
      <c r="S48" s="33"/>
      <c r="T48" s="33" t="s">
        <v>20</v>
      </c>
      <c r="U48" s="36">
        <v>15.36</v>
      </c>
      <c r="V48" s="37">
        <f>1-(U48/100)</f>
        <v>0.84640000000000004</v>
      </c>
      <c r="W48" s="34">
        <v>1712</v>
      </c>
      <c r="X48" s="38">
        <f>W48/1000</f>
        <v>1.712</v>
      </c>
      <c r="Y48" s="29" t="s">
        <v>192</v>
      </c>
      <c r="Z48" s="29" t="s">
        <v>192</v>
      </c>
      <c r="AA48" s="29" t="s">
        <v>150</v>
      </c>
      <c r="AB48" s="30" t="s">
        <v>150</v>
      </c>
      <c r="AC48" s="39">
        <v>0.53</v>
      </c>
      <c r="AD48" s="31">
        <v>1</v>
      </c>
      <c r="AE48" s="31">
        <v>1</v>
      </c>
      <c r="AF48" s="30">
        <v>0</v>
      </c>
      <c r="AG48" s="30">
        <v>0.8</v>
      </c>
      <c r="AH48" s="30">
        <v>0.2</v>
      </c>
      <c r="AI48" s="31">
        <v>1</v>
      </c>
      <c r="AJ48" s="31">
        <v>0</v>
      </c>
      <c r="AK48" s="31">
        <v>1</v>
      </c>
      <c r="AL48" s="31">
        <v>1</v>
      </c>
      <c r="AM48" s="88">
        <v>1</v>
      </c>
      <c r="AN48" s="88" t="s">
        <v>153</v>
      </c>
      <c r="AO48" s="29">
        <v>0</v>
      </c>
      <c r="AP48" s="29">
        <v>0</v>
      </c>
      <c r="AQ48" s="31">
        <f>SUM(AD48:AP48)</f>
        <v>7</v>
      </c>
      <c r="AR48" s="40">
        <f>AVERAGE(AD48:AP48)</f>
        <v>0.58333333333333337</v>
      </c>
      <c r="AS48" s="100">
        <f>_xlfn.RANK.EQ(V48,V48:V147,1)/100</f>
        <v>0.14000000000000001</v>
      </c>
      <c r="AT48" s="31">
        <f>_xlfn.RANK.EQ(X48,X48:X147,1)/100</f>
        <v>0.48</v>
      </c>
      <c r="AU48" s="41">
        <f>AVERAGE(AC48, AR48,V48, X48)</f>
        <v>0.91793333333333327</v>
      </c>
    </row>
    <row r="49" spans="1:47" s="42" customFormat="1" x14ac:dyDescent="0.2">
      <c r="A49" s="28">
        <f>_xlfn.RANK.EQ(AU49,$AU$2:$AU$101,0)</f>
        <v>48</v>
      </c>
      <c r="B49" s="35" t="s">
        <v>107</v>
      </c>
      <c r="C49" s="33"/>
      <c r="D49" s="33"/>
      <c r="E49" s="33"/>
      <c r="F49" s="33"/>
      <c r="G49" s="33"/>
      <c r="H49" s="33"/>
      <c r="I49" s="33"/>
      <c r="J49" s="33"/>
      <c r="K49" s="33" t="s">
        <v>20</v>
      </c>
      <c r="L49" s="33"/>
      <c r="M49" s="33"/>
      <c r="N49" s="33"/>
      <c r="O49" s="33"/>
      <c r="P49" s="33"/>
      <c r="Q49" s="27"/>
      <c r="R49" s="27"/>
      <c r="S49" s="27"/>
      <c r="T49" s="28"/>
      <c r="U49" s="36">
        <v>1.51</v>
      </c>
      <c r="V49" s="37">
        <f>1-(U49/100)</f>
        <v>0.9849</v>
      </c>
      <c r="W49" s="34">
        <v>1620</v>
      </c>
      <c r="X49" s="38">
        <f>W49/1000</f>
        <v>1.62</v>
      </c>
      <c r="Y49" s="29">
        <v>17</v>
      </c>
      <c r="Z49" s="29">
        <v>17</v>
      </c>
      <c r="AA49" s="29" t="s">
        <v>202</v>
      </c>
      <c r="AB49" s="30" t="s">
        <v>202</v>
      </c>
      <c r="AC49" s="39">
        <v>8.6999999999999994E-2</v>
      </c>
      <c r="AD49" s="31">
        <v>0.8</v>
      </c>
      <c r="AE49" s="31">
        <v>1</v>
      </c>
      <c r="AF49" s="30">
        <v>1</v>
      </c>
      <c r="AG49" s="30">
        <v>0.6</v>
      </c>
      <c r="AH49" s="30">
        <v>0.6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1</v>
      </c>
      <c r="AP49" s="29">
        <v>1</v>
      </c>
      <c r="AQ49" s="31">
        <f>SUM(AD49:AP49)</f>
        <v>10</v>
      </c>
      <c r="AR49" s="40">
        <f>AVERAGE(AD49:AP49)</f>
        <v>0.90909090909090906</v>
      </c>
      <c r="AS49" s="100">
        <f>_xlfn.RANK.EQ(V49,V49:V148,1)/100</f>
        <v>0.41</v>
      </c>
      <c r="AT49" s="31">
        <f>_xlfn.RANK.EQ(X49,X49:X148,1)/100</f>
        <v>0.46</v>
      </c>
      <c r="AU49" s="41">
        <f>AVERAGE(AC49, AR49,V49, X49)</f>
        <v>0.90024772727272728</v>
      </c>
    </row>
    <row r="50" spans="1:47" s="42" customFormat="1" ht="25.5" x14ac:dyDescent="0.2">
      <c r="A50" s="28">
        <f>_xlfn.RANK.EQ(AU50,$AU$2:$AU$101,0)</f>
        <v>49</v>
      </c>
      <c r="B50" s="35" t="s">
        <v>93</v>
      </c>
      <c r="C50" s="33" t="s">
        <v>20</v>
      </c>
      <c r="D50" s="33"/>
      <c r="E50" s="33"/>
      <c r="F50" s="33"/>
      <c r="G50" s="33" t="s">
        <v>20</v>
      </c>
      <c r="H50" s="33" t="s">
        <v>20</v>
      </c>
      <c r="I50" s="33" t="s">
        <v>20</v>
      </c>
      <c r="J50" s="33" t="s">
        <v>20</v>
      </c>
      <c r="K50" s="33" t="s">
        <v>20</v>
      </c>
      <c r="L50" s="33"/>
      <c r="M50" s="33" t="s">
        <v>20</v>
      </c>
      <c r="N50" s="33"/>
      <c r="O50" s="33"/>
      <c r="P50" s="33" t="s">
        <v>20</v>
      </c>
      <c r="Q50" s="33"/>
      <c r="R50" s="33" t="s">
        <v>20</v>
      </c>
      <c r="S50" s="33"/>
      <c r="T50" s="33" t="s">
        <v>20</v>
      </c>
      <c r="U50" s="36">
        <v>1.01</v>
      </c>
      <c r="V50" s="37">
        <f>1-(U50/100)</f>
        <v>0.9899</v>
      </c>
      <c r="W50" s="34">
        <v>1396</v>
      </c>
      <c r="X50" s="38">
        <f>W50/1000</f>
        <v>1.3959999999999999</v>
      </c>
      <c r="Y50" s="29" t="s">
        <v>150</v>
      </c>
      <c r="Z50" s="29" t="s">
        <v>151</v>
      </c>
      <c r="AA50" s="29" t="s">
        <v>150</v>
      </c>
      <c r="AB50" s="30" t="s">
        <v>150</v>
      </c>
      <c r="AC50" s="39">
        <v>0.45200000000000001</v>
      </c>
      <c r="AD50" s="31">
        <v>1</v>
      </c>
      <c r="AE50" s="31">
        <v>1</v>
      </c>
      <c r="AF50" s="30">
        <v>0</v>
      </c>
      <c r="AG50" s="30">
        <v>0.6</v>
      </c>
      <c r="AH50" s="30">
        <v>0.2</v>
      </c>
      <c r="AI50" s="31">
        <v>1</v>
      </c>
      <c r="AJ50" s="31">
        <v>0</v>
      </c>
      <c r="AK50" s="31">
        <v>1</v>
      </c>
      <c r="AL50" s="31">
        <v>1</v>
      </c>
      <c r="AM50" s="88" t="s">
        <v>150</v>
      </c>
      <c r="AN50" s="88">
        <v>1</v>
      </c>
      <c r="AO50" s="29">
        <v>1</v>
      </c>
      <c r="AP50" s="29">
        <v>1</v>
      </c>
      <c r="AQ50" s="31">
        <f>SUM(AD50:AP50)</f>
        <v>8.8000000000000007</v>
      </c>
      <c r="AR50" s="40">
        <f>AVERAGE(AD50:AP50)</f>
        <v>0.73333333333333339</v>
      </c>
      <c r="AS50" s="100">
        <f>_xlfn.RANK.EQ(V50,V50:V149,1)/100</f>
        <v>0.44</v>
      </c>
      <c r="AT50" s="31">
        <f>_xlfn.RANK.EQ(X50,X50:X149,1)/100</f>
        <v>0.39</v>
      </c>
      <c r="AU50" s="41">
        <f>AVERAGE(AC50, AR50,V50, X50)</f>
        <v>0.89280833333333331</v>
      </c>
    </row>
    <row r="51" spans="1:47" s="42" customFormat="1" x14ac:dyDescent="0.2">
      <c r="A51" s="28">
        <f>_xlfn.RANK.EQ(AU51,$AU$2:$AU$101,0)</f>
        <v>50</v>
      </c>
      <c r="B51" s="35" t="s">
        <v>32</v>
      </c>
      <c r="C51" s="27"/>
      <c r="D51" s="27" t="s">
        <v>20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6">
        <v>3.14</v>
      </c>
      <c r="V51" s="37">
        <f>1-(U51/100)</f>
        <v>0.96860000000000002</v>
      </c>
      <c r="W51" s="34">
        <v>2144</v>
      </c>
      <c r="X51" s="38">
        <f>W51/1000</f>
        <v>2.1440000000000001</v>
      </c>
      <c r="Y51" s="29" t="s">
        <v>150</v>
      </c>
      <c r="Z51" s="29" t="s">
        <v>151</v>
      </c>
      <c r="AA51" s="29" t="s">
        <v>150</v>
      </c>
      <c r="AB51" s="30" t="s">
        <v>150</v>
      </c>
      <c r="AC51" s="39">
        <v>2.9000000000000001E-2</v>
      </c>
      <c r="AD51" s="31">
        <v>1</v>
      </c>
      <c r="AE51" s="31">
        <v>0.8</v>
      </c>
      <c r="AF51" s="30">
        <v>0</v>
      </c>
      <c r="AG51" s="30">
        <v>0</v>
      </c>
      <c r="AH51" s="30">
        <v>0.2</v>
      </c>
      <c r="AI51" s="31">
        <v>0.5</v>
      </c>
      <c r="AJ51" s="31">
        <v>0</v>
      </c>
      <c r="AK51" s="31">
        <v>1</v>
      </c>
      <c r="AL51" s="31">
        <v>1</v>
      </c>
      <c r="AM51" s="88" t="s">
        <v>150</v>
      </c>
      <c r="AN51" s="88" t="s">
        <v>163</v>
      </c>
      <c r="AO51" s="29">
        <v>0</v>
      </c>
      <c r="AP51" s="29">
        <v>0</v>
      </c>
      <c r="AQ51" s="31">
        <f>SUM(AD51:AP51)</f>
        <v>4.5</v>
      </c>
      <c r="AR51" s="40">
        <f>AVERAGE(AD51:AP51)</f>
        <v>0.40909090909090912</v>
      </c>
      <c r="AS51" s="100">
        <f>_xlfn.RANK.EQ(V51,V51:V150,1)/100</f>
        <v>0.32</v>
      </c>
      <c r="AT51" s="31">
        <f>_xlfn.RANK.EQ(X51,X51:X150,1)/100</f>
        <v>0.49</v>
      </c>
      <c r="AU51" s="41">
        <f>AVERAGE(AC51, AR51,V51, X51)</f>
        <v>0.88767272727272739</v>
      </c>
    </row>
    <row r="52" spans="1:47" s="42" customFormat="1" x14ac:dyDescent="0.2">
      <c r="A52" s="28">
        <f>_xlfn.RANK.EQ(AU52,$AU$2:$AU$101,0)</f>
        <v>51</v>
      </c>
      <c r="B52" s="35" t="s">
        <v>115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 t="s">
        <v>20</v>
      </c>
      <c r="R52" s="33"/>
      <c r="S52" s="33"/>
      <c r="T52" s="28"/>
      <c r="U52" s="36">
        <v>12.12</v>
      </c>
      <c r="V52" s="37">
        <f>1-(U52/100)</f>
        <v>0.87880000000000003</v>
      </c>
      <c r="W52" s="34">
        <v>1960</v>
      </c>
      <c r="X52" s="38">
        <f>W52/1000</f>
        <v>1.96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4.9000000000000002E-2</v>
      </c>
      <c r="AD52" s="31">
        <v>0.8</v>
      </c>
      <c r="AE52" s="31">
        <v>0.5</v>
      </c>
      <c r="AF52" s="30">
        <v>1</v>
      </c>
      <c r="AG52" s="30" t="s">
        <v>150</v>
      </c>
      <c r="AH52" s="30" t="s">
        <v>150</v>
      </c>
      <c r="AI52" s="31">
        <v>1</v>
      </c>
      <c r="AJ52" s="31">
        <v>0</v>
      </c>
      <c r="AK52" s="31">
        <v>1</v>
      </c>
      <c r="AL52" s="31">
        <v>1</v>
      </c>
      <c r="AM52" s="88" t="s">
        <v>150</v>
      </c>
      <c r="AN52" s="88" t="s">
        <v>153</v>
      </c>
      <c r="AO52" s="29">
        <v>0</v>
      </c>
      <c r="AP52" s="29">
        <v>0</v>
      </c>
      <c r="AQ52" s="31">
        <f>SUM(AD52:AP52)</f>
        <v>5.3</v>
      </c>
      <c r="AR52" s="40">
        <f>AVERAGE(AD52:AP52)</f>
        <v>0.58888888888888891</v>
      </c>
      <c r="AS52" s="100">
        <f>_xlfn.RANK.EQ(V52,V52:V151,1)/100</f>
        <v>0.17</v>
      </c>
      <c r="AT52" s="31">
        <f>_xlfn.RANK.EQ(X52,X52:X151,1)/100</f>
        <v>0.48</v>
      </c>
      <c r="AU52" s="41">
        <f>AVERAGE(AC52, AR52,V52, X52)</f>
        <v>0.86917222222222223</v>
      </c>
    </row>
    <row r="53" spans="1:47" s="42" customFormat="1" x14ac:dyDescent="0.2">
      <c r="A53" s="28">
        <f>_xlfn.RANK.EQ(AU53,$AU$2:$AU$101,0)</f>
        <v>52</v>
      </c>
      <c r="B53" s="35" t="s">
        <v>108</v>
      </c>
      <c r="C53" s="27"/>
      <c r="D53" s="27"/>
      <c r="E53" s="27"/>
      <c r="F53" s="27"/>
      <c r="G53" s="27" t="s">
        <v>20</v>
      </c>
      <c r="H53" s="27"/>
      <c r="I53" s="27"/>
      <c r="J53" s="27"/>
      <c r="K53" s="27"/>
      <c r="L53" s="27"/>
      <c r="M53" s="27"/>
      <c r="N53" s="27"/>
      <c r="O53" s="27"/>
      <c r="P53" s="27"/>
      <c r="Q53" s="27" t="s">
        <v>20</v>
      </c>
      <c r="R53" s="27"/>
      <c r="S53" s="27"/>
      <c r="T53" s="28"/>
      <c r="U53" s="36">
        <v>1.73</v>
      </c>
      <c r="V53" s="37">
        <f>1-(U53/100)</f>
        <v>0.98270000000000002</v>
      </c>
      <c r="W53" s="34">
        <v>1396</v>
      </c>
      <c r="X53" s="38">
        <f>W53/1000</f>
        <v>1.3959999999999999</v>
      </c>
      <c r="Y53" s="29">
        <v>23</v>
      </c>
      <c r="Z53" s="29">
        <v>23</v>
      </c>
      <c r="AA53" s="29" t="s">
        <v>202</v>
      </c>
      <c r="AB53" s="30" t="s">
        <v>202</v>
      </c>
      <c r="AC53" s="39">
        <v>0.17199999999999999</v>
      </c>
      <c r="AD53" s="31">
        <v>0.8</v>
      </c>
      <c r="AE53" s="31">
        <v>1</v>
      </c>
      <c r="AF53" s="30">
        <v>1</v>
      </c>
      <c r="AG53" s="30">
        <v>0.6</v>
      </c>
      <c r="AH53" s="30">
        <v>0.6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1</v>
      </c>
      <c r="AP53" s="29">
        <v>1</v>
      </c>
      <c r="AQ53" s="31">
        <f>SUM(AD53:AP53)</f>
        <v>10</v>
      </c>
      <c r="AR53" s="40">
        <f>AVERAGE(AD53:AP53)</f>
        <v>0.90909090909090906</v>
      </c>
      <c r="AS53" s="100">
        <f>_xlfn.RANK.EQ(V53,V53:V152,1)/100</f>
        <v>0.37</v>
      </c>
      <c r="AT53" s="31">
        <f>_xlfn.RANK.EQ(X53,X53:X152,1)/100</f>
        <v>0.39</v>
      </c>
      <c r="AU53" s="41">
        <f>AVERAGE(AC53, AR53,V53, X53)</f>
        <v>0.86494772727272728</v>
      </c>
    </row>
    <row r="54" spans="1:47" s="42" customFormat="1" x14ac:dyDescent="0.2">
      <c r="A54" s="28">
        <f>_xlfn.RANK.EQ(AU54,$AU$2:$AU$101,0)</f>
        <v>53</v>
      </c>
      <c r="B54" s="35" t="s">
        <v>44</v>
      </c>
      <c r="C54" s="33"/>
      <c r="D54" s="33"/>
      <c r="E54" s="33"/>
      <c r="F54" s="33"/>
      <c r="G54" s="33"/>
      <c r="H54" s="33"/>
      <c r="I54" s="33" t="s">
        <v>20</v>
      </c>
      <c r="J54" s="33" t="s">
        <v>20</v>
      </c>
      <c r="K54" s="33"/>
      <c r="L54" s="33"/>
      <c r="M54" s="33"/>
      <c r="N54" s="33"/>
      <c r="O54" s="33"/>
      <c r="P54" s="33" t="s">
        <v>20</v>
      </c>
      <c r="Q54" s="33"/>
      <c r="R54" s="27"/>
      <c r="S54" s="27"/>
      <c r="T54" s="28"/>
      <c r="U54" s="36">
        <v>0.06</v>
      </c>
      <c r="V54" s="37">
        <f>1-(U54/100)</f>
        <v>0.99939999999999996</v>
      </c>
      <c r="W54" s="34">
        <v>1640</v>
      </c>
      <c r="X54" s="38">
        <f>W54/1000</f>
        <v>1.64</v>
      </c>
      <c r="Y54" s="29" t="s">
        <v>150</v>
      </c>
      <c r="Z54" s="29" t="s">
        <v>151</v>
      </c>
      <c r="AA54" s="29" t="s">
        <v>181</v>
      </c>
      <c r="AB54" s="30" t="s">
        <v>181</v>
      </c>
      <c r="AC54" s="39">
        <v>0.128</v>
      </c>
      <c r="AD54" s="31">
        <v>1</v>
      </c>
      <c r="AE54" s="31">
        <v>1</v>
      </c>
      <c r="AF54" s="30">
        <v>0</v>
      </c>
      <c r="AG54" s="30">
        <v>0.6</v>
      </c>
      <c r="AH54" s="30">
        <v>0</v>
      </c>
      <c r="AI54" s="31">
        <v>1</v>
      </c>
      <c r="AJ54" s="31">
        <v>1</v>
      </c>
      <c r="AK54" s="31">
        <v>1</v>
      </c>
      <c r="AL54" s="31">
        <v>1</v>
      </c>
      <c r="AM54" s="88" t="s">
        <v>148</v>
      </c>
      <c r="AN54" s="88" t="s">
        <v>153</v>
      </c>
      <c r="AO54" s="29">
        <v>1</v>
      </c>
      <c r="AP54" s="29">
        <v>0</v>
      </c>
      <c r="AQ54" s="31">
        <f>SUM(AD54:AP54)</f>
        <v>7.6</v>
      </c>
      <c r="AR54" s="40">
        <f>AVERAGE(AD54:AP54)</f>
        <v>0.69090909090909092</v>
      </c>
      <c r="AS54" s="100">
        <f>_xlfn.RANK.EQ(V54,V54:V153,1)/100</f>
        <v>0.48</v>
      </c>
      <c r="AT54" s="31">
        <f>_xlfn.RANK.EQ(X54,X54:X153,1)/100</f>
        <v>0.44</v>
      </c>
      <c r="AU54" s="41">
        <f>AVERAGE(AC54, AR54,V54, X54)</f>
        <v>0.86457727272727269</v>
      </c>
    </row>
    <row r="55" spans="1:47" s="42" customFormat="1" x14ac:dyDescent="0.2">
      <c r="A55" s="28">
        <f>_xlfn.RANK.EQ(AU55,$AU$2:$AU$101,0)</f>
        <v>54</v>
      </c>
      <c r="B55" s="35" t="s">
        <v>43</v>
      </c>
      <c r="C55" s="33"/>
      <c r="D55" s="33"/>
      <c r="E55" s="33" t="s">
        <v>20</v>
      </c>
      <c r="F55" s="33"/>
      <c r="G55" s="33"/>
      <c r="H55" s="33"/>
      <c r="I55" s="33"/>
      <c r="J55" s="33" t="s">
        <v>20</v>
      </c>
      <c r="K55" s="33"/>
      <c r="L55" s="33"/>
      <c r="M55" s="33"/>
      <c r="N55" s="33"/>
      <c r="O55" s="33"/>
      <c r="P55" s="33" t="s">
        <v>20</v>
      </c>
      <c r="Q55" s="33"/>
      <c r="R55" s="33"/>
      <c r="S55" s="33"/>
      <c r="T55" s="33"/>
      <c r="U55" s="36">
        <v>1.19</v>
      </c>
      <c r="V55" s="37">
        <f>1-(U55/100)</f>
        <v>0.98809999999999998</v>
      </c>
      <c r="W55" s="34">
        <v>1530</v>
      </c>
      <c r="X55" s="38">
        <f>W55/1000</f>
        <v>1.53</v>
      </c>
      <c r="Y55" s="29" t="s">
        <v>150</v>
      </c>
      <c r="Z55" s="29" t="s">
        <v>151</v>
      </c>
      <c r="AA55" s="29" t="s">
        <v>166</v>
      </c>
      <c r="AB55" s="30" t="s">
        <v>166</v>
      </c>
      <c r="AC55" s="39">
        <v>0.42399999999999999</v>
      </c>
      <c r="AD55" s="31">
        <v>1</v>
      </c>
      <c r="AE55" s="31">
        <v>1</v>
      </c>
      <c r="AF55" s="30">
        <v>0</v>
      </c>
      <c r="AG55" s="30">
        <v>0.4</v>
      </c>
      <c r="AH55" s="30">
        <v>0</v>
      </c>
      <c r="AI55" s="31">
        <v>1</v>
      </c>
      <c r="AJ55" s="31">
        <v>0</v>
      </c>
      <c r="AK55" s="31">
        <v>1</v>
      </c>
      <c r="AL55" s="31">
        <v>1</v>
      </c>
      <c r="AM55" s="88" t="s">
        <v>148</v>
      </c>
      <c r="AN55" s="88" t="s">
        <v>155</v>
      </c>
      <c r="AO55" s="29">
        <v>0</v>
      </c>
      <c r="AP55" s="29">
        <v>0</v>
      </c>
      <c r="AQ55" s="31">
        <f>SUM(AD55:AP55)</f>
        <v>5.4</v>
      </c>
      <c r="AR55" s="40">
        <f>AVERAGE(AD55:AP55)</f>
        <v>0.49090909090909096</v>
      </c>
      <c r="AS55" s="100">
        <f>_xlfn.RANK.EQ(V55,V55:V154,1)/100</f>
        <v>0.38</v>
      </c>
      <c r="AT55" s="31">
        <f>_xlfn.RANK.EQ(X55,X55:X154,1)/100</f>
        <v>0.41</v>
      </c>
      <c r="AU55" s="41">
        <f>AVERAGE(AC55, AR55,V55, X55)</f>
        <v>0.85825227272727278</v>
      </c>
    </row>
    <row r="56" spans="1:47" s="42" customFormat="1" x14ac:dyDescent="0.2">
      <c r="A56" s="28">
        <f>_xlfn.RANK.EQ(AU56,$AU$2:$AU$101,0)</f>
        <v>55</v>
      </c>
      <c r="B56" s="35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 t="s">
        <v>20</v>
      </c>
      <c r="N56" s="27"/>
      <c r="O56" s="27"/>
      <c r="P56" s="27"/>
      <c r="Q56" s="27"/>
      <c r="R56" s="27"/>
      <c r="S56" s="27"/>
      <c r="T56" s="28"/>
      <c r="U56" s="36">
        <v>1.05</v>
      </c>
      <c r="V56" s="37">
        <f>1-(U56/100)</f>
        <v>0.98950000000000005</v>
      </c>
      <c r="W56" s="34">
        <v>1776</v>
      </c>
      <c r="X56" s="38">
        <f>W56/1000</f>
        <v>1.776</v>
      </c>
      <c r="Y56" s="29">
        <v>640</v>
      </c>
      <c r="Z56" s="29">
        <v>0</v>
      </c>
      <c r="AA56" s="29" t="s">
        <v>210</v>
      </c>
      <c r="AB56" s="30"/>
      <c r="AC56" s="39">
        <v>2.1000000000000001E-2</v>
      </c>
      <c r="AD56" s="31">
        <v>1</v>
      </c>
      <c r="AE56" s="31">
        <v>1</v>
      </c>
      <c r="AF56" s="30">
        <v>0</v>
      </c>
      <c r="AG56" s="30">
        <v>0.6</v>
      </c>
      <c r="AH56" s="30">
        <v>0.4</v>
      </c>
      <c r="AI56" s="31">
        <v>1</v>
      </c>
      <c r="AJ56" s="31">
        <v>0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1</v>
      </c>
      <c r="AP56" s="29">
        <v>0</v>
      </c>
      <c r="AQ56" s="31">
        <f>SUM(AD56:AP56)</f>
        <v>7</v>
      </c>
      <c r="AR56" s="40">
        <f>AVERAGE(AD56:AP56)</f>
        <v>0.63636363636363635</v>
      </c>
      <c r="AS56" s="100">
        <f>_xlfn.RANK.EQ(V56,V56:V155,1)/100</f>
        <v>0.39</v>
      </c>
      <c r="AT56" s="31">
        <f>_xlfn.RANK.EQ(X56,X56:X155,1)/100</f>
        <v>0.43</v>
      </c>
      <c r="AU56" s="41">
        <f>AVERAGE(AC56, AR56,V56, X56)</f>
        <v>0.85571590909090911</v>
      </c>
    </row>
    <row r="57" spans="1:47" s="42" customFormat="1" x14ac:dyDescent="0.2">
      <c r="A57" s="28">
        <f>_xlfn.RANK.EQ(AU57,$AU$2:$AU$101,0)</f>
        <v>56</v>
      </c>
      <c r="B57" s="35" t="s">
        <v>35</v>
      </c>
      <c r="C57" s="33"/>
      <c r="D57" s="33"/>
      <c r="E57" s="33"/>
      <c r="F57" s="33"/>
      <c r="G57" s="33"/>
      <c r="H57" s="33" t="s">
        <v>20</v>
      </c>
      <c r="I57" s="33" t="s">
        <v>20</v>
      </c>
      <c r="J57" s="33"/>
      <c r="K57" s="33" t="s">
        <v>20</v>
      </c>
      <c r="L57" s="33"/>
      <c r="M57" s="33" t="s">
        <v>20</v>
      </c>
      <c r="N57" s="33"/>
      <c r="O57" s="33"/>
      <c r="P57" s="33" t="s">
        <v>20</v>
      </c>
      <c r="Q57" s="33" t="s">
        <v>20</v>
      </c>
      <c r="R57" s="33" t="s">
        <v>20</v>
      </c>
      <c r="S57" s="33"/>
      <c r="T57" s="33" t="s">
        <v>20</v>
      </c>
      <c r="U57" s="36">
        <v>4.04</v>
      </c>
      <c r="V57" s="37">
        <f>1-(U57/100)</f>
        <v>0.95960000000000001</v>
      </c>
      <c r="W57" s="34">
        <v>1536</v>
      </c>
      <c r="X57" s="38">
        <f>W57/1000</f>
        <v>1.536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0.312</v>
      </c>
      <c r="AD57" s="31">
        <v>1</v>
      </c>
      <c r="AE57" s="31">
        <v>1</v>
      </c>
      <c r="AF57" s="30">
        <v>0</v>
      </c>
      <c r="AG57" s="30">
        <v>1</v>
      </c>
      <c r="AH57" s="30">
        <v>0.4</v>
      </c>
      <c r="AI57" s="31">
        <v>1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6.4</v>
      </c>
      <c r="AR57" s="40">
        <f>AVERAGE(AD57:AP57)</f>
        <v>0.5818181818181819</v>
      </c>
      <c r="AS57" s="100">
        <f>_xlfn.RANK.EQ(V57,V57:V156,1)/100</f>
        <v>0.3</v>
      </c>
      <c r="AT57" s="31">
        <f>_xlfn.RANK.EQ(X57,X57:X156,1)/100</f>
        <v>0.41</v>
      </c>
      <c r="AU57" s="41">
        <f>AVERAGE(AC57, AR57,V57, X57)</f>
        <v>0.84735454545454547</v>
      </c>
    </row>
    <row r="58" spans="1:47" s="42" customFormat="1" x14ac:dyDescent="0.2">
      <c r="A58" s="28">
        <f>_xlfn.RANK.EQ(AU58,$AU$2:$AU$101,0)</f>
        <v>57</v>
      </c>
      <c r="B58" s="35" t="s">
        <v>48</v>
      </c>
      <c r="C58" s="33"/>
      <c r="D58" s="33"/>
      <c r="E58" s="33" t="s">
        <v>20</v>
      </c>
      <c r="F58" s="33"/>
      <c r="G58" s="33"/>
      <c r="H58" s="33"/>
      <c r="I58" s="33" t="s">
        <v>20</v>
      </c>
      <c r="J58" s="33"/>
      <c r="K58" s="33"/>
      <c r="L58" s="33"/>
      <c r="M58" s="33"/>
      <c r="N58" s="33"/>
      <c r="O58" s="33"/>
      <c r="P58" s="33" t="s">
        <v>20</v>
      </c>
      <c r="Q58" s="33"/>
      <c r="R58" s="27"/>
      <c r="S58" s="27"/>
      <c r="T58" s="28"/>
      <c r="U58" s="36">
        <v>1.53</v>
      </c>
      <c r="V58" s="37">
        <f>1-(U58/100)</f>
        <v>0.98470000000000002</v>
      </c>
      <c r="W58" s="34">
        <v>1292</v>
      </c>
      <c r="X58" s="38">
        <f>W58/1000</f>
        <v>1.292</v>
      </c>
      <c r="Y58" s="29" t="s">
        <v>150</v>
      </c>
      <c r="Z58" s="29" t="s">
        <v>151</v>
      </c>
      <c r="AA58" s="29" t="s">
        <v>183</v>
      </c>
      <c r="AB58" s="30" t="s">
        <v>184</v>
      </c>
      <c r="AC58" s="39">
        <v>0.435</v>
      </c>
      <c r="AD58" s="31">
        <v>1</v>
      </c>
      <c r="AE58" s="31">
        <v>1</v>
      </c>
      <c r="AF58" s="30">
        <v>0</v>
      </c>
      <c r="AG58" s="30">
        <v>0.4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150</v>
      </c>
      <c r="AN58" s="88" t="s">
        <v>153</v>
      </c>
      <c r="AO58" s="29">
        <v>1</v>
      </c>
      <c r="AP58" s="29">
        <v>0</v>
      </c>
      <c r="AQ58" s="31">
        <f>SUM(AD58:AP58)</f>
        <v>7.4</v>
      </c>
      <c r="AR58" s="40">
        <f>AVERAGE(AD58:AP58)</f>
        <v>0.67272727272727273</v>
      </c>
      <c r="AS58" s="100">
        <f>_xlfn.RANK.EQ(V58,V58:V157,1)/100</f>
        <v>0.36</v>
      </c>
      <c r="AT58" s="31">
        <f>_xlfn.RANK.EQ(X58,X58:X157,1)/100</f>
        <v>0.37</v>
      </c>
      <c r="AU58" s="41">
        <f>AVERAGE(AC58, AR58,V58, X58)</f>
        <v>0.8461068181818181</v>
      </c>
    </row>
    <row r="59" spans="1:47" s="42" customFormat="1" x14ac:dyDescent="0.2">
      <c r="A59" s="28">
        <f>_xlfn.RANK.EQ(AU59,$AU$2:$AU$101,0)</f>
        <v>58</v>
      </c>
      <c r="B59" s="35" t="s">
        <v>46</v>
      </c>
      <c r="C59" s="33"/>
      <c r="D59" s="33"/>
      <c r="E59" s="33" t="s">
        <v>20</v>
      </c>
      <c r="F59" s="33"/>
      <c r="G59" s="33" t="s">
        <v>20</v>
      </c>
      <c r="H59" s="33"/>
      <c r="I59" s="33"/>
      <c r="J59" s="33"/>
      <c r="K59" s="33"/>
      <c r="L59" s="33"/>
      <c r="M59" s="33"/>
      <c r="N59" s="33"/>
      <c r="O59" s="33"/>
      <c r="P59" s="33" t="s">
        <v>20</v>
      </c>
      <c r="Q59" s="27"/>
      <c r="R59" s="27"/>
      <c r="S59" s="27"/>
      <c r="T59" s="28"/>
      <c r="U59" s="36">
        <v>0.53</v>
      </c>
      <c r="V59" s="37">
        <f>1-(U59/100)</f>
        <v>0.99470000000000003</v>
      </c>
      <c r="W59" s="34">
        <v>1035</v>
      </c>
      <c r="X59" s="38">
        <f>W59/1000</f>
        <v>1.0349999999999999</v>
      </c>
      <c r="Y59" s="29" t="s">
        <v>150</v>
      </c>
      <c r="Z59" s="29" t="s">
        <v>151</v>
      </c>
      <c r="AA59" s="29" t="s">
        <v>150</v>
      </c>
      <c r="AB59" s="30" t="s">
        <v>170</v>
      </c>
      <c r="AC59" s="39">
        <v>0.56799999999999995</v>
      </c>
      <c r="AD59" s="31">
        <v>1</v>
      </c>
      <c r="AE59" s="31">
        <v>1</v>
      </c>
      <c r="AF59" s="30">
        <v>1</v>
      </c>
      <c r="AG59" s="30">
        <v>0.6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150</v>
      </c>
      <c r="AN59" s="88" t="s">
        <v>153</v>
      </c>
      <c r="AO59" s="29">
        <v>1</v>
      </c>
      <c r="AP59" s="29">
        <v>0</v>
      </c>
      <c r="AQ59" s="31">
        <f>SUM(AD59:AP59)</f>
        <v>8.6</v>
      </c>
      <c r="AR59" s="40">
        <f>AVERAGE(AD59:AP59)</f>
        <v>0.78181818181818175</v>
      </c>
      <c r="AS59" s="100">
        <f>_xlfn.RANK.EQ(V59,V59:V158,1)/100</f>
        <v>0.4</v>
      </c>
      <c r="AT59" s="31">
        <f>_xlfn.RANK.EQ(X59,X59:X158,1)/100</f>
        <v>0.34</v>
      </c>
      <c r="AU59" s="41">
        <f>AVERAGE(AC59, AR59,V59, X59)</f>
        <v>0.84487954545454547</v>
      </c>
    </row>
    <row r="60" spans="1:47" s="42" customFormat="1" ht="25.5" x14ac:dyDescent="0.2">
      <c r="A60" s="28">
        <f>_xlfn.RANK.EQ(AU60,$AU$2:$AU$101,0)</f>
        <v>59</v>
      </c>
      <c r="B60" s="35" t="s">
        <v>86</v>
      </c>
      <c r="C60" s="33"/>
      <c r="D60" s="33"/>
      <c r="E60" s="33" t="s">
        <v>20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 t="s">
        <v>20</v>
      </c>
      <c r="Q60" s="27"/>
      <c r="R60" s="27"/>
      <c r="S60" s="27"/>
      <c r="T60" s="28"/>
      <c r="U60" s="36">
        <v>44.56</v>
      </c>
      <c r="V60" s="37">
        <f>1-(U60/100)</f>
        <v>0.5544</v>
      </c>
      <c r="W60" s="34">
        <v>1857</v>
      </c>
      <c r="X60" s="38">
        <f>W60/1000</f>
        <v>1.857</v>
      </c>
      <c r="Y60" s="29" t="s">
        <v>150</v>
      </c>
      <c r="Z60" s="29" t="s">
        <v>151</v>
      </c>
      <c r="AA60" s="29" t="s">
        <v>200</v>
      </c>
      <c r="AB60" s="30" t="s">
        <v>200</v>
      </c>
      <c r="AC60" s="39">
        <v>0.42399999999999999</v>
      </c>
      <c r="AD60" s="31">
        <v>1</v>
      </c>
      <c r="AE60" s="31">
        <v>0.9</v>
      </c>
      <c r="AF60" s="30">
        <v>0</v>
      </c>
      <c r="AG60" s="30">
        <v>0.6</v>
      </c>
      <c r="AH60" s="30">
        <v>0</v>
      </c>
      <c r="AI60" s="31">
        <v>1</v>
      </c>
      <c r="AJ60" s="31">
        <v>0</v>
      </c>
      <c r="AK60" s="31">
        <v>1</v>
      </c>
      <c r="AL60" s="31">
        <v>1</v>
      </c>
      <c r="AM60" s="88" t="s">
        <v>150</v>
      </c>
      <c r="AN60" s="88" t="s">
        <v>149</v>
      </c>
      <c r="AO60" s="29">
        <v>0</v>
      </c>
      <c r="AP60" s="29">
        <v>0</v>
      </c>
      <c r="AQ60" s="31">
        <f>SUM(AD60:AP60)</f>
        <v>5.5</v>
      </c>
      <c r="AR60" s="40">
        <f>AVERAGE(AD60:AP60)</f>
        <v>0.5</v>
      </c>
      <c r="AS60" s="100">
        <f>_xlfn.RANK.EQ(V60,V60:V159,1)/100</f>
        <v>0.06</v>
      </c>
      <c r="AT60" s="31">
        <f>_xlfn.RANK.EQ(X60,X60:X159,1)/100</f>
        <v>0.4</v>
      </c>
      <c r="AU60" s="41">
        <f>AVERAGE(AC60, AR60,V60, X60)</f>
        <v>0.83384999999999998</v>
      </c>
    </row>
    <row r="61" spans="1:47" s="42" customFormat="1" x14ac:dyDescent="0.2">
      <c r="A61" s="28">
        <f>_xlfn.RANK.EQ(AU61,$AU$2:$AU$101,0)</f>
        <v>60</v>
      </c>
      <c r="B61" s="35" t="s">
        <v>95</v>
      </c>
      <c r="C61" s="33" t="s">
        <v>20</v>
      </c>
      <c r="D61" s="33"/>
      <c r="E61" s="33"/>
      <c r="F61" s="33"/>
      <c r="G61" s="33"/>
      <c r="H61" s="33" t="s">
        <v>20</v>
      </c>
      <c r="I61" s="33" t="s">
        <v>20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 t="s">
        <v>20</v>
      </c>
      <c r="U61" s="36">
        <v>1.84</v>
      </c>
      <c r="V61" s="37">
        <f>1-(U61/100)</f>
        <v>0.98160000000000003</v>
      </c>
      <c r="W61" s="34">
        <v>1586</v>
      </c>
      <c r="X61" s="38">
        <f>W61/1000</f>
        <v>1.5860000000000001</v>
      </c>
      <c r="Y61" s="29" t="s">
        <v>150</v>
      </c>
      <c r="Z61" s="29" t="s">
        <v>151</v>
      </c>
      <c r="AA61" s="29" t="s">
        <v>150</v>
      </c>
      <c r="AB61" s="30" t="s">
        <v>150</v>
      </c>
      <c r="AC61" s="39">
        <v>0.156</v>
      </c>
      <c r="AD61" s="31">
        <v>1</v>
      </c>
      <c r="AE61" s="31">
        <v>1</v>
      </c>
      <c r="AF61" s="30">
        <v>0</v>
      </c>
      <c r="AG61" s="30" t="s">
        <v>150</v>
      </c>
      <c r="AH61" s="30" t="s">
        <v>150</v>
      </c>
      <c r="AI61" s="31">
        <v>1</v>
      </c>
      <c r="AJ61" s="31">
        <v>0</v>
      </c>
      <c r="AK61" s="31">
        <v>1</v>
      </c>
      <c r="AL61" s="31">
        <v>1</v>
      </c>
      <c r="AM61" s="88" t="s">
        <v>150</v>
      </c>
      <c r="AN61" s="88" t="s">
        <v>148</v>
      </c>
      <c r="AO61" s="29">
        <v>0</v>
      </c>
      <c r="AP61" s="29">
        <v>0</v>
      </c>
      <c r="AQ61" s="31">
        <f>SUM(AD61:AP61)</f>
        <v>5</v>
      </c>
      <c r="AR61" s="40">
        <f>AVERAGE(AD61:AP61)</f>
        <v>0.55555555555555558</v>
      </c>
      <c r="AS61" s="100">
        <f>_xlfn.RANK.EQ(V61,V61:V160,1)/100</f>
        <v>0.34</v>
      </c>
      <c r="AT61" s="31">
        <f>_xlfn.RANK.EQ(X61,X61:X160,1)/100</f>
        <v>0.39</v>
      </c>
      <c r="AU61" s="41">
        <f>AVERAGE(AC61, AR61,V61, X61)</f>
        <v>0.8197888888888889</v>
      </c>
    </row>
    <row r="62" spans="1:47" s="42" customFormat="1" x14ac:dyDescent="0.2">
      <c r="A62" s="28">
        <f>_xlfn.RANK.EQ(AU62,$AU$2:$AU$101,0)</f>
        <v>61</v>
      </c>
      <c r="B62" s="35" t="s">
        <v>52</v>
      </c>
      <c r="C62" s="33"/>
      <c r="D62" s="33" t="s">
        <v>20</v>
      </c>
      <c r="E62" s="33" t="s">
        <v>186</v>
      </c>
      <c r="F62" s="33"/>
      <c r="G62" s="33"/>
      <c r="H62" s="33"/>
      <c r="I62" s="33"/>
      <c r="J62" s="33"/>
      <c r="K62" s="33"/>
      <c r="L62" s="33"/>
      <c r="M62" s="33"/>
      <c r="N62" s="33" t="s">
        <v>20</v>
      </c>
      <c r="O62" s="33"/>
      <c r="P62" s="33"/>
      <c r="Q62" s="33"/>
      <c r="R62" s="33"/>
      <c r="S62" s="33"/>
      <c r="T62" s="33"/>
      <c r="U62" s="36">
        <v>0.78</v>
      </c>
      <c r="V62" s="37">
        <f>1-(U62/100)</f>
        <v>0.99219999999999997</v>
      </c>
      <c r="W62" s="34">
        <v>1430</v>
      </c>
      <c r="X62" s="38">
        <f>W62/1000</f>
        <v>1.43</v>
      </c>
      <c r="Y62" s="29">
        <v>500</v>
      </c>
      <c r="Z62" s="29" t="s">
        <v>151</v>
      </c>
      <c r="AA62" s="29" t="s">
        <v>150</v>
      </c>
      <c r="AB62" s="30" t="s">
        <v>150</v>
      </c>
      <c r="AC62" s="39">
        <v>0.188</v>
      </c>
      <c r="AD62" s="89">
        <v>1</v>
      </c>
      <c r="AE62" s="89">
        <v>0.8</v>
      </c>
      <c r="AF62" s="30">
        <v>1</v>
      </c>
      <c r="AG62" s="30">
        <v>0.1</v>
      </c>
      <c r="AH62" s="30">
        <v>0.3</v>
      </c>
      <c r="AI62" s="31">
        <v>1</v>
      </c>
      <c r="AJ62" s="31">
        <v>0</v>
      </c>
      <c r="AK62" s="31">
        <v>1</v>
      </c>
      <c r="AL62" s="31">
        <v>1</v>
      </c>
      <c r="AM62" s="88">
        <v>0</v>
      </c>
      <c r="AN62" s="88">
        <v>0</v>
      </c>
      <c r="AO62" s="29">
        <v>0</v>
      </c>
      <c r="AP62" s="29">
        <v>0</v>
      </c>
      <c r="AQ62" s="31"/>
      <c r="AR62" s="40">
        <f>AVERAGE(AD62:AP62)</f>
        <v>0.47692307692307689</v>
      </c>
      <c r="AS62" s="100">
        <f>_xlfn.RANK.EQ(V62,V62:V161,1)/100</f>
        <v>0.37</v>
      </c>
      <c r="AT62" s="31">
        <f>_xlfn.RANK.EQ(X62,X62:X161,1)/100</f>
        <v>0.37</v>
      </c>
      <c r="AU62" s="41">
        <f>AVERAGE(AC62, AR62,V62, X62)</f>
        <v>0.77178076923076921</v>
      </c>
    </row>
    <row r="63" spans="1:47" s="42" customFormat="1" x14ac:dyDescent="0.2">
      <c r="A63" s="28">
        <f>_xlfn.RANK.EQ(AU63,$AU$2:$AU$101,0)</f>
        <v>62</v>
      </c>
      <c r="B63" s="35" t="s">
        <v>64</v>
      </c>
      <c r="C63" s="33"/>
      <c r="D63" s="33" t="s">
        <v>20</v>
      </c>
      <c r="E63" s="33"/>
      <c r="F63" s="33"/>
      <c r="G63" s="33"/>
      <c r="H63" s="33"/>
      <c r="I63" s="33" t="s">
        <v>20</v>
      </c>
      <c r="J63" s="33" t="s">
        <v>20</v>
      </c>
      <c r="K63" s="33"/>
      <c r="L63" s="33" t="s">
        <v>20</v>
      </c>
      <c r="M63" s="33"/>
      <c r="N63" s="33" t="s">
        <v>20</v>
      </c>
      <c r="O63" s="33" t="s">
        <v>20</v>
      </c>
      <c r="P63" s="33"/>
      <c r="Q63" s="33" t="s">
        <v>20</v>
      </c>
      <c r="R63" s="33"/>
      <c r="S63" s="33"/>
      <c r="T63" s="28"/>
      <c r="U63" s="36">
        <v>1.1399999999999999</v>
      </c>
      <c r="V63" s="37">
        <f>1-(U63/100)</f>
        <v>0.98860000000000003</v>
      </c>
      <c r="W63" s="34">
        <v>615</v>
      </c>
      <c r="X63" s="38">
        <f>W63/1000</f>
        <v>0.61499999999999999</v>
      </c>
      <c r="Y63" s="29" t="s">
        <v>192</v>
      </c>
      <c r="Z63" s="29" t="s">
        <v>192</v>
      </c>
      <c r="AA63" s="29" t="s">
        <v>150</v>
      </c>
      <c r="AB63" s="30" t="s">
        <v>150</v>
      </c>
      <c r="AC63" s="39">
        <v>0.64100000000000001</v>
      </c>
      <c r="AD63" s="31">
        <v>1</v>
      </c>
      <c r="AE63" s="31">
        <v>1</v>
      </c>
      <c r="AF63" s="30">
        <v>0</v>
      </c>
      <c r="AG63" s="30">
        <v>0.6</v>
      </c>
      <c r="AH63" s="30">
        <v>0.2</v>
      </c>
      <c r="AI63" s="31">
        <v>1</v>
      </c>
      <c r="AJ63" s="31">
        <v>1</v>
      </c>
      <c r="AK63" s="31">
        <v>1</v>
      </c>
      <c r="AL63" s="31">
        <v>1</v>
      </c>
      <c r="AM63" s="88">
        <v>1</v>
      </c>
      <c r="AN63" s="88" t="s">
        <v>153</v>
      </c>
      <c r="AO63" s="29">
        <v>1</v>
      </c>
      <c r="AP63" s="29">
        <v>0</v>
      </c>
      <c r="AQ63" s="31">
        <f>SUM(AD63:AP63)</f>
        <v>8.8000000000000007</v>
      </c>
      <c r="AR63" s="40">
        <f>AVERAGE(AD63:AP63)</f>
        <v>0.73333333333333339</v>
      </c>
      <c r="AS63" s="100">
        <f>_xlfn.RANK.EQ(V63,V63:V162,1)/100</f>
        <v>0.34</v>
      </c>
      <c r="AT63" s="31">
        <f>_xlfn.RANK.EQ(X63,X63:X162,1)/100</f>
        <v>0.27</v>
      </c>
      <c r="AU63" s="41">
        <f>AVERAGE(AC63, AR63,V63, X63)</f>
        <v>0.74448333333333339</v>
      </c>
    </row>
    <row r="64" spans="1:47" s="42" customFormat="1" ht="38.25" x14ac:dyDescent="0.2">
      <c r="A64" s="28">
        <f>_xlfn.RANK.EQ(AU64,$AU$2:$AU$101,0)</f>
        <v>63</v>
      </c>
      <c r="B64" s="35" t="s">
        <v>97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20</v>
      </c>
      <c r="N64" s="27"/>
      <c r="O64" s="27"/>
      <c r="P64" s="27"/>
      <c r="Q64" s="27"/>
      <c r="R64" s="27"/>
      <c r="S64" s="27"/>
      <c r="T64" s="28"/>
      <c r="U64" s="36">
        <v>2.36</v>
      </c>
      <c r="V64" s="37">
        <f>1-(U64/100)</f>
        <v>0.97640000000000005</v>
      </c>
      <c r="W64" s="34">
        <v>1322</v>
      </c>
      <c r="X64" s="38">
        <f>W64/1000</f>
        <v>1.3220000000000001</v>
      </c>
      <c r="Y64" s="29">
        <v>2</v>
      </c>
      <c r="Z64" s="29">
        <v>2</v>
      </c>
      <c r="AA64" s="29" t="s">
        <v>150</v>
      </c>
      <c r="AB64" s="30" t="s">
        <v>150</v>
      </c>
      <c r="AC64" s="39">
        <v>2.1000000000000001E-2</v>
      </c>
      <c r="AD64" s="31">
        <v>1</v>
      </c>
      <c r="AE64" s="31">
        <v>1</v>
      </c>
      <c r="AF64" s="30">
        <v>0</v>
      </c>
      <c r="AG64" s="30">
        <v>0.4</v>
      </c>
      <c r="AH64" s="30">
        <v>0.2</v>
      </c>
      <c r="AI64" s="31">
        <v>1</v>
      </c>
      <c r="AJ64" s="31">
        <v>0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0</v>
      </c>
      <c r="AP64" s="29">
        <v>1</v>
      </c>
      <c r="AQ64" s="31">
        <f>SUM(AD64:AP64)</f>
        <v>6.6</v>
      </c>
      <c r="AR64" s="40">
        <f>AVERAGE(AD64:AP64)</f>
        <v>0.6</v>
      </c>
      <c r="AS64" s="100">
        <f>_xlfn.RANK.EQ(V64,V64:V163,1)/100</f>
        <v>0.31</v>
      </c>
      <c r="AT64" s="31">
        <f>_xlfn.RANK.EQ(X64,X64:X163,1)/100</f>
        <v>0.35</v>
      </c>
      <c r="AU64" s="41">
        <f>AVERAGE(AC64, AR64,V64, X64)</f>
        <v>0.72985</v>
      </c>
    </row>
    <row r="65" spans="1:47" s="42" customFormat="1" x14ac:dyDescent="0.2">
      <c r="A65" s="28">
        <f>_xlfn.RANK.EQ(AU65,$AU$2:$AU$101,0)</f>
        <v>64</v>
      </c>
      <c r="B65" s="35" t="s">
        <v>114</v>
      </c>
      <c r="C65" s="33" t="s">
        <v>20</v>
      </c>
      <c r="D65" s="33"/>
      <c r="E65" s="33"/>
      <c r="F65" s="33"/>
      <c r="G65" s="33"/>
      <c r="H65" s="33"/>
      <c r="I65" s="33"/>
      <c r="J65" s="33" t="s">
        <v>20</v>
      </c>
      <c r="K65" s="33"/>
      <c r="L65" s="33"/>
      <c r="M65" s="33" t="s">
        <v>20</v>
      </c>
      <c r="N65" s="33"/>
      <c r="O65" s="33"/>
      <c r="P65" s="33" t="s">
        <v>20</v>
      </c>
      <c r="Q65" s="33" t="s">
        <v>20</v>
      </c>
      <c r="R65" s="33"/>
      <c r="S65" s="33" t="s">
        <v>20</v>
      </c>
      <c r="T65" s="28"/>
      <c r="U65" s="36">
        <v>6.4</v>
      </c>
      <c r="V65" s="37">
        <f>1-(U65/100)</f>
        <v>0.93599999999999994</v>
      </c>
      <c r="W65" s="34">
        <v>739</v>
      </c>
      <c r="X65" s="38">
        <f>W65/1000</f>
        <v>0.73899999999999999</v>
      </c>
      <c r="Y65" s="29">
        <v>1800</v>
      </c>
      <c r="Z65" s="29">
        <v>0</v>
      </c>
      <c r="AA65" s="29" t="s">
        <v>202</v>
      </c>
      <c r="AB65" s="30" t="s">
        <v>202</v>
      </c>
      <c r="AC65" s="39">
        <v>0.19900000000000001</v>
      </c>
      <c r="AD65" s="31">
        <v>1</v>
      </c>
      <c r="AE65" s="31">
        <v>0.8</v>
      </c>
      <c r="AF65" s="30">
        <v>1</v>
      </c>
      <c r="AG65" s="30">
        <v>0.8</v>
      </c>
      <c r="AH65" s="30">
        <v>0.8</v>
      </c>
      <c r="AI65" s="31">
        <v>1</v>
      </c>
      <c r="AJ65" s="31">
        <v>1</v>
      </c>
      <c r="AK65" s="31">
        <v>1</v>
      </c>
      <c r="AL65" s="31">
        <v>1</v>
      </c>
      <c r="AM65" s="88" t="s">
        <v>153</v>
      </c>
      <c r="AN65" s="88" t="s">
        <v>153</v>
      </c>
      <c r="AO65" s="29">
        <v>1</v>
      </c>
      <c r="AP65" s="29">
        <v>1</v>
      </c>
      <c r="AQ65" s="31">
        <f>SUM(AD65:AP65)</f>
        <v>10.399999999999999</v>
      </c>
      <c r="AR65" s="40">
        <f>AVERAGE(AD65:AP65)</f>
        <v>0.94545454545454533</v>
      </c>
      <c r="AS65" s="100">
        <f>_xlfn.RANK.EQ(V65,V65:V164,1)/100</f>
        <v>0.25</v>
      </c>
      <c r="AT65" s="31">
        <f>_xlfn.RANK.EQ(X65,X65:X164,1)/100</f>
        <v>0.28999999999999998</v>
      </c>
      <c r="AU65" s="41">
        <f>AVERAGE(AC65, AR65,V65, X65)</f>
        <v>0.70486363636363625</v>
      </c>
    </row>
    <row r="66" spans="1:47" s="42" customFormat="1" ht="25.5" x14ac:dyDescent="0.2">
      <c r="A66" s="28">
        <f>_xlfn.RANK.EQ(AU66,$AU$2:$AU$101,0)</f>
        <v>65</v>
      </c>
      <c r="B66" s="35" t="s">
        <v>40</v>
      </c>
      <c r="C66" s="33"/>
      <c r="D66" s="33"/>
      <c r="E66" s="33" t="s">
        <v>20</v>
      </c>
      <c r="F66" s="33"/>
      <c r="G66" s="33"/>
      <c r="H66" s="33"/>
      <c r="I66" s="33"/>
      <c r="J66" s="33" t="s">
        <v>20</v>
      </c>
      <c r="K66" s="33"/>
      <c r="L66" s="33"/>
      <c r="M66" s="33"/>
      <c r="N66" s="33"/>
      <c r="O66" s="33"/>
      <c r="P66" s="33" t="s">
        <v>20</v>
      </c>
      <c r="Q66" s="33"/>
      <c r="R66" s="33"/>
      <c r="S66" s="33"/>
      <c r="T66" s="33"/>
      <c r="U66" s="36">
        <v>10.42</v>
      </c>
      <c r="V66" s="37">
        <f>1-(U66/100)</f>
        <v>0.89580000000000004</v>
      </c>
      <c r="W66" s="34">
        <v>884</v>
      </c>
      <c r="X66" s="38">
        <f>W66/1000</f>
        <v>0.88400000000000001</v>
      </c>
      <c r="Y66" s="29">
        <v>78</v>
      </c>
      <c r="Z66" s="29">
        <v>57</v>
      </c>
      <c r="AA66" s="29" t="s">
        <v>170</v>
      </c>
      <c r="AB66" s="30" t="s">
        <v>170</v>
      </c>
      <c r="AC66" s="39">
        <v>0.42399999999999999</v>
      </c>
      <c r="AD66" s="31">
        <v>1</v>
      </c>
      <c r="AE66" s="31">
        <v>1</v>
      </c>
      <c r="AF66" s="30" t="s">
        <v>171</v>
      </c>
      <c r="AG66" s="30">
        <v>0.6</v>
      </c>
      <c r="AH66" s="30">
        <v>0.2</v>
      </c>
      <c r="AI66" s="31">
        <v>1</v>
      </c>
      <c r="AJ66" s="31">
        <v>0</v>
      </c>
      <c r="AK66" s="31">
        <v>1</v>
      </c>
      <c r="AL66" s="31">
        <v>1</v>
      </c>
      <c r="AM66" s="88" t="s">
        <v>153</v>
      </c>
      <c r="AN66" s="88" t="s">
        <v>153</v>
      </c>
      <c r="AO66" s="29">
        <v>0</v>
      </c>
      <c r="AP66" s="29">
        <v>0</v>
      </c>
      <c r="AQ66" s="31">
        <f>SUM(AD66:AP66)</f>
        <v>5.8000000000000007</v>
      </c>
      <c r="AR66" s="40">
        <f>AVERAGE(AD66:AP66)</f>
        <v>0.58000000000000007</v>
      </c>
      <c r="AS66" s="100">
        <f>_xlfn.RANK.EQ(V66,V66:V165,1)/100</f>
        <v>0.19</v>
      </c>
      <c r="AT66" s="31">
        <f>_xlfn.RANK.EQ(X66,X66:X165,1)/100</f>
        <v>0.31</v>
      </c>
      <c r="AU66" s="41">
        <f>AVERAGE(AC66, AR66,V66, X66)</f>
        <v>0.69594999999999996</v>
      </c>
    </row>
    <row r="67" spans="1:47" s="42" customFormat="1" ht="25.5" x14ac:dyDescent="0.2">
      <c r="A67" s="28">
        <f>_xlfn.RANK.EQ(AU67,$AU$2:$AU$101,0)</f>
        <v>66</v>
      </c>
      <c r="B67" s="35" t="s">
        <v>94</v>
      </c>
      <c r="C67" s="27" t="s">
        <v>20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36">
        <v>2.14</v>
      </c>
      <c r="V67" s="37">
        <f>1-(U67/100)</f>
        <v>0.97860000000000003</v>
      </c>
      <c r="W67" s="34">
        <v>1181</v>
      </c>
      <c r="X67" s="38">
        <f>W67/1000</f>
        <v>1.181</v>
      </c>
      <c r="Y67" s="29">
        <v>4</v>
      </c>
      <c r="Z67" s="29">
        <v>4</v>
      </c>
      <c r="AA67" s="29" t="s">
        <v>150</v>
      </c>
      <c r="AB67" s="30" t="s">
        <v>150</v>
      </c>
      <c r="AC67" s="39">
        <v>2.4E-2</v>
      </c>
      <c r="AD67" s="31">
        <v>1</v>
      </c>
      <c r="AE67" s="31">
        <v>1</v>
      </c>
      <c r="AF67" s="30">
        <v>0</v>
      </c>
      <c r="AG67" s="30">
        <v>0.4</v>
      </c>
      <c r="AH67" s="30">
        <v>0.2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0</v>
      </c>
      <c r="AP67" s="29">
        <v>1</v>
      </c>
      <c r="AQ67" s="31">
        <f>SUM(AD67:AP67)</f>
        <v>6.6</v>
      </c>
      <c r="AR67" s="40">
        <f>AVERAGE(AD67:AP67)</f>
        <v>0.6</v>
      </c>
      <c r="AS67" s="100">
        <f>_xlfn.RANK.EQ(V67,V67:V166,1)/100</f>
        <v>0.3</v>
      </c>
      <c r="AT67" s="31">
        <f>_xlfn.RANK.EQ(X67,X67:X166,1)/100</f>
        <v>0.32</v>
      </c>
      <c r="AU67" s="41">
        <f>AVERAGE(AC67, AR67,V67, X67)</f>
        <v>0.69589999999999996</v>
      </c>
    </row>
    <row r="68" spans="1:47" s="42" customFormat="1" x14ac:dyDescent="0.2">
      <c r="A68" s="28">
        <f>_xlfn.RANK.EQ(AU68,$AU$2:$AU$101,0)</f>
        <v>67</v>
      </c>
      <c r="B68" s="35" t="s">
        <v>89</v>
      </c>
      <c r="C68" s="27"/>
      <c r="D68" s="27"/>
      <c r="E68" s="27"/>
      <c r="F68" s="27"/>
      <c r="G68" s="27"/>
      <c r="H68" s="27"/>
      <c r="I68" s="27" t="s">
        <v>20</v>
      </c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 t="s">
        <v>20</v>
      </c>
      <c r="U68" s="36">
        <v>16.32</v>
      </c>
      <c r="V68" s="37">
        <f>1-(U68/100)</f>
        <v>0.83679999999999999</v>
      </c>
      <c r="W68" s="34">
        <v>1476</v>
      </c>
      <c r="X68" s="38">
        <f>W68/1000</f>
        <v>1.476</v>
      </c>
      <c r="Y68" s="29" t="s">
        <v>150</v>
      </c>
      <c r="Z68" s="29" t="s">
        <v>151</v>
      </c>
      <c r="AA68" s="29" t="s">
        <v>150</v>
      </c>
      <c r="AB68" s="30" t="s">
        <v>150</v>
      </c>
      <c r="AC68" s="39">
        <v>4.1000000000000002E-2</v>
      </c>
      <c r="AD68" s="89">
        <v>0.5</v>
      </c>
      <c r="AE68" s="89">
        <v>1</v>
      </c>
      <c r="AF68" s="30">
        <v>0</v>
      </c>
      <c r="AG68" s="30">
        <v>0.4</v>
      </c>
      <c r="AH68" s="30">
        <v>0.1</v>
      </c>
      <c r="AI68" s="31">
        <v>0</v>
      </c>
      <c r="AJ68" s="31">
        <v>0</v>
      </c>
      <c r="AK68" s="31">
        <v>1</v>
      </c>
      <c r="AL68" s="31">
        <v>1</v>
      </c>
      <c r="AM68" s="88" t="s">
        <v>150</v>
      </c>
      <c r="AN68" s="88">
        <v>1</v>
      </c>
      <c r="AO68" s="29">
        <v>0</v>
      </c>
      <c r="AP68" s="29">
        <v>0</v>
      </c>
      <c r="AQ68" s="31">
        <f>SUM(AD68:AP68)</f>
        <v>5</v>
      </c>
      <c r="AR68" s="40">
        <f>AVERAGE(AD68:AP68)</f>
        <v>0.41666666666666669</v>
      </c>
      <c r="AS68" s="100">
        <f>_xlfn.RANK.EQ(V68,V68:V167,1)/100</f>
        <v>0.11</v>
      </c>
      <c r="AT68" s="31">
        <f>_xlfn.RANK.EQ(X68,X68:X167,1)/100</f>
        <v>0.32</v>
      </c>
      <c r="AU68" s="41">
        <f>AVERAGE(AC68, AR68,V68, X68)</f>
        <v>0.69261666666666666</v>
      </c>
    </row>
    <row r="69" spans="1:47" s="42" customFormat="1" x14ac:dyDescent="0.2">
      <c r="A69" s="28">
        <f>_xlfn.RANK.EQ(AU69,$AU$2:$AU$101,0)</f>
        <v>68</v>
      </c>
      <c r="B69" s="35" t="s">
        <v>118</v>
      </c>
      <c r="C69" s="33"/>
      <c r="D69" s="33" t="s">
        <v>20</v>
      </c>
      <c r="E69" s="33"/>
      <c r="F69" s="33" t="s">
        <v>20</v>
      </c>
      <c r="G69" s="33" t="s">
        <v>20</v>
      </c>
      <c r="H69" s="33"/>
      <c r="I69" s="33"/>
      <c r="J69" s="33"/>
      <c r="K69" s="33"/>
      <c r="L69" s="33" t="s">
        <v>20</v>
      </c>
      <c r="M69" s="33"/>
      <c r="N69" s="33" t="s">
        <v>20</v>
      </c>
      <c r="O69" s="33" t="s">
        <v>20</v>
      </c>
      <c r="P69" s="33"/>
      <c r="Q69" s="33" t="s">
        <v>20</v>
      </c>
      <c r="R69" s="33"/>
      <c r="S69" s="33"/>
      <c r="T69" s="28"/>
      <c r="U69" s="36">
        <v>2.21</v>
      </c>
      <c r="V69" s="37">
        <f>1-(U69/100)</f>
        <v>0.97789999999999999</v>
      </c>
      <c r="W69" s="34">
        <v>605</v>
      </c>
      <c r="X69" s="38">
        <f>W69/1000</f>
        <v>0.60499999999999998</v>
      </c>
      <c r="Y69" s="29" t="s">
        <v>222</v>
      </c>
      <c r="Z69" s="29" t="s">
        <v>222</v>
      </c>
      <c r="AA69" s="29" t="s">
        <v>223</v>
      </c>
      <c r="AB69" s="30" t="s">
        <v>223</v>
      </c>
      <c r="AC69" s="39">
        <v>0.38600000000000001</v>
      </c>
      <c r="AD69" s="31">
        <v>1</v>
      </c>
      <c r="AE69" s="31">
        <v>1</v>
      </c>
      <c r="AF69" s="30">
        <v>1</v>
      </c>
      <c r="AG69" s="30">
        <v>0.8</v>
      </c>
      <c r="AH69" s="30">
        <v>0</v>
      </c>
      <c r="AI69" s="31">
        <v>1</v>
      </c>
      <c r="AJ69" s="31">
        <v>1</v>
      </c>
      <c r="AK69" s="31">
        <v>1</v>
      </c>
      <c r="AL69" s="31">
        <v>1</v>
      </c>
      <c r="AM69" s="88" t="s">
        <v>153</v>
      </c>
      <c r="AN69" s="88" t="s">
        <v>153</v>
      </c>
      <c r="AO69" s="29" t="s">
        <v>167</v>
      </c>
      <c r="AP69" s="29">
        <v>0</v>
      </c>
      <c r="AQ69" s="31">
        <f>SUM(AD69:AP69)</f>
        <v>7.8</v>
      </c>
      <c r="AR69" s="40">
        <f>AVERAGE(AD69:AP69)</f>
        <v>0.78</v>
      </c>
      <c r="AS69" s="100">
        <f>_xlfn.RANK.EQ(V69,V69:V168,1)/100</f>
        <v>0.28000000000000003</v>
      </c>
      <c r="AT69" s="31">
        <f>_xlfn.RANK.EQ(X69,X69:X168,1)/100</f>
        <v>0.26</v>
      </c>
      <c r="AU69" s="41">
        <f>AVERAGE(AC69, AR69,V69, X69)</f>
        <v>0.68722499999999997</v>
      </c>
    </row>
    <row r="70" spans="1:47" s="42" customFormat="1" x14ac:dyDescent="0.2">
      <c r="A70" s="28">
        <f>_xlfn.RANK.EQ(AU70,$AU$2:$AU$101,0)</f>
        <v>69</v>
      </c>
      <c r="B70" s="35" t="s">
        <v>21</v>
      </c>
      <c r="C70" s="27"/>
      <c r="D70" s="27" t="s">
        <v>20</v>
      </c>
      <c r="E70" s="27"/>
      <c r="F70" s="27" t="s">
        <v>20</v>
      </c>
      <c r="G70" s="27"/>
      <c r="H70" s="27"/>
      <c r="I70" s="27"/>
      <c r="J70" s="27"/>
      <c r="K70" s="27"/>
      <c r="L70" s="27"/>
      <c r="M70" s="27"/>
      <c r="N70" s="27" t="s">
        <v>20</v>
      </c>
      <c r="O70" s="27"/>
      <c r="P70" s="27"/>
      <c r="Q70" s="27" t="s">
        <v>20</v>
      </c>
      <c r="R70" s="27"/>
      <c r="S70" s="27"/>
      <c r="T70" s="28"/>
      <c r="U70" s="36">
        <v>0.8</v>
      </c>
      <c r="V70" s="37">
        <f>1-(U70/100)</f>
        <v>0.99199999999999999</v>
      </c>
      <c r="W70" s="34">
        <v>790</v>
      </c>
      <c r="X70" s="38">
        <f>W70/1000</f>
        <v>0.79</v>
      </c>
      <c r="Y70" s="29" t="s">
        <v>150</v>
      </c>
      <c r="Z70" s="29" t="s">
        <v>151</v>
      </c>
      <c r="AA70" s="29"/>
      <c r="AB70" s="30" t="s">
        <v>147</v>
      </c>
      <c r="AC70" s="39">
        <v>0.222</v>
      </c>
      <c r="AD70" s="31">
        <v>1</v>
      </c>
      <c r="AE70" s="31">
        <v>1</v>
      </c>
      <c r="AF70" s="30">
        <v>1</v>
      </c>
      <c r="AG70" s="30">
        <v>0.2</v>
      </c>
      <c r="AH70" s="30">
        <v>0.2</v>
      </c>
      <c r="AI70" s="31">
        <v>1</v>
      </c>
      <c r="AJ70" s="31">
        <v>1</v>
      </c>
      <c r="AK70" s="31">
        <v>1</v>
      </c>
      <c r="AL70" s="31">
        <v>1</v>
      </c>
      <c r="AM70" s="88" t="s">
        <v>148</v>
      </c>
      <c r="AN70" s="88" t="s">
        <v>149</v>
      </c>
      <c r="AO70" s="29">
        <v>0</v>
      </c>
      <c r="AP70" s="29">
        <v>0</v>
      </c>
      <c r="AQ70" s="31">
        <f>SUM(AD70:AP70)</f>
        <v>7.4</v>
      </c>
      <c r="AR70" s="40">
        <f>AVERAGE(AD70:AP70)</f>
        <v>0.67272727272727273</v>
      </c>
      <c r="AS70" s="100">
        <f>_xlfn.RANK.EQ(V70,V70:V169,1)/100</f>
        <v>0.28999999999999998</v>
      </c>
      <c r="AT70" s="31">
        <f>_xlfn.RANK.EQ(X70,X70:X169,1)/100</f>
        <v>0.28000000000000003</v>
      </c>
      <c r="AU70" s="41">
        <f>AVERAGE(AC70, AR70,V70, X70)</f>
        <v>0.66918181818181821</v>
      </c>
    </row>
    <row r="71" spans="1:47" s="42" customFormat="1" ht="25.5" x14ac:dyDescent="0.2">
      <c r="A71" s="28">
        <f>_xlfn.RANK.EQ(AU71,$AU$2:$AU$101,0)</f>
        <v>70</v>
      </c>
      <c r="B71" s="35" t="s">
        <v>76</v>
      </c>
      <c r="C71" s="33"/>
      <c r="D71" s="33"/>
      <c r="E71" s="33" t="s">
        <v>20</v>
      </c>
      <c r="F71" s="33"/>
      <c r="G71" s="33" t="s">
        <v>20</v>
      </c>
      <c r="H71" s="33"/>
      <c r="I71" s="33"/>
      <c r="J71" s="33" t="s">
        <v>20</v>
      </c>
      <c r="K71" s="33"/>
      <c r="L71" s="33"/>
      <c r="M71" s="33"/>
      <c r="N71" s="33"/>
      <c r="O71" s="33"/>
      <c r="P71" s="33" t="s">
        <v>20</v>
      </c>
      <c r="Q71" s="33"/>
      <c r="R71" s="33"/>
      <c r="S71" s="33" t="s">
        <v>20</v>
      </c>
      <c r="T71" s="28"/>
      <c r="U71" s="36" t="s">
        <v>150</v>
      </c>
      <c r="V71" s="37" t="s">
        <v>150</v>
      </c>
      <c r="W71" s="34" t="s">
        <v>150</v>
      </c>
      <c r="X71" s="38" t="s">
        <v>150</v>
      </c>
      <c r="Y71" s="29" t="s">
        <v>150</v>
      </c>
      <c r="Z71" s="29" t="s">
        <v>150</v>
      </c>
      <c r="AA71" s="29" t="s">
        <v>201</v>
      </c>
      <c r="AB71" s="30" t="s">
        <v>202</v>
      </c>
      <c r="AC71" s="39">
        <v>0.49</v>
      </c>
      <c r="AD71" s="89">
        <v>1</v>
      </c>
      <c r="AE71" s="89">
        <v>1</v>
      </c>
      <c r="AF71" s="30">
        <v>0</v>
      </c>
      <c r="AG71" s="30">
        <v>0.5</v>
      </c>
      <c r="AH71" s="31">
        <v>0.3</v>
      </c>
      <c r="AI71" s="31">
        <v>1</v>
      </c>
      <c r="AJ71" s="31">
        <v>1</v>
      </c>
      <c r="AK71" s="31">
        <v>1</v>
      </c>
      <c r="AL71" s="31">
        <v>1</v>
      </c>
      <c r="AM71" s="88" t="s">
        <v>150</v>
      </c>
      <c r="AN71" s="88">
        <v>1</v>
      </c>
      <c r="AO71" s="29">
        <v>1</v>
      </c>
      <c r="AP71" s="29">
        <v>0</v>
      </c>
      <c r="AQ71" s="31">
        <f>SUM(AD71:AP71)</f>
        <v>8.8000000000000007</v>
      </c>
      <c r="AR71" s="40">
        <f>AVERAGE(AD71:AP71)</f>
        <v>0.73333333333333339</v>
      </c>
      <c r="AS71" s="100" t="e">
        <f>_xlfn.RANK.EQ(V71,V71:V170,1)/100</f>
        <v>#VALUE!</v>
      </c>
      <c r="AT71" s="31" t="e">
        <f>_xlfn.RANK.EQ(X71,X71:X170,1)/100</f>
        <v>#VALUE!</v>
      </c>
      <c r="AU71" s="41">
        <f>AVERAGE(AC71, AR71,V71, X71)</f>
        <v>0.61166666666666669</v>
      </c>
    </row>
    <row r="72" spans="1:47" s="42" customFormat="1" x14ac:dyDescent="0.2">
      <c r="A72" s="28">
        <f>_xlfn.RANK.EQ(AU72,$AU$2:$AU$101,0)</f>
        <v>71</v>
      </c>
      <c r="B72" s="35" t="s">
        <v>67</v>
      </c>
      <c r="C72" s="33"/>
      <c r="D72" s="33"/>
      <c r="E72" s="33" t="s">
        <v>20</v>
      </c>
      <c r="F72" s="33"/>
      <c r="G72" s="33" t="s">
        <v>20</v>
      </c>
      <c r="H72" s="33"/>
      <c r="I72" s="33"/>
      <c r="J72" s="33" t="s">
        <v>20</v>
      </c>
      <c r="K72" s="33"/>
      <c r="L72" s="33"/>
      <c r="M72" s="33"/>
      <c r="N72" s="33"/>
      <c r="O72" s="33"/>
      <c r="P72" s="33"/>
      <c r="Q72" s="33"/>
      <c r="R72" s="33"/>
      <c r="S72" s="33"/>
      <c r="T72" s="28"/>
      <c r="U72" s="36" t="s">
        <v>150</v>
      </c>
      <c r="V72" s="37" t="s">
        <v>150</v>
      </c>
      <c r="W72" s="34" t="s">
        <v>150</v>
      </c>
      <c r="X72" s="38" t="s">
        <v>150</v>
      </c>
      <c r="Y72" s="29" t="s">
        <v>150</v>
      </c>
      <c r="Z72" s="29" t="s">
        <v>151</v>
      </c>
      <c r="AA72" s="29" t="s">
        <v>194</v>
      </c>
      <c r="AB72" s="29" t="s">
        <v>194</v>
      </c>
      <c r="AC72" s="39">
        <v>0.45100000000000001</v>
      </c>
      <c r="AD72" s="89">
        <v>1</v>
      </c>
      <c r="AE72" s="89">
        <v>1</v>
      </c>
      <c r="AF72" s="30">
        <v>1</v>
      </c>
      <c r="AG72" s="30">
        <v>0.7</v>
      </c>
      <c r="AH72" s="30">
        <v>0.3</v>
      </c>
      <c r="AI72" s="31">
        <v>1</v>
      </c>
      <c r="AJ72" s="31">
        <v>1</v>
      </c>
      <c r="AK72" s="31">
        <v>1</v>
      </c>
      <c r="AL72" s="31">
        <v>1</v>
      </c>
      <c r="AM72" s="88">
        <v>0</v>
      </c>
      <c r="AN72" s="88">
        <v>1</v>
      </c>
      <c r="AO72" s="29">
        <v>1</v>
      </c>
      <c r="AP72" s="29">
        <v>0</v>
      </c>
      <c r="AQ72" s="31"/>
      <c r="AR72" s="40">
        <f>AVERAGE(AD72:AP72)</f>
        <v>0.76923076923076927</v>
      </c>
      <c r="AS72" s="100" t="e">
        <f>_xlfn.RANK.EQ(V72,V72:V171,1)/100</f>
        <v>#VALUE!</v>
      </c>
      <c r="AT72" s="31" t="e">
        <f>_xlfn.RANK.EQ(X72,X72:X171,1)/100</f>
        <v>#VALUE!</v>
      </c>
      <c r="AU72" s="41">
        <f>AVERAGE(AC72, AR72,V72, X72)</f>
        <v>0.61011538461538461</v>
      </c>
    </row>
    <row r="73" spans="1:47" s="42" customFormat="1" x14ac:dyDescent="0.2">
      <c r="A73" s="28">
        <f>_xlfn.RANK.EQ(AU73,$AU$2:$AU$101,0)</f>
        <v>72</v>
      </c>
      <c r="B73" s="35" t="s">
        <v>34</v>
      </c>
      <c r="C73" s="33"/>
      <c r="D73" s="33"/>
      <c r="E73" s="33"/>
      <c r="F73" s="33"/>
      <c r="G73" s="33" t="s">
        <v>20</v>
      </c>
      <c r="H73" s="33"/>
      <c r="I73" s="33"/>
      <c r="J73" s="33" t="s">
        <v>20</v>
      </c>
      <c r="K73" s="33"/>
      <c r="L73" s="33" t="s">
        <v>20</v>
      </c>
      <c r="M73" s="33" t="s">
        <v>20</v>
      </c>
      <c r="N73" s="33"/>
      <c r="O73" s="33" t="s">
        <v>20</v>
      </c>
      <c r="P73" s="33"/>
      <c r="Q73" s="33" t="s">
        <v>20</v>
      </c>
      <c r="R73" s="33"/>
      <c r="S73" s="33"/>
      <c r="T73" s="33"/>
      <c r="U73" s="36">
        <v>2.5</v>
      </c>
      <c r="V73" s="37">
        <f>1-(U73/100)</f>
        <v>0.97499999999999998</v>
      </c>
      <c r="W73" s="34">
        <v>517</v>
      </c>
      <c r="X73" s="38">
        <f>W73/1000</f>
        <v>0.51700000000000002</v>
      </c>
      <c r="Y73" s="29" t="s">
        <v>150</v>
      </c>
      <c r="Z73" s="29" t="s">
        <v>151</v>
      </c>
      <c r="AA73" s="29" t="s">
        <v>166</v>
      </c>
      <c r="AB73" s="30" t="s">
        <v>166</v>
      </c>
      <c r="AC73" s="39">
        <v>0.21299999999999999</v>
      </c>
      <c r="AD73" s="31">
        <v>1</v>
      </c>
      <c r="AE73" s="31">
        <v>0.7</v>
      </c>
      <c r="AF73" s="30">
        <v>1</v>
      </c>
      <c r="AG73" s="30">
        <v>1</v>
      </c>
      <c r="AH73" s="30">
        <v>1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0</v>
      </c>
      <c r="AQ73" s="31">
        <f>SUM(AD73:AP73)</f>
        <v>7.7</v>
      </c>
      <c r="AR73" s="40">
        <f>AVERAGE(AD73:AP73)</f>
        <v>0.70000000000000007</v>
      </c>
      <c r="AS73" s="100">
        <f>_xlfn.RANK.EQ(V73,V73:V172,1)/100</f>
        <v>0.27</v>
      </c>
      <c r="AT73" s="31">
        <f>_xlfn.RANK.EQ(X73,X73:X172,1)/100</f>
        <v>0.24</v>
      </c>
      <c r="AU73" s="41">
        <f>AVERAGE(AC73, AR73,V73, X73)</f>
        <v>0.60124999999999995</v>
      </c>
    </row>
    <row r="74" spans="1:47" s="42" customFormat="1" x14ac:dyDescent="0.2">
      <c r="A74" s="28">
        <f>_xlfn.RANK.EQ(AU74,$AU$2:$AU$101,0)</f>
        <v>73</v>
      </c>
      <c r="B74" s="35" t="s">
        <v>100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 t="s">
        <v>20</v>
      </c>
      <c r="S74" s="33"/>
      <c r="T74" s="33"/>
      <c r="U74" s="36">
        <v>5.24</v>
      </c>
      <c r="V74" s="37">
        <f>1-(U74/100)</f>
        <v>0.9476</v>
      </c>
      <c r="W74" s="34">
        <v>536</v>
      </c>
      <c r="X74" s="38">
        <f>W74/1000</f>
        <v>0.53600000000000003</v>
      </c>
      <c r="Y74" s="29">
        <v>550</v>
      </c>
      <c r="Z74" s="29">
        <v>0</v>
      </c>
      <c r="AA74" s="29" t="s">
        <v>189</v>
      </c>
      <c r="AB74" s="30"/>
      <c r="AC74" s="39">
        <v>5.0000000000000001E-3</v>
      </c>
      <c r="AD74" s="31">
        <v>1</v>
      </c>
      <c r="AE74" s="31">
        <v>0.8</v>
      </c>
      <c r="AF74" s="30">
        <v>1</v>
      </c>
      <c r="AG74" s="30">
        <v>0.6</v>
      </c>
      <c r="AH74" s="30">
        <v>0.6</v>
      </c>
      <c r="AI74" s="31">
        <v>1</v>
      </c>
      <c r="AJ74" s="31">
        <v>1</v>
      </c>
      <c r="AK74" s="31">
        <v>1</v>
      </c>
      <c r="AL74" s="31">
        <v>1</v>
      </c>
      <c r="AM74" s="88" t="s">
        <v>153</v>
      </c>
      <c r="AN74" s="88" t="s">
        <v>153</v>
      </c>
      <c r="AO74" s="29">
        <v>1</v>
      </c>
      <c r="AP74" s="29">
        <v>1</v>
      </c>
      <c r="AQ74" s="31">
        <f>SUM(AD74:AP74)</f>
        <v>10</v>
      </c>
      <c r="AR74" s="40">
        <f>AVERAGE(AD74:AP74)</f>
        <v>0.90909090909090906</v>
      </c>
      <c r="AS74" s="100">
        <f>_xlfn.RANK.EQ(V74,V74:V173,1)/100</f>
        <v>0.24</v>
      </c>
      <c r="AT74" s="31">
        <f>_xlfn.RANK.EQ(X74,X74:X173,1)/100</f>
        <v>0.24</v>
      </c>
      <c r="AU74" s="41">
        <f>AVERAGE(AC74, AR74,V74, X74)</f>
        <v>0.59942272727272727</v>
      </c>
    </row>
    <row r="75" spans="1:47" s="42" customFormat="1" x14ac:dyDescent="0.2">
      <c r="A75" s="28">
        <f>_xlfn.RANK.EQ(AU75,$AU$2:$AU$101,0)</f>
        <v>74</v>
      </c>
      <c r="B75" s="35" t="s">
        <v>49</v>
      </c>
      <c r="C75" s="33"/>
      <c r="D75" s="33"/>
      <c r="E75" s="33" t="s">
        <v>20</v>
      </c>
      <c r="F75" s="33"/>
      <c r="G75" s="33" t="s">
        <v>20</v>
      </c>
      <c r="H75" s="33"/>
      <c r="I75" s="33" t="s">
        <v>20</v>
      </c>
      <c r="J75" s="33" t="s">
        <v>20</v>
      </c>
      <c r="K75" s="33"/>
      <c r="L75" s="33"/>
      <c r="M75" s="33"/>
      <c r="N75" s="33"/>
      <c r="O75" s="33"/>
      <c r="P75" s="33" t="s">
        <v>20</v>
      </c>
      <c r="Q75" s="27"/>
      <c r="R75" s="27"/>
      <c r="S75" s="27"/>
      <c r="T75" s="28"/>
      <c r="U75" s="36">
        <v>0.95</v>
      </c>
      <c r="V75" s="37">
        <f>1-(U75/100)</f>
        <v>0.99050000000000005</v>
      </c>
      <c r="W75" s="34">
        <v>294</v>
      </c>
      <c r="X75" s="38">
        <f>W75/1000</f>
        <v>0.29399999999999998</v>
      </c>
      <c r="Y75" s="29" t="s">
        <v>150</v>
      </c>
      <c r="Z75" s="29" t="s">
        <v>151</v>
      </c>
      <c r="AA75" s="29" t="s">
        <v>183</v>
      </c>
      <c r="AB75" s="30" t="s">
        <v>185</v>
      </c>
      <c r="AC75" s="39">
        <v>0.435</v>
      </c>
      <c r="AD75" s="31">
        <v>1</v>
      </c>
      <c r="AE75" s="31">
        <v>1</v>
      </c>
      <c r="AF75" s="30">
        <v>0</v>
      </c>
      <c r="AG75" s="30">
        <v>0.4</v>
      </c>
      <c r="AH75" s="30">
        <v>0</v>
      </c>
      <c r="AI75" s="31">
        <v>1</v>
      </c>
      <c r="AJ75" s="31">
        <v>1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1</v>
      </c>
      <c r="AP75" s="29">
        <v>0</v>
      </c>
      <c r="AQ75" s="31">
        <f>SUM(AD75:AP75)</f>
        <v>7.4</v>
      </c>
      <c r="AR75" s="40">
        <f>AVERAGE(AD75:AP75)</f>
        <v>0.67272727272727273</v>
      </c>
      <c r="AS75" s="100">
        <f>_xlfn.RANK.EQ(V75,V75:V174,1)/100</f>
        <v>0.26</v>
      </c>
      <c r="AT75" s="31">
        <f>_xlfn.RANK.EQ(X75,X75:X174,1)/100</f>
        <v>0.15</v>
      </c>
      <c r="AU75" s="41">
        <f>AVERAGE(AC75, AR75,V75, X75)</f>
        <v>0.59805681818181822</v>
      </c>
    </row>
    <row r="76" spans="1:47" s="42" customFormat="1" x14ac:dyDescent="0.2">
      <c r="A76" s="28">
        <f>_xlfn.RANK.EQ(AU76,$AU$2:$AU$101,0)</f>
        <v>75</v>
      </c>
      <c r="B76" s="35" t="s">
        <v>74</v>
      </c>
      <c r="C76" s="33" t="s">
        <v>20</v>
      </c>
      <c r="D76" s="33"/>
      <c r="E76" s="33"/>
      <c r="F76" s="33"/>
      <c r="G76" s="33"/>
      <c r="H76" s="33"/>
      <c r="I76" s="33"/>
      <c r="J76" s="33" t="s">
        <v>20</v>
      </c>
      <c r="K76" s="33" t="s">
        <v>20</v>
      </c>
      <c r="L76" s="33"/>
      <c r="M76" s="33" t="s">
        <v>20</v>
      </c>
      <c r="N76" s="33"/>
      <c r="O76" s="33"/>
      <c r="P76" s="33" t="s">
        <v>20</v>
      </c>
      <c r="Q76" s="33"/>
      <c r="R76" s="33" t="s">
        <v>20</v>
      </c>
      <c r="S76" s="27"/>
      <c r="T76" s="28"/>
      <c r="U76" s="36">
        <v>6.22</v>
      </c>
      <c r="V76" s="37">
        <f>1-(U76/100)</f>
        <v>0.93779999999999997</v>
      </c>
      <c r="W76" s="34">
        <v>510</v>
      </c>
      <c r="X76" s="38">
        <f>W76/1000</f>
        <v>0.51</v>
      </c>
      <c r="Y76" s="29" t="s">
        <v>150</v>
      </c>
      <c r="Z76" s="29" t="s">
        <v>151</v>
      </c>
      <c r="AA76" s="29" t="s">
        <v>150</v>
      </c>
      <c r="AB76" s="30" t="s">
        <v>150</v>
      </c>
      <c r="AC76" s="39">
        <v>0.254</v>
      </c>
      <c r="AD76" s="31">
        <v>1</v>
      </c>
      <c r="AE76" s="31">
        <v>1</v>
      </c>
      <c r="AF76" s="30">
        <v>0</v>
      </c>
      <c r="AG76" s="30">
        <v>0.8</v>
      </c>
      <c r="AH76" s="30">
        <v>0.4</v>
      </c>
      <c r="AI76" s="31">
        <v>1</v>
      </c>
      <c r="AJ76" s="31">
        <v>1</v>
      </c>
      <c r="AK76" s="31">
        <v>1</v>
      </c>
      <c r="AL76" s="31">
        <v>1</v>
      </c>
      <c r="AM76" s="88">
        <v>1</v>
      </c>
      <c r="AN76" s="88" t="s">
        <v>153</v>
      </c>
      <c r="AO76" s="29">
        <v>0</v>
      </c>
      <c r="AP76" s="29">
        <v>0</v>
      </c>
      <c r="AQ76" s="31">
        <f>SUM(AD76:AP76)</f>
        <v>8.1999999999999993</v>
      </c>
      <c r="AR76" s="40">
        <f>AVERAGE(AD76:AP76)</f>
        <v>0.68333333333333324</v>
      </c>
      <c r="AS76" s="100">
        <f>_xlfn.RANK.EQ(V76,V76:V175,1)/100</f>
        <v>0.23</v>
      </c>
      <c r="AT76" s="31">
        <f>_xlfn.RANK.EQ(X76,X76:X175,1)/100</f>
        <v>0.22</v>
      </c>
      <c r="AU76" s="41">
        <f>AVERAGE(AC76, AR76,V76, X76)</f>
        <v>0.59628333333333328</v>
      </c>
    </row>
    <row r="77" spans="1:47" s="42" customFormat="1" x14ac:dyDescent="0.2">
      <c r="A77" s="28">
        <f>_xlfn.RANK.EQ(AU77,$AU$2:$AU$101,0)</f>
        <v>76</v>
      </c>
      <c r="B77" s="35" t="s">
        <v>88</v>
      </c>
      <c r="C77" s="27"/>
      <c r="D77" s="27" t="s">
        <v>20</v>
      </c>
      <c r="E77" s="27"/>
      <c r="F77" s="27" t="s">
        <v>20</v>
      </c>
      <c r="G77" s="27"/>
      <c r="H77" s="27"/>
      <c r="I77" s="27"/>
      <c r="J77" s="27"/>
      <c r="K77" s="27"/>
      <c r="L77" s="27" t="s">
        <v>20</v>
      </c>
      <c r="M77" s="27"/>
      <c r="N77" s="27" t="s">
        <v>20</v>
      </c>
      <c r="O77" s="27" t="s">
        <v>20</v>
      </c>
      <c r="P77" s="27"/>
      <c r="Q77" s="27" t="s">
        <v>20</v>
      </c>
      <c r="R77" s="27"/>
      <c r="S77" s="27"/>
      <c r="T77" s="28"/>
      <c r="U77" s="36">
        <v>10.7</v>
      </c>
      <c r="V77" s="37">
        <f>1-(U77/100)</f>
        <v>0.89300000000000002</v>
      </c>
      <c r="W77" s="34">
        <v>484</v>
      </c>
      <c r="X77" s="38">
        <f>W77/1000</f>
        <v>0.48399999999999999</v>
      </c>
      <c r="Y77" s="29">
        <v>1</v>
      </c>
      <c r="Z77" s="29" t="s">
        <v>151</v>
      </c>
      <c r="AA77" s="29" t="s">
        <v>211</v>
      </c>
      <c r="AB77" s="30" t="s">
        <v>212</v>
      </c>
      <c r="AC77" s="39">
        <v>0.24199999999999999</v>
      </c>
      <c r="AD77" s="89">
        <v>1</v>
      </c>
      <c r="AE77" s="89">
        <v>1</v>
      </c>
      <c r="AF77" s="30">
        <v>1</v>
      </c>
      <c r="AG77" s="31">
        <v>0.2</v>
      </c>
      <c r="AH77" s="30">
        <v>0.2</v>
      </c>
      <c r="AI77" s="31">
        <v>0</v>
      </c>
      <c r="AJ77" s="31">
        <v>0</v>
      </c>
      <c r="AK77" s="31">
        <v>1</v>
      </c>
      <c r="AL77" s="31">
        <v>1</v>
      </c>
      <c r="AM77" s="88">
        <v>1</v>
      </c>
      <c r="AN77" s="88">
        <v>1</v>
      </c>
      <c r="AO77" s="29">
        <v>0</v>
      </c>
      <c r="AP77" s="29">
        <v>1</v>
      </c>
      <c r="AQ77" s="31">
        <f>SUM(AD77:AP77)</f>
        <v>8.4</v>
      </c>
      <c r="AR77" s="40">
        <f>AVERAGE(AD77:AP77)</f>
        <v>0.64615384615384619</v>
      </c>
      <c r="AS77" s="100">
        <f>_xlfn.RANK.EQ(V77,V77:V176,1)/100</f>
        <v>0.17</v>
      </c>
      <c r="AT77" s="31">
        <f>_xlfn.RANK.EQ(X77,X77:X176,1)/100</f>
        <v>0.21</v>
      </c>
      <c r="AU77" s="41">
        <f>AVERAGE(AC77, AR77,V77, X77)</f>
        <v>0.56628846153846157</v>
      </c>
    </row>
    <row r="78" spans="1:47" s="42" customFormat="1" x14ac:dyDescent="0.2">
      <c r="A78" s="28">
        <f>_xlfn.RANK.EQ(AU78,$AU$2:$AU$101,0)</f>
        <v>77</v>
      </c>
      <c r="B78" s="35" t="s">
        <v>38</v>
      </c>
      <c r="C78" s="33"/>
      <c r="D78" s="33"/>
      <c r="E78" s="33"/>
      <c r="F78" s="33"/>
      <c r="G78" s="33"/>
      <c r="H78" s="33"/>
      <c r="I78" s="33" t="s">
        <v>20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6">
        <v>24.69</v>
      </c>
      <c r="V78" s="37">
        <f>1-(U78/100)</f>
        <v>0.75309999999999999</v>
      </c>
      <c r="W78" s="34">
        <v>733</v>
      </c>
      <c r="X78" s="38">
        <f>W78/1000</f>
        <v>0.73299999999999998</v>
      </c>
      <c r="Y78" s="29">
        <v>1</v>
      </c>
      <c r="Z78" s="29" t="s">
        <v>151</v>
      </c>
      <c r="AA78" s="29" t="s">
        <v>168</v>
      </c>
      <c r="AB78" s="30" t="s">
        <v>168</v>
      </c>
      <c r="AC78" s="39">
        <v>1.0999999999999999E-2</v>
      </c>
      <c r="AD78" s="89">
        <v>0.6</v>
      </c>
      <c r="AE78" s="89">
        <v>0.8</v>
      </c>
      <c r="AF78" s="30">
        <v>0</v>
      </c>
      <c r="AG78" s="30">
        <v>0.4</v>
      </c>
      <c r="AH78" s="30">
        <v>0.2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>
        <v>1</v>
      </c>
      <c r="AO78" s="29">
        <v>1</v>
      </c>
      <c r="AP78" s="29">
        <v>1</v>
      </c>
      <c r="AQ78" s="31"/>
      <c r="AR78" s="40">
        <f>AVERAGE(AD78:AP78)</f>
        <v>0.75</v>
      </c>
      <c r="AS78" s="100">
        <f>_xlfn.RANK.EQ(V78,V78:V177,1)/100</f>
        <v>0.09</v>
      </c>
      <c r="AT78" s="31">
        <f>_xlfn.RANK.EQ(X78,X78:X177,1)/100</f>
        <v>0.22</v>
      </c>
      <c r="AU78" s="41">
        <f>AVERAGE(AC78, AR78,V78, X78)</f>
        <v>0.56177500000000002</v>
      </c>
    </row>
    <row r="79" spans="1:47" s="42" customFormat="1" x14ac:dyDescent="0.2">
      <c r="A79" s="28">
        <f>_xlfn.RANK.EQ(AU79,$AU$2:$AU$101,0)</f>
        <v>78</v>
      </c>
      <c r="B79" s="35" t="s">
        <v>68</v>
      </c>
      <c r="C79" s="33"/>
      <c r="D79" s="33" t="s">
        <v>20</v>
      </c>
      <c r="E79" s="33" t="s">
        <v>20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164</v>
      </c>
      <c r="AA79" s="29" t="s">
        <v>194</v>
      </c>
      <c r="AB79" s="29" t="s">
        <v>194</v>
      </c>
      <c r="AC79" s="39">
        <v>0.36699999999999999</v>
      </c>
      <c r="AD79" s="89">
        <v>1</v>
      </c>
      <c r="AE79" s="89">
        <v>1</v>
      </c>
      <c r="AF79" s="30">
        <v>1</v>
      </c>
      <c r="AG79" s="30">
        <v>0.5</v>
      </c>
      <c r="AH79" s="30">
        <v>0.3</v>
      </c>
      <c r="AI79" s="31">
        <v>1</v>
      </c>
      <c r="AJ79" s="31">
        <v>1</v>
      </c>
      <c r="AK79" s="31">
        <v>1</v>
      </c>
      <c r="AL79" s="31">
        <v>1</v>
      </c>
      <c r="AM79" s="88">
        <v>0</v>
      </c>
      <c r="AN79" s="88">
        <v>1</v>
      </c>
      <c r="AO79" s="29">
        <v>1</v>
      </c>
      <c r="AP79" s="29">
        <v>0</v>
      </c>
      <c r="AQ79" s="31"/>
      <c r="AR79" s="40">
        <f>AVERAGE(AD79:AP79)</f>
        <v>0.75384615384615394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0.56042307692307691</v>
      </c>
    </row>
    <row r="80" spans="1:47" s="42" customFormat="1" x14ac:dyDescent="0.2">
      <c r="A80" s="28">
        <f>_xlfn.RANK.EQ(AU80,$AU$2:$AU$101,0)</f>
        <v>79</v>
      </c>
      <c r="B80" s="35" t="s">
        <v>87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 t="s">
        <v>20</v>
      </c>
      <c r="O80" s="27"/>
      <c r="P80" s="27"/>
      <c r="Q80" s="27"/>
      <c r="R80" s="27"/>
      <c r="S80" s="27"/>
      <c r="T80" s="28"/>
      <c r="U80" s="36">
        <v>10.38</v>
      </c>
      <c r="V80" s="37">
        <f>1-(U80/100)</f>
        <v>0.8962</v>
      </c>
      <c r="W80" s="34">
        <v>828</v>
      </c>
      <c r="X80" s="38">
        <f>W80/1000</f>
        <v>0.82799999999999996</v>
      </c>
      <c r="Y80" s="29" t="s">
        <v>150</v>
      </c>
      <c r="Z80" s="29" t="s">
        <v>151</v>
      </c>
      <c r="AA80" s="29" t="s">
        <v>150</v>
      </c>
      <c r="AB80" s="30" t="s">
        <v>150</v>
      </c>
      <c r="AC80" s="39">
        <v>0.13400000000000001</v>
      </c>
      <c r="AD80" s="31">
        <v>1</v>
      </c>
      <c r="AE80" s="31">
        <v>0.8</v>
      </c>
      <c r="AF80" s="30">
        <v>0</v>
      </c>
      <c r="AG80" s="30">
        <v>0.2</v>
      </c>
      <c r="AH80" s="30">
        <v>0</v>
      </c>
      <c r="AI80" s="31">
        <v>0</v>
      </c>
      <c r="AJ80" s="31">
        <v>0</v>
      </c>
      <c r="AK80" s="31">
        <v>1</v>
      </c>
      <c r="AL80" s="31">
        <v>1</v>
      </c>
      <c r="AM80" s="88" t="s">
        <v>150</v>
      </c>
      <c r="AN80" s="88" t="s">
        <v>148</v>
      </c>
      <c r="AO80" s="29">
        <v>0</v>
      </c>
      <c r="AP80" s="29">
        <v>0</v>
      </c>
      <c r="AQ80" s="31">
        <f>SUM(AD80:AP80)</f>
        <v>4</v>
      </c>
      <c r="AR80" s="40">
        <f>AVERAGE(AD80:AP80)</f>
        <v>0.36363636363636365</v>
      </c>
      <c r="AS80" s="100">
        <f>_xlfn.RANK.EQ(V80,V80:V179,1)/100</f>
        <v>0.16</v>
      </c>
      <c r="AT80" s="31">
        <f>_xlfn.RANK.EQ(X80,X80:X179,1)/100</f>
        <v>0.22</v>
      </c>
      <c r="AU80" s="41">
        <f>AVERAGE(AC80, AR80,V80, X80)</f>
        <v>0.55545909090909085</v>
      </c>
    </row>
    <row r="81" spans="1:47" s="42" customFormat="1" x14ac:dyDescent="0.2">
      <c r="A81" s="28">
        <f>_xlfn.RANK.EQ(AU81,$AU$2:$AU$101,0)</f>
        <v>80</v>
      </c>
      <c r="B81" s="35" t="s">
        <v>111</v>
      </c>
      <c r="C81" s="27"/>
      <c r="D81" s="27" t="s">
        <v>20</v>
      </c>
      <c r="E81" s="27"/>
      <c r="F81" s="27" t="s">
        <v>20</v>
      </c>
      <c r="G81" s="27"/>
      <c r="H81" s="27"/>
      <c r="I81" s="27"/>
      <c r="J81" s="27"/>
      <c r="K81" s="27"/>
      <c r="L81" s="27" t="s">
        <v>20</v>
      </c>
      <c r="M81" s="27"/>
      <c r="N81" s="27" t="s">
        <v>20</v>
      </c>
      <c r="O81" s="27" t="s">
        <v>20</v>
      </c>
      <c r="P81" s="27"/>
      <c r="Q81" s="27" t="s">
        <v>20</v>
      </c>
      <c r="R81" s="27"/>
      <c r="S81" s="27"/>
      <c r="T81" s="28"/>
      <c r="U81" s="36">
        <v>26.56</v>
      </c>
      <c r="V81" s="37">
        <f>1-(U81/100)</f>
        <v>0.73439999999999994</v>
      </c>
      <c r="W81" s="34">
        <v>396</v>
      </c>
      <c r="X81" s="38">
        <f>W81/1000</f>
        <v>0.39600000000000002</v>
      </c>
      <c r="Y81" s="29">
        <v>1</v>
      </c>
      <c r="Z81" s="29" t="s">
        <v>151</v>
      </c>
      <c r="AA81" s="29" t="s">
        <v>221</v>
      </c>
      <c r="AB81" s="30" t="s">
        <v>212</v>
      </c>
      <c r="AC81" s="39">
        <v>0.24199999999999999</v>
      </c>
      <c r="AD81" s="89">
        <v>1</v>
      </c>
      <c r="AE81" s="89">
        <v>0.8</v>
      </c>
      <c r="AF81" s="30">
        <v>1</v>
      </c>
      <c r="AG81" s="30">
        <v>0.1</v>
      </c>
      <c r="AH81" s="30">
        <v>0.2</v>
      </c>
      <c r="AI81" s="31">
        <v>1</v>
      </c>
      <c r="AJ81" s="31">
        <v>0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0</v>
      </c>
      <c r="AQ81" s="31">
        <f>SUM(AD81:AP81)</f>
        <v>8.1</v>
      </c>
      <c r="AR81" s="40">
        <f>AVERAGE(AD81:AP81)</f>
        <v>0.67499999999999993</v>
      </c>
      <c r="AS81" s="100">
        <f>_xlfn.RANK.EQ(V81,V81:V180,1)/100</f>
        <v>0.08</v>
      </c>
      <c r="AT81" s="31">
        <f>_xlfn.RANK.EQ(X81,X81:X180,1)/100</f>
        <v>0.19</v>
      </c>
      <c r="AU81" s="41">
        <f>AVERAGE(AC81, AR81,V81, X81)</f>
        <v>0.51184999999999992</v>
      </c>
    </row>
    <row r="82" spans="1:47" s="42" customFormat="1" x14ac:dyDescent="0.2">
      <c r="A82" s="28">
        <f>_xlfn.RANK.EQ(AU82,$AU$2:$AU$101,0)</f>
        <v>81</v>
      </c>
      <c r="B82" s="35" t="s">
        <v>70</v>
      </c>
      <c r="C82" s="33"/>
      <c r="D82" s="33"/>
      <c r="E82" s="33"/>
      <c r="F82" s="33"/>
      <c r="G82" s="33"/>
      <c r="H82" s="33"/>
      <c r="I82" s="33"/>
      <c r="J82" s="33"/>
      <c r="K82" s="33"/>
      <c r="L82" s="33" t="s">
        <v>20</v>
      </c>
      <c r="M82" s="33"/>
      <c r="N82" s="33"/>
      <c r="O82" s="33" t="s">
        <v>20</v>
      </c>
      <c r="P82" s="33"/>
      <c r="Q82" s="33"/>
      <c r="R82" s="27"/>
      <c r="S82" s="27"/>
      <c r="T82" s="28"/>
      <c r="U82" s="36">
        <v>13.43</v>
      </c>
      <c r="V82" s="37">
        <f>1-(U82/100)</f>
        <v>0.86570000000000003</v>
      </c>
      <c r="W82" s="34">
        <v>323</v>
      </c>
      <c r="X82" s="38">
        <f>W82/1000</f>
        <v>0.32300000000000001</v>
      </c>
      <c r="Y82" s="29" t="s">
        <v>196</v>
      </c>
      <c r="Z82" s="29" t="s">
        <v>196</v>
      </c>
      <c r="AA82" s="29" t="s">
        <v>197</v>
      </c>
      <c r="AB82" s="30" t="s">
        <v>197</v>
      </c>
      <c r="AC82" s="39">
        <v>0.02</v>
      </c>
      <c r="AD82" s="31">
        <v>1</v>
      </c>
      <c r="AE82" s="31">
        <v>0.8</v>
      </c>
      <c r="AF82" s="30">
        <v>1</v>
      </c>
      <c r="AG82" s="30">
        <v>0</v>
      </c>
      <c r="AH82" s="30">
        <v>0.4</v>
      </c>
      <c r="AI82" s="31">
        <v>1</v>
      </c>
      <c r="AJ82" s="31">
        <v>1</v>
      </c>
      <c r="AK82" s="31">
        <v>1</v>
      </c>
      <c r="AL82" s="31">
        <v>1</v>
      </c>
      <c r="AM82" s="88" t="s">
        <v>153</v>
      </c>
      <c r="AN82" s="88" t="s">
        <v>155</v>
      </c>
      <c r="AO82" s="29">
        <v>1</v>
      </c>
      <c r="AP82" s="29">
        <v>0</v>
      </c>
      <c r="AQ82" s="31">
        <f>SUM(AD82:AP82)</f>
        <v>8.1999999999999993</v>
      </c>
      <c r="AR82" s="40">
        <f>AVERAGE(AD82:AP82)</f>
        <v>0.74545454545454537</v>
      </c>
      <c r="AS82" s="100">
        <f>_xlfn.RANK.EQ(V82,V82:V181,1)/100</f>
        <v>0.11</v>
      </c>
      <c r="AT82" s="31">
        <f>_xlfn.RANK.EQ(X82,X82:X181,1)/100</f>
        <v>0.16</v>
      </c>
      <c r="AU82" s="41">
        <f>AVERAGE(AC82, AR82,V82, X82)</f>
        <v>0.48853863636363637</v>
      </c>
    </row>
    <row r="83" spans="1:47" s="42" customFormat="1" x14ac:dyDescent="0.2">
      <c r="A83" s="28">
        <f>_xlfn.RANK.EQ(AU83,$AU$2:$AU$101,0)</f>
        <v>82</v>
      </c>
      <c r="B83" s="35" t="s">
        <v>79</v>
      </c>
      <c r="C83" s="33"/>
      <c r="D83" s="33" t="s">
        <v>20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 t="s">
        <v>20</v>
      </c>
      <c r="R83" s="33"/>
      <c r="S83" s="33"/>
      <c r="T83" s="28"/>
      <c r="U83" s="36">
        <v>0.1</v>
      </c>
      <c r="V83" s="37">
        <f>1-(U83/100)</f>
        <v>0.999</v>
      </c>
      <c r="W83" s="34">
        <v>348</v>
      </c>
      <c r="X83" s="38">
        <f>W83/1000</f>
        <v>0.34799999999999998</v>
      </c>
      <c r="Y83" s="29">
        <v>10</v>
      </c>
      <c r="Z83" s="29" t="s">
        <v>151</v>
      </c>
      <c r="AA83" s="29" t="s">
        <v>150</v>
      </c>
      <c r="AB83" s="30" t="s">
        <v>150</v>
      </c>
      <c r="AC83" s="39">
        <v>8.7999999999999995E-2</v>
      </c>
      <c r="AD83" s="89">
        <v>1</v>
      </c>
      <c r="AE83" s="89">
        <v>0.4</v>
      </c>
      <c r="AF83" s="30">
        <v>0</v>
      </c>
      <c r="AG83" s="30" t="s">
        <v>150</v>
      </c>
      <c r="AH83" s="30" t="s">
        <v>150</v>
      </c>
      <c r="AI83" s="29">
        <v>1</v>
      </c>
      <c r="AJ83" s="31">
        <v>0</v>
      </c>
      <c r="AK83" s="31">
        <v>1</v>
      </c>
      <c r="AL83" s="31">
        <v>1</v>
      </c>
      <c r="AM83" s="88">
        <v>1</v>
      </c>
      <c r="AN83" s="88">
        <v>0</v>
      </c>
      <c r="AO83" s="29">
        <v>0</v>
      </c>
      <c r="AP83" s="29">
        <v>0</v>
      </c>
      <c r="AQ83" s="31">
        <f>SUM(AD83:AP83)</f>
        <v>5.4</v>
      </c>
      <c r="AR83" s="40">
        <f>AVERAGE(AD83:AP83)</f>
        <v>0.49090909090909096</v>
      </c>
      <c r="AS83" s="100">
        <f>_xlfn.RANK.EQ(V83,V83:V182,1)/100</f>
        <v>0.22</v>
      </c>
      <c r="AT83" s="31">
        <f>_xlfn.RANK.EQ(X83,X83:X182,1)/100</f>
        <v>0.16</v>
      </c>
      <c r="AU83" s="41">
        <f>AVERAGE(AC83, AR83,V83, X83)</f>
        <v>0.4814772727272727</v>
      </c>
    </row>
    <row r="84" spans="1:47" s="42" customFormat="1" x14ac:dyDescent="0.2">
      <c r="A84" s="28">
        <f>_xlfn.RANK.EQ(AU84,$AU$2:$AU$101,0)</f>
        <v>83</v>
      </c>
      <c r="B84" s="35" t="s">
        <v>112</v>
      </c>
      <c r="C84" s="33"/>
      <c r="D84" s="33" t="s">
        <v>20</v>
      </c>
      <c r="E84" s="33"/>
      <c r="F84" s="33" t="s">
        <v>20</v>
      </c>
      <c r="G84" s="33"/>
      <c r="H84" s="33"/>
      <c r="I84" s="33"/>
      <c r="J84" s="33"/>
      <c r="K84" s="33"/>
      <c r="L84" s="33"/>
      <c r="M84" s="33"/>
      <c r="N84" s="33" t="s">
        <v>20</v>
      </c>
      <c r="O84" s="27"/>
      <c r="P84" s="27"/>
      <c r="Q84" s="27"/>
      <c r="R84" s="27"/>
      <c r="S84" s="27"/>
      <c r="T84" s="28"/>
      <c r="U84" s="36">
        <v>71.16</v>
      </c>
      <c r="V84" s="37">
        <f>1-(U84/100)</f>
        <v>0.28839999999999999</v>
      </c>
      <c r="W84" s="34">
        <v>700</v>
      </c>
      <c r="X84" s="38">
        <f>W84/1000</f>
        <v>0.7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0.17799999999999999</v>
      </c>
      <c r="AD84" s="31">
        <v>1</v>
      </c>
      <c r="AE84" s="31">
        <v>0.8</v>
      </c>
      <c r="AF84" s="30">
        <v>1</v>
      </c>
      <c r="AG84" s="30"/>
      <c r="AH84" s="30"/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153</v>
      </c>
      <c r="AO84" s="29">
        <v>0</v>
      </c>
      <c r="AP84" s="29">
        <v>0</v>
      </c>
      <c r="AQ84" s="31">
        <f>SUM(AD84:AP84)</f>
        <v>6.8</v>
      </c>
      <c r="AR84" s="40">
        <f>AVERAGE(AD84:AP84)</f>
        <v>0.75555555555555554</v>
      </c>
      <c r="AS84" s="100">
        <f>_xlfn.RANK.EQ(V84,V84:V183,1)/100</f>
        <v>0.04</v>
      </c>
      <c r="AT84" s="31">
        <f>_xlfn.RANK.EQ(X84,X84:X183,1)/100</f>
        <v>0.18</v>
      </c>
      <c r="AU84" s="41">
        <f>AVERAGE(AC84, AR84,V84, X84)</f>
        <v>0.48048888888888885</v>
      </c>
    </row>
    <row r="85" spans="1:47" s="42" customFormat="1" x14ac:dyDescent="0.2">
      <c r="A85" s="28">
        <f>_xlfn.RANK.EQ(AU85,$AU$2:$AU$101,0)</f>
        <v>84</v>
      </c>
      <c r="B85" s="35" t="s">
        <v>60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 t="s">
        <v>20</v>
      </c>
      <c r="R85" s="33"/>
      <c r="S85" s="33"/>
      <c r="T85" s="28"/>
      <c r="U85" s="36">
        <v>13.85</v>
      </c>
      <c r="V85" s="37">
        <f>1-(U85/100)</f>
        <v>0.86150000000000004</v>
      </c>
      <c r="W85" s="34">
        <v>150</v>
      </c>
      <c r="X85" s="38">
        <f>W85/1000</f>
        <v>0.15</v>
      </c>
      <c r="Y85" s="29"/>
      <c r="Z85" s="29"/>
      <c r="AA85" s="29" t="s">
        <v>190</v>
      </c>
      <c r="AB85" s="30" t="s">
        <v>190</v>
      </c>
      <c r="AC85" s="39">
        <v>4.8000000000000001E-2</v>
      </c>
      <c r="AD85" s="31">
        <v>1</v>
      </c>
      <c r="AE85" s="31">
        <v>0.8</v>
      </c>
      <c r="AF85" s="30">
        <v>1</v>
      </c>
      <c r="AG85" s="30">
        <v>0.4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1</v>
      </c>
      <c r="AP85" s="29">
        <v>0</v>
      </c>
      <c r="AQ85" s="31">
        <f>SUM(AD85:AP85)</f>
        <v>8.6</v>
      </c>
      <c r="AR85" s="40">
        <f>AVERAGE(AD85:AP85)</f>
        <v>0.78181818181818175</v>
      </c>
      <c r="AS85" s="100">
        <f>_xlfn.RANK.EQ(V85,V85:V184,1)/100</f>
        <v>0.09</v>
      </c>
      <c r="AT85" s="31">
        <f>_xlfn.RANK.EQ(X85,X85:X184,1)/100</f>
        <v>0.1</v>
      </c>
      <c r="AU85" s="41">
        <f>AVERAGE(AC85, AR85,V85, X85)</f>
        <v>0.46032954545454541</v>
      </c>
    </row>
    <row r="86" spans="1:47" s="42" customFormat="1" x14ac:dyDescent="0.2">
      <c r="A86" s="28">
        <f>_xlfn.RANK.EQ(AU86,$AU$2:$AU$101,0)</f>
        <v>85</v>
      </c>
      <c r="B86" s="35" t="s">
        <v>25</v>
      </c>
      <c r="C86" s="27"/>
      <c r="D86" s="27"/>
      <c r="E86" s="27"/>
      <c r="F86" s="27"/>
      <c r="G86" s="27"/>
      <c r="H86" s="27"/>
      <c r="I86" s="27" t="s">
        <v>20</v>
      </c>
      <c r="J86" s="27"/>
      <c r="K86" s="27"/>
      <c r="L86" s="27"/>
      <c r="M86" s="27"/>
      <c r="N86" s="27"/>
      <c r="O86" s="27"/>
      <c r="P86" s="27" t="s">
        <v>20</v>
      </c>
      <c r="Q86" s="27"/>
      <c r="R86" s="27"/>
      <c r="S86" s="27"/>
      <c r="T86" s="28"/>
      <c r="U86" s="36">
        <v>15.46</v>
      </c>
      <c r="V86" s="37">
        <f>1-(U86/100)</f>
        <v>0.84539999999999993</v>
      </c>
      <c r="W86" s="34">
        <v>353</v>
      </c>
      <c r="X86" s="38">
        <f>W86/1000</f>
        <v>0.35299999999999998</v>
      </c>
      <c r="Y86" s="29">
        <v>4848</v>
      </c>
      <c r="Z86" s="29" t="s">
        <v>150</v>
      </c>
      <c r="AA86" s="29" t="s">
        <v>150</v>
      </c>
      <c r="AB86" s="30" t="s">
        <v>150</v>
      </c>
      <c r="AC86" s="39">
        <v>4.1000000000000002E-2</v>
      </c>
      <c r="AD86" s="31">
        <v>0.7</v>
      </c>
      <c r="AE86" s="31">
        <v>1</v>
      </c>
      <c r="AF86" s="30">
        <v>0</v>
      </c>
      <c r="AG86" s="30">
        <v>0.7</v>
      </c>
      <c r="AH86" s="30">
        <v>0.2</v>
      </c>
      <c r="AI86" s="31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1</v>
      </c>
      <c r="AO86" s="29">
        <v>0</v>
      </c>
      <c r="AP86" s="29">
        <v>0</v>
      </c>
      <c r="AQ86" s="31"/>
      <c r="AR86" s="40">
        <f>AVERAGE(AD86:AP86)</f>
        <v>0.58461538461538454</v>
      </c>
      <c r="AS86" s="100">
        <f>_xlfn.RANK.EQ(V86,V86:V185,1)/100</f>
        <v>0.08</v>
      </c>
      <c r="AT86" s="31">
        <f>_xlfn.RANK.EQ(X86,X86:X185,1)/100</f>
        <v>0.15</v>
      </c>
      <c r="AU86" s="41">
        <f>AVERAGE(AC86, AR86,V86, X86)</f>
        <v>0.45600384615384609</v>
      </c>
    </row>
    <row r="87" spans="1:47" s="42" customFormat="1" ht="25.5" x14ac:dyDescent="0.2">
      <c r="A87" s="28">
        <f>_xlfn.RANK.EQ(AU87,$AU$2:$AU$101,0)</f>
        <v>86</v>
      </c>
      <c r="B87" s="35" t="s">
        <v>109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20</v>
      </c>
      <c r="R87" s="27"/>
      <c r="S87" s="27"/>
      <c r="T87" s="28"/>
      <c r="U87" s="36">
        <v>4.5</v>
      </c>
      <c r="V87" s="37">
        <f>1-(U87/100)</f>
        <v>0.95499999999999996</v>
      </c>
      <c r="W87" s="34">
        <v>59</v>
      </c>
      <c r="X87" s="38">
        <f>W87/1000</f>
        <v>5.8999999999999997E-2</v>
      </c>
      <c r="Y87" s="29">
        <v>4</v>
      </c>
      <c r="Z87" s="29" t="s">
        <v>151</v>
      </c>
      <c r="AA87" s="29" t="s">
        <v>191</v>
      </c>
      <c r="AB87" s="30" t="s">
        <v>219</v>
      </c>
      <c r="AC87" s="39">
        <v>2.8000000000000001E-2</v>
      </c>
      <c r="AD87" s="89">
        <v>1</v>
      </c>
      <c r="AE87" s="89">
        <v>0.3</v>
      </c>
      <c r="AF87" s="30">
        <v>1</v>
      </c>
      <c r="AG87" s="30">
        <v>0.2</v>
      </c>
      <c r="AH87" s="30">
        <v>0.2</v>
      </c>
      <c r="AI87" s="31">
        <v>1</v>
      </c>
      <c r="AJ87" s="31">
        <v>1</v>
      </c>
      <c r="AK87" s="31">
        <v>1</v>
      </c>
      <c r="AL87" s="31">
        <v>1</v>
      </c>
      <c r="AM87" s="88">
        <v>0</v>
      </c>
      <c r="AN87" s="88">
        <v>1</v>
      </c>
      <c r="AO87" s="29">
        <v>1</v>
      </c>
      <c r="AP87" s="29">
        <v>1</v>
      </c>
      <c r="AQ87" s="31">
        <f>SUM(AD87:AP87)</f>
        <v>9.6999999999999993</v>
      </c>
      <c r="AR87" s="40">
        <f>AVERAGE(AD87:AP87)</f>
        <v>0.74615384615384606</v>
      </c>
      <c r="AS87" s="100">
        <f>_xlfn.RANK.EQ(V87,V87:V186,1)/100</f>
        <v>0.15</v>
      </c>
      <c r="AT87" s="31">
        <f>_xlfn.RANK.EQ(X87,X87:X186,1)/100</f>
        <v>7.0000000000000007E-2</v>
      </c>
      <c r="AU87" s="41">
        <f>AVERAGE(AC87, AR87,V87, X87)</f>
        <v>0.4470384615384615</v>
      </c>
    </row>
    <row r="88" spans="1:47" s="42" customFormat="1" x14ac:dyDescent="0.2">
      <c r="A88" s="28">
        <f>_xlfn.RANK.EQ(AU88,$AU$2:$AU$101,0)</f>
        <v>87</v>
      </c>
      <c r="B88" s="35" t="s">
        <v>37</v>
      </c>
      <c r="C88" s="33"/>
      <c r="D88" s="33"/>
      <c r="E88" s="33"/>
      <c r="F88" s="33"/>
      <c r="G88" s="33"/>
      <c r="H88" s="33"/>
      <c r="I88" s="33" t="s">
        <v>20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6">
        <v>7.38</v>
      </c>
      <c r="V88" s="37">
        <f>1-(U88/100)</f>
        <v>0.92620000000000002</v>
      </c>
      <c r="W88" s="34">
        <v>179</v>
      </c>
      <c r="X88" s="38">
        <f>W88/1000</f>
        <v>0.17899999999999999</v>
      </c>
      <c r="Y88" s="29">
        <v>260</v>
      </c>
      <c r="Z88" s="29" t="s">
        <v>151</v>
      </c>
      <c r="AA88" s="29" t="s">
        <v>150</v>
      </c>
      <c r="AB88" s="30" t="s">
        <v>150</v>
      </c>
      <c r="AC88" s="39">
        <v>1.0999999999999999E-2</v>
      </c>
      <c r="AD88" s="89">
        <v>0.6</v>
      </c>
      <c r="AE88" s="89">
        <v>1</v>
      </c>
      <c r="AF88" s="30">
        <v>0</v>
      </c>
      <c r="AG88" s="30">
        <v>0.5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0.63846153846153852</v>
      </c>
      <c r="AS88" s="100">
        <f>_xlfn.RANK.EQ(V88,V88:V187,1)/100</f>
        <v>0.12</v>
      </c>
      <c r="AT88" s="31">
        <f>_xlfn.RANK.EQ(X88,X88:X187,1)/100</f>
        <v>0.1</v>
      </c>
      <c r="AU88" s="41">
        <f>AVERAGE(AC88, AR88,V88, X88)</f>
        <v>0.43866538461538468</v>
      </c>
    </row>
    <row r="89" spans="1:47" s="42" customFormat="1" x14ac:dyDescent="0.2">
      <c r="A89" s="28">
        <f>_xlfn.RANK.EQ(AU89,$AU$2:$AU$101,0)</f>
        <v>88</v>
      </c>
      <c r="B89" s="35" t="s">
        <v>62</v>
      </c>
      <c r="C89" s="33"/>
      <c r="D89" s="33"/>
      <c r="E89" s="33" t="s">
        <v>20</v>
      </c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/>
      <c r="P89" s="33"/>
      <c r="Q89" s="33"/>
      <c r="R89" s="33"/>
      <c r="S89" s="33"/>
      <c r="T89" s="28"/>
      <c r="U89" s="36" t="s">
        <v>150</v>
      </c>
      <c r="V89" s="37" t="s">
        <v>150</v>
      </c>
      <c r="W89" s="34" t="s">
        <v>150</v>
      </c>
      <c r="X89" s="38" t="s">
        <v>150</v>
      </c>
      <c r="Y89" s="29" t="s">
        <v>150</v>
      </c>
      <c r="Z89" s="29" t="s">
        <v>151</v>
      </c>
      <c r="AA89" s="29" t="s">
        <v>150</v>
      </c>
      <c r="AB89" s="30" t="s">
        <v>150</v>
      </c>
      <c r="AC89" s="39">
        <v>0.32100000000000001</v>
      </c>
      <c r="AD89" s="89">
        <v>1</v>
      </c>
      <c r="AE89" s="89">
        <v>1</v>
      </c>
      <c r="AF89" s="30">
        <v>0</v>
      </c>
      <c r="AG89" s="30">
        <v>0.2</v>
      </c>
      <c r="AH89" s="30">
        <v>0.1</v>
      </c>
      <c r="AI89" s="31">
        <v>1</v>
      </c>
      <c r="AJ89" s="31">
        <v>0</v>
      </c>
      <c r="AK89" s="31">
        <v>1</v>
      </c>
      <c r="AL89" s="31">
        <v>1</v>
      </c>
      <c r="AM89" s="88">
        <v>0</v>
      </c>
      <c r="AN89" s="88">
        <v>0</v>
      </c>
      <c r="AO89" s="29" t="s">
        <v>150</v>
      </c>
      <c r="AP89" s="29" t="s">
        <v>150</v>
      </c>
      <c r="AQ89" s="31"/>
      <c r="AR89" s="40">
        <f>AVERAGE(AD89:AP89)</f>
        <v>0.48181818181818187</v>
      </c>
      <c r="AS89" s="100" t="e">
        <f>_xlfn.RANK.EQ(V89,V89:V188,1)/100</f>
        <v>#VALUE!</v>
      </c>
      <c r="AT89" s="31" t="e">
        <f>_xlfn.RANK.EQ(X89,X89:X188,1)/100</f>
        <v>#VALUE!</v>
      </c>
      <c r="AU89" s="41">
        <f>AVERAGE(AC89, AR89,V89, X89)</f>
        <v>0.40140909090909094</v>
      </c>
    </row>
    <row r="90" spans="1:47" s="42" customFormat="1" x14ac:dyDescent="0.2">
      <c r="A90" s="28">
        <f>_xlfn.RANK.EQ(AU90,$AU$2:$AU$101,0)</f>
        <v>89</v>
      </c>
      <c r="B90" s="35" t="s">
        <v>90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 t="s">
        <v>20</v>
      </c>
      <c r="N90" s="27"/>
      <c r="O90" s="27"/>
      <c r="P90" s="27"/>
      <c r="Q90" s="27"/>
      <c r="R90" s="27"/>
      <c r="S90" s="27"/>
      <c r="T90" s="28" t="s">
        <v>20</v>
      </c>
      <c r="U90" s="36">
        <v>0.16</v>
      </c>
      <c r="V90" s="37">
        <f>1-(U90/100)</f>
        <v>0.99839999999999995</v>
      </c>
      <c r="W90" s="34">
        <v>84</v>
      </c>
      <c r="X90" s="38">
        <f>W90/1000</f>
        <v>8.4000000000000005E-2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0.03</v>
      </c>
      <c r="AD90" s="89">
        <v>0.5</v>
      </c>
      <c r="AE90" s="89">
        <v>1</v>
      </c>
      <c r="AF90" s="30">
        <v>0</v>
      </c>
      <c r="AG90" s="30">
        <v>0.4</v>
      </c>
      <c r="AH90" s="30">
        <v>0.3</v>
      </c>
      <c r="AI90" s="31">
        <v>0</v>
      </c>
      <c r="AJ90" s="31">
        <v>0</v>
      </c>
      <c r="AK90" s="31">
        <v>1</v>
      </c>
      <c r="AL90" s="31">
        <v>1</v>
      </c>
      <c r="AM90" s="88" t="s">
        <v>150</v>
      </c>
      <c r="AN90" s="88">
        <v>1</v>
      </c>
      <c r="AO90" s="29">
        <v>0</v>
      </c>
      <c r="AP90" s="29">
        <v>0</v>
      </c>
      <c r="AQ90" s="31">
        <f>SUM(AD90:AP90)</f>
        <v>5.1999999999999993</v>
      </c>
      <c r="AR90" s="40">
        <f>AVERAGE(AD90:AP90)</f>
        <v>0.43333333333333329</v>
      </c>
      <c r="AS90" s="100">
        <f>_xlfn.RANK.EQ(V90,V90:V189,1)/100</f>
        <v>0.16</v>
      </c>
      <c r="AT90" s="31">
        <f>_xlfn.RANK.EQ(X90,X90:X189,1)/100</f>
        <v>7.0000000000000007E-2</v>
      </c>
      <c r="AU90" s="41">
        <f>AVERAGE(AC90, AR90,V90, X90)</f>
        <v>0.3864333333333333</v>
      </c>
    </row>
    <row r="91" spans="1:47" s="42" customFormat="1" x14ac:dyDescent="0.2">
      <c r="A91" s="28">
        <f>_xlfn.RANK.EQ(AU91,$AU$2:$AU$101,0)</f>
        <v>90</v>
      </c>
      <c r="B91" s="35" t="s">
        <v>116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20</v>
      </c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>
        <v>1</v>
      </c>
      <c r="Z91" s="29" t="s">
        <v>151</v>
      </c>
      <c r="AA91" s="29" t="s">
        <v>150</v>
      </c>
      <c r="AB91" s="30" t="s">
        <v>150</v>
      </c>
      <c r="AC91" s="39">
        <v>0.128</v>
      </c>
      <c r="AD91" s="89">
        <v>1</v>
      </c>
      <c r="AE91" s="89">
        <v>0.2</v>
      </c>
      <c r="AF91" s="30">
        <v>0</v>
      </c>
      <c r="AG91" s="30" t="s">
        <v>150</v>
      </c>
      <c r="AH91" s="30" t="s">
        <v>150</v>
      </c>
      <c r="AI91" s="31">
        <v>1</v>
      </c>
      <c r="AJ91" s="31">
        <v>1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6.2</v>
      </c>
      <c r="AR91" s="40">
        <f>AVERAGE(AD91:AP91)</f>
        <v>0.62</v>
      </c>
      <c r="AS91" s="100"/>
      <c r="AT91" s="31"/>
      <c r="AU91" s="41">
        <f>AVERAGE(AC91, AR91,V91, X91)</f>
        <v>0.374</v>
      </c>
    </row>
    <row r="92" spans="1:47" s="42" customFormat="1" ht="25.5" x14ac:dyDescent="0.2">
      <c r="A92" s="28">
        <f>_xlfn.RANK.EQ(AU92,$AU$2:$AU$101,0)</f>
        <v>91</v>
      </c>
      <c r="B92" s="35" t="s">
        <v>36</v>
      </c>
      <c r="C92" s="33"/>
      <c r="D92" s="33"/>
      <c r="E92" s="33"/>
      <c r="F92" s="33"/>
      <c r="G92" s="33"/>
      <c r="H92" s="33"/>
      <c r="I92" s="33" t="s">
        <v>20</v>
      </c>
      <c r="J92" s="33"/>
      <c r="K92" s="33"/>
      <c r="L92" s="33"/>
      <c r="M92" s="33"/>
      <c r="N92" s="33"/>
      <c r="O92" s="33"/>
      <c r="P92" s="33" t="s">
        <v>20</v>
      </c>
      <c r="Q92" s="33"/>
      <c r="R92" s="33"/>
      <c r="S92" s="33"/>
      <c r="T92" s="33"/>
      <c r="U92" s="36">
        <v>10.9</v>
      </c>
      <c r="V92" s="37">
        <f>1-(U92/100)</f>
        <v>0.89100000000000001</v>
      </c>
      <c r="W92" s="34">
        <v>15</v>
      </c>
      <c r="X92" s="38">
        <f>W92/1000</f>
        <v>1.4999999999999999E-2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0.05</v>
      </c>
      <c r="AD92" s="31">
        <v>1</v>
      </c>
      <c r="AE92" s="31">
        <v>0.8</v>
      </c>
      <c r="AF92" s="30">
        <v>0</v>
      </c>
      <c r="AG92" s="30" t="s">
        <v>167</v>
      </c>
      <c r="AH92" s="30" t="s">
        <v>167</v>
      </c>
      <c r="AI92" s="31">
        <v>1</v>
      </c>
      <c r="AJ92" s="31">
        <v>0</v>
      </c>
      <c r="AK92" s="31">
        <v>1</v>
      </c>
      <c r="AL92" s="31">
        <v>1</v>
      </c>
      <c r="AM92" s="88"/>
      <c r="AN92" s="88"/>
      <c r="AO92" s="29">
        <v>0</v>
      </c>
      <c r="AP92" s="29">
        <v>0</v>
      </c>
      <c r="AQ92" s="31">
        <f>SUM(AD92:AP92)</f>
        <v>4.8</v>
      </c>
      <c r="AR92" s="40">
        <f>AVERAGE(AD92:AP92)</f>
        <v>0.53333333333333333</v>
      </c>
      <c r="AS92" s="100">
        <f>_xlfn.RANK.EQ(V92,V92:V191,1)/100</f>
        <v>0.1</v>
      </c>
      <c r="AT92" s="31">
        <f>_xlfn.RANK.EQ(X92,X92:X191,1)/100</f>
        <v>0.03</v>
      </c>
      <c r="AU92" s="41">
        <f>AVERAGE(AC92, AR92,V92, X92)</f>
        <v>0.37233333333333335</v>
      </c>
    </row>
    <row r="93" spans="1:47" s="42" customFormat="1" ht="25.5" x14ac:dyDescent="0.2">
      <c r="A93" s="28">
        <f>_xlfn.RANK.EQ(AU93,$AU$2:$AU$101,0)</f>
        <v>92</v>
      </c>
      <c r="B93" s="35" t="s">
        <v>72</v>
      </c>
      <c r="C93" s="33"/>
      <c r="D93" s="33" t="s">
        <v>20</v>
      </c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 t="s">
        <v>20</v>
      </c>
      <c r="R93" s="27"/>
      <c r="S93" s="27"/>
      <c r="T93" s="28"/>
      <c r="U93" s="36">
        <v>50.99</v>
      </c>
      <c r="V93" s="37">
        <f>1-(U93/100)</f>
        <v>0.49009999999999998</v>
      </c>
      <c r="W93" s="34">
        <v>53</v>
      </c>
      <c r="X93" s="38">
        <f>W93/1000</f>
        <v>5.2999999999999999E-2</v>
      </c>
      <c r="Y93" s="29">
        <v>2</v>
      </c>
      <c r="Z93" s="29">
        <v>2</v>
      </c>
      <c r="AA93" s="29" t="s">
        <v>198</v>
      </c>
      <c r="AB93" s="29" t="s">
        <v>198</v>
      </c>
      <c r="AC93" s="39">
        <v>0.216</v>
      </c>
      <c r="AD93" s="89">
        <v>1</v>
      </c>
      <c r="AE93" s="89">
        <v>0.4</v>
      </c>
      <c r="AF93" s="30">
        <v>1</v>
      </c>
      <c r="AG93" s="30">
        <v>0.1</v>
      </c>
      <c r="AH93" s="31">
        <v>0.2</v>
      </c>
      <c r="AI93" s="31">
        <v>1</v>
      </c>
      <c r="AJ93" s="31">
        <v>1</v>
      </c>
      <c r="AK93" s="31">
        <v>1</v>
      </c>
      <c r="AL93" s="31">
        <v>1</v>
      </c>
      <c r="AM93" s="88">
        <v>1</v>
      </c>
      <c r="AN93" s="88">
        <v>0</v>
      </c>
      <c r="AO93" s="29">
        <v>1</v>
      </c>
      <c r="AP93" s="29">
        <v>0</v>
      </c>
      <c r="AQ93" s="31">
        <f>SUM(AD93:AP93)</f>
        <v>8.6999999999999993</v>
      </c>
      <c r="AR93" s="40">
        <f>AVERAGE(AD93:AP93)</f>
        <v>0.66923076923076918</v>
      </c>
      <c r="AS93" s="100">
        <f>_xlfn.RANK.EQ(V93,V93:V192,1)/100</f>
        <v>0.04</v>
      </c>
      <c r="AT93" s="31">
        <f>_xlfn.RANK.EQ(X93,X93:X192,1)/100</f>
        <v>0.05</v>
      </c>
      <c r="AU93" s="41">
        <f>AVERAGE(AC93, AR93,V93, X93)</f>
        <v>0.3570826923076923</v>
      </c>
    </row>
    <row r="94" spans="1:47" s="42" customFormat="1" x14ac:dyDescent="0.2">
      <c r="A94" s="28">
        <f>_xlfn.RANK.EQ(AU94,$AU$2:$AU$101,0)</f>
        <v>93</v>
      </c>
      <c r="B94" s="35" t="s">
        <v>91</v>
      </c>
      <c r="C94" s="27"/>
      <c r="D94" s="27"/>
      <c r="E94" s="27"/>
      <c r="F94" s="27"/>
      <c r="G94" s="27"/>
      <c r="H94" s="27" t="s">
        <v>20</v>
      </c>
      <c r="I94" s="27" t="s">
        <v>20</v>
      </c>
      <c r="J94" s="27"/>
      <c r="K94" s="27"/>
      <c r="L94" s="27" t="s">
        <v>20</v>
      </c>
      <c r="M94" s="27"/>
      <c r="N94" s="27"/>
      <c r="O94" s="27"/>
      <c r="P94" s="27"/>
      <c r="Q94" s="27"/>
      <c r="R94" s="27"/>
      <c r="S94" s="27"/>
      <c r="T94" s="28" t="s">
        <v>20</v>
      </c>
      <c r="U94" s="36">
        <v>9.9600000000000009</v>
      </c>
      <c r="V94" s="37">
        <f>1-(U94/100)</f>
        <v>0.90039999999999998</v>
      </c>
      <c r="W94" s="34">
        <v>48</v>
      </c>
      <c r="X94" s="38">
        <f>W94/1000</f>
        <v>4.8000000000000001E-2</v>
      </c>
      <c r="Y94" s="29">
        <v>1170</v>
      </c>
      <c r="Z94" s="29" t="s">
        <v>151</v>
      </c>
      <c r="AA94" s="29" t="s">
        <v>150</v>
      </c>
      <c r="AB94" s="30" t="s">
        <v>150</v>
      </c>
      <c r="AC94" s="39">
        <v>5.8999999999999997E-2</v>
      </c>
      <c r="AD94" s="89">
        <v>0.5</v>
      </c>
      <c r="AE94" s="89">
        <v>1</v>
      </c>
      <c r="AF94" s="30">
        <v>0</v>
      </c>
      <c r="AG94" s="30">
        <v>0.3</v>
      </c>
      <c r="AH94" s="30">
        <v>0.2</v>
      </c>
      <c r="AI94" s="31">
        <v>0</v>
      </c>
      <c r="AJ94" s="31">
        <v>0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5</v>
      </c>
      <c r="AR94" s="40">
        <f>AVERAGE(AD94:AP94)</f>
        <v>0.41666666666666669</v>
      </c>
      <c r="AS94" s="100">
        <f>_xlfn.RANK.EQ(V94,V94:V193,1)/100</f>
        <v>0.09</v>
      </c>
      <c r="AT94" s="31">
        <f>_xlfn.RANK.EQ(X94,X94:X193,1)/100</f>
        <v>0.04</v>
      </c>
      <c r="AU94" s="41">
        <f>AVERAGE(AC94, AR94,V94, X94)</f>
        <v>0.35601666666666665</v>
      </c>
    </row>
    <row r="95" spans="1:47" s="42" customFormat="1" x14ac:dyDescent="0.2">
      <c r="A95" s="28">
        <f>_xlfn.RANK.EQ(AU95,$AU$2:$AU$101,0)</f>
        <v>94</v>
      </c>
      <c r="B95" s="35" t="s">
        <v>33</v>
      </c>
      <c r="C95" s="27"/>
      <c r="D95" s="27"/>
      <c r="E95" s="27"/>
      <c r="F95" s="27"/>
      <c r="G95" s="27"/>
      <c r="H95" s="27"/>
      <c r="I95" s="27" t="s">
        <v>20</v>
      </c>
      <c r="J95" s="27" t="s">
        <v>20</v>
      </c>
      <c r="K95" s="27" t="s">
        <v>20</v>
      </c>
      <c r="L95" s="27"/>
      <c r="M95" s="27"/>
      <c r="N95" s="27" t="s">
        <v>20</v>
      </c>
      <c r="O95" s="27"/>
      <c r="P95" s="27"/>
      <c r="Q95" s="27" t="s">
        <v>20</v>
      </c>
      <c r="R95" s="27"/>
      <c r="S95" s="27" t="s">
        <v>20</v>
      </c>
      <c r="T95" s="28"/>
      <c r="U95" s="36">
        <v>82.41</v>
      </c>
      <c r="V95" s="37">
        <f>1-(U95/100)</f>
        <v>0.17590000000000006</v>
      </c>
      <c r="W95" s="34">
        <v>297</v>
      </c>
      <c r="X95" s="38">
        <f>W95/1000</f>
        <v>0.29699999999999999</v>
      </c>
      <c r="Y95" s="29" t="s">
        <v>150</v>
      </c>
      <c r="Z95" s="29" t="s">
        <v>164</v>
      </c>
      <c r="AA95" s="29" t="s">
        <v>165</v>
      </c>
      <c r="AB95" s="30"/>
      <c r="AC95" s="39">
        <v>0.26300000000000001</v>
      </c>
      <c r="AD95" s="89">
        <v>0.8</v>
      </c>
      <c r="AE95" s="89">
        <v>1</v>
      </c>
      <c r="AF95" s="30">
        <v>0</v>
      </c>
      <c r="AG95" s="30">
        <v>0.8</v>
      </c>
      <c r="AH95" s="30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/>
      <c r="AR95" s="40">
        <f>AVERAGE(AD95:AP95)</f>
        <v>0.67692307692307696</v>
      </c>
      <c r="AS95" s="100">
        <f>_xlfn.RANK.EQ(V95,V95:V194,1)/100</f>
        <v>0.02</v>
      </c>
      <c r="AT95" s="31">
        <f>_xlfn.RANK.EQ(X95,X95:X194,1)/100</f>
        <v>0.08</v>
      </c>
      <c r="AU95" s="41">
        <f>AVERAGE(AC95, AR95,V95, X95)</f>
        <v>0.35320576923076924</v>
      </c>
    </row>
    <row r="96" spans="1:47" s="42" customFormat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ref="A2:A10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ht="25.5" x14ac:dyDescent="0.2">
      <c r="A5" s="28">
        <f>_xlfn.RANK.EQ(AU5,$AU$2:$AU$101,0)</f>
        <v>7</v>
      </c>
      <c r="B5" s="35" t="s">
        <v>55</v>
      </c>
      <c r="C5" s="33"/>
      <c r="D5" s="33"/>
      <c r="E5" s="33" t="s">
        <v>20</v>
      </c>
      <c r="F5" s="33"/>
      <c r="G5" s="33"/>
      <c r="H5" s="33"/>
      <c r="I5" s="33"/>
      <c r="J5" s="33"/>
      <c r="K5" s="33" t="s">
        <v>20</v>
      </c>
      <c r="L5" s="33"/>
      <c r="M5" s="33"/>
      <c r="N5" s="33"/>
      <c r="O5" s="33"/>
      <c r="P5" s="33" t="s">
        <v>20</v>
      </c>
      <c r="Q5" s="33" t="s">
        <v>20</v>
      </c>
      <c r="R5" s="33"/>
      <c r="S5" s="33"/>
      <c r="T5" s="33"/>
      <c r="U5" s="36">
        <v>0.68</v>
      </c>
      <c r="V5" s="37">
        <f>1-(U5/100)</f>
        <v>0.99319999999999997</v>
      </c>
      <c r="W5" s="34">
        <v>23196</v>
      </c>
      <c r="X5" s="38">
        <f>W5/1000</f>
        <v>23.196000000000002</v>
      </c>
      <c r="Y5" s="29"/>
      <c r="Z5" s="29"/>
      <c r="AA5" s="29"/>
      <c r="AB5" s="30"/>
      <c r="AC5" s="39">
        <v>0.53900000000000003</v>
      </c>
      <c r="AD5" s="31">
        <v>1</v>
      </c>
      <c r="AE5" s="31">
        <v>1</v>
      </c>
      <c r="AF5" s="30">
        <v>1</v>
      </c>
      <c r="AG5" s="30">
        <v>0.6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/>
      <c r="AN5" s="88"/>
      <c r="AO5" s="29">
        <v>1</v>
      </c>
      <c r="AP5" s="29">
        <v>1</v>
      </c>
      <c r="AQ5" s="31">
        <f>SUM(AD5:AP5)</f>
        <v>10.199999999999999</v>
      </c>
      <c r="AR5" s="40">
        <f>AVERAGE(AD5:AP5)</f>
        <v>0.92727272727272725</v>
      </c>
      <c r="AS5" s="100">
        <f>_xlfn.RANK.EQ(V5,V5:V104,1)/100</f>
        <v>0.75</v>
      </c>
      <c r="AT5" s="31">
        <f>_xlfn.RANK.EQ(X5,X5:X104,1)/100</f>
        <v>0.88</v>
      </c>
      <c r="AU5" s="41">
        <f>AVERAGE(AC5, AR5,V5, X5)</f>
        <v>6.4138681818181826</v>
      </c>
    </row>
    <row r="6" spans="1:47" s="42" customFormat="1" ht="25.5" x14ac:dyDescent="0.2">
      <c r="A6" s="28">
        <f>_xlfn.RANK.EQ(AU6,$AU$2:$AU$101,0)</f>
        <v>10</v>
      </c>
      <c r="B6" s="35" t="s">
        <v>75</v>
      </c>
      <c r="C6" s="33" t="s">
        <v>20</v>
      </c>
      <c r="D6" s="33"/>
      <c r="E6" s="33" t="s">
        <v>20</v>
      </c>
      <c r="F6" s="33"/>
      <c r="G6" s="33"/>
      <c r="H6" s="33"/>
      <c r="I6" s="33" t="s">
        <v>20</v>
      </c>
      <c r="J6" s="33" t="s">
        <v>20</v>
      </c>
      <c r="K6" s="33" t="s">
        <v>20</v>
      </c>
      <c r="L6" s="33"/>
      <c r="M6" s="33" t="s">
        <v>20</v>
      </c>
      <c r="N6" s="33"/>
      <c r="O6" s="33"/>
      <c r="P6" s="33" t="s">
        <v>20</v>
      </c>
      <c r="Q6" s="33" t="s">
        <v>20</v>
      </c>
      <c r="R6" s="33"/>
      <c r="S6" s="33" t="s">
        <v>20</v>
      </c>
      <c r="T6" s="28"/>
      <c r="U6" s="36">
        <v>0.72</v>
      </c>
      <c r="V6" s="37">
        <f>1-(U6/100)</f>
        <v>0.99280000000000002</v>
      </c>
      <c r="W6" s="34">
        <v>16236</v>
      </c>
      <c r="X6" s="38">
        <f>W6/1000</f>
        <v>16.236000000000001</v>
      </c>
      <c r="Y6" s="29"/>
      <c r="Z6" s="29"/>
      <c r="AA6" s="29" t="s">
        <v>200</v>
      </c>
      <c r="AB6" s="30" t="s">
        <v>200</v>
      </c>
      <c r="AC6" s="39">
        <v>0.60399999999999998</v>
      </c>
      <c r="AD6" s="31">
        <v>1</v>
      </c>
      <c r="AE6" s="31">
        <v>1</v>
      </c>
      <c r="AF6" s="30" t="s">
        <v>150</v>
      </c>
      <c r="AG6" s="30">
        <v>0.6</v>
      </c>
      <c r="AH6" s="30">
        <v>0.2</v>
      </c>
      <c r="AI6" s="31">
        <v>1</v>
      </c>
      <c r="AJ6" s="31">
        <v>1</v>
      </c>
      <c r="AK6" s="31">
        <v>0.66</v>
      </c>
      <c r="AL6" s="31">
        <v>0.66</v>
      </c>
      <c r="AM6" s="88" t="s">
        <v>149</v>
      </c>
      <c r="AN6" s="88" t="s">
        <v>153</v>
      </c>
      <c r="AO6" s="29">
        <v>1</v>
      </c>
      <c r="AP6" s="29">
        <v>0</v>
      </c>
      <c r="AQ6" s="31">
        <f>SUM(AD6:AP6)</f>
        <v>7.120000000000001</v>
      </c>
      <c r="AR6" s="40">
        <f>AVERAGE(AD6:AP6)</f>
        <v>0.71200000000000008</v>
      </c>
      <c r="AS6" s="100">
        <f>_xlfn.RANK.EQ(V6,V6:V105,1)/100</f>
        <v>0.72</v>
      </c>
      <c r="AT6" s="31">
        <f>_xlfn.RANK.EQ(X6,X6:X105,1)/100</f>
        <v>0.86</v>
      </c>
      <c r="AU6" s="41">
        <f>AVERAGE(AC6, AR6,V6, X6)</f>
        <v>4.6362000000000005</v>
      </c>
    </row>
    <row r="7" spans="1:47" s="42" customFormat="1" ht="25.5" x14ac:dyDescent="0.2">
      <c r="A7" s="28">
        <f>_xlfn.RANK.EQ(AU7,$AU$2:$AU$101,0)</f>
        <v>13</v>
      </c>
      <c r="B7" s="35" t="s">
        <v>41</v>
      </c>
      <c r="C7" s="33"/>
      <c r="D7" s="33"/>
      <c r="E7" s="33" t="s">
        <v>20</v>
      </c>
      <c r="F7" s="33"/>
      <c r="G7" s="33" t="s">
        <v>20</v>
      </c>
      <c r="H7" s="33"/>
      <c r="I7" s="33"/>
      <c r="J7" s="33"/>
      <c r="K7" s="33" t="s">
        <v>20</v>
      </c>
      <c r="L7" s="33"/>
      <c r="M7" s="33"/>
      <c r="N7" s="33"/>
      <c r="O7" s="33"/>
      <c r="P7" s="33"/>
      <c r="Q7" s="33"/>
      <c r="R7" s="33"/>
      <c r="S7" s="33"/>
      <c r="T7" s="33"/>
      <c r="U7" s="36">
        <v>0.67</v>
      </c>
      <c r="V7" s="37">
        <f>1-(U7/100)</f>
        <v>0.99329999999999996</v>
      </c>
      <c r="W7" s="34">
        <v>9948</v>
      </c>
      <c r="X7" s="38">
        <f>W7/1000</f>
        <v>9.9480000000000004</v>
      </c>
      <c r="Y7" s="29" t="s">
        <v>172</v>
      </c>
      <c r="Z7" s="29" t="s">
        <v>173</v>
      </c>
      <c r="AA7" s="29" t="s">
        <v>174</v>
      </c>
      <c r="AB7" s="30" t="s">
        <v>175</v>
      </c>
      <c r="AC7" s="39">
        <v>0.625</v>
      </c>
      <c r="AD7" s="31">
        <v>1</v>
      </c>
      <c r="AE7" s="31">
        <v>0.8</v>
      </c>
      <c r="AF7" s="30">
        <v>1</v>
      </c>
      <c r="AG7" s="30">
        <v>0.6</v>
      </c>
      <c r="AH7" s="30">
        <v>0.6</v>
      </c>
      <c r="AI7" s="31">
        <v>1</v>
      </c>
      <c r="AJ7" s="31">
        <v>1</v>
      </c>
      <c r="AK7" s="31">
        <v>1</v>
      </c>
      <c r="AL7" s="31">
        <v>1</v>
      </c>
      <c r="AM7" s="88" t="s">
        <v>153</v>
      </c>
      <c r="AN7" s="88" t="s">
        <v>153</v>
      </c>
      <c r="AO7" s="29">
        <v>1</v>
      </c>
      <c r="AP7" s="29">
        <v>1</v>
      </c>
      <c r="AQ7" s="31">
        <f>SUM(AD7:AP7)</f>
        <v>10</v>
      </c>
      <c r="AR7" s="40">
        <f>AVERAGE(AD7:AP7)</f>
        <v>0.90909090909090906</v>
      </c>
      <c r="AS7" s="100">
        <f>_xlfn.RANK.EQ(V7,V7:V106,1)/100</f>
        <v>0.75</v>
      </c>
      <c r="AT7" s="31">
        <f>_xlfn.RANK.EQ(X7,X7:X106,1)/100</f>
        <v>0.83</v>
      </c>
      <c r="AU7" s="41">
        <f>AVERAGE(AC7, AR7,V7, X7)</f>
        <v>3.1188477272727275</v>
      </c>
    </row>
    <row r="8" spans="1:47" s="42" customFormat="1" ht="25.5" x14ac:dyDescent="0.2">
      <c r="A8" s="28">
        <f>_xlfn.RANK.EQ(AU8,$AU$2:$AU$101,0)</f>
        <v>16</v>
      </c>
      <c r="B8" s="35" t="s">
        <v>23</v>
      </c>
      <c r="C8" s="27"/>
      <c r="D8" s="27"/>
      <c r="E8" s="27"/>
      <c r="F8" s="27"/>
      <c r="G8" s="27"/>
      <c r="H8" s="27"/>
      <c r="I8" s="27" t="s">
        <v>20</v>
      </c>
      <c r="J8" s="27" t="s">
        <v>20</v>
      </c>
      <c r="K8" s="27" t="s">
        <v>20</v>
      </c>
      <c r="L8" s="27"/>
      <c r="M8" s="27" t="s">
        <v>20</v>
      </c>
      <c r="N8" s="27"/>
      <c r="O8" s="27"/>
      <c r="P8" s="27" t="s">
        <v>20</v>
      </c>
      <c r="Q8" s="27"/>
      <c r="R8" s="27" t="s">
        <v>20</v>
      </c>
      <c r="S8" s="27"/>
      <c r="T8" s="28"/>
      <c r="U8" s="36">
        <v>5.38</v>
      </c>
      <c r="V8" s="37">
        <f>1-(U8/100)</f>
        <v>0.94620000000000004</v>
      </c>
      <c r="W8" s="34">
        <v>7823</v>
      </c>
      <c r="X8" s="38">
        <f>W8/1000</f>
        <v>7.8230000000000004</v>
      </c>
      <c r="Y8" s="29">
        <v>2400</v>
      </c>
      <c r="Z8" s="29">
        <v>0</v>
      </c>
      <c r="AA8" s="43" t="s">
        <v>154</v>
      </c>
      <c r="AB8" s="30"/>
      <c r="AC8" s="39">
        <v>0.25</v>
      </c>
      <c r="AD8" s="31">
        <v>0.8</v>
      </c>
      <c r="AE8" s="31">
        <v>0.7</v>
      </c>
      <c r="AF8" s="30">
        <v>1</v>
      </c>
      <c r="AG8" s="30">
        <v>0.6</v>
      </c>
      <c r="AH8" s="30">
        <v>0.4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9.5</v>
      </c>
      <c r="AR8" s="40">
        <f>AVERAGE(AD8:AP8)</f>
        <v>0.86363636363636365</v>
      </c>
      <c r="AS8" s="100">
        <f>_xlfn.RANK.EQ(V8,V8:V107,1)/100</f>
        <v>0.31</v>
      </c>
      <c r="AT8" s="31">
        <f>_xlfn.RANK.EQ(X8,X8:X107,1)/100</f>
        <v>0.81</v>
      </c>
      <c r="AU8" s="41">
        <f>AVERAGE(AC8, AR8,V8, X8)</f>
        <v>2.4707090909090912</v>
      </c>
    </row>
    <row r="9" spans="1:47" s="42" customFormat="1" x14ac:dyDescent="0.2">
      <c r="A9" s="28">
        <f>_xlfn.RANK.EQ(AU9,$AU$2:$AU$101,0)</f>
        <v>25</v>
      </c>
      <c r="B9" s="35" t="s">
        <v>117</v>
      </c>
      <c r="C9" s="33" t="s">
        <v>20</v>
      </c>
      <c r="D9" s="33"/>
      <c r="E9" s="33" t="s">
        <v>20</v>
      </c>
      <c r="F9" s="33"/>
      <c r="G9" s="33"/>
      <c r="H9" s="33"/>
      <c r="I9" s="33"/>
      <c r="J9" s="33"/>
      <c r="K9" s="33" t="s">
        <v>20</v>
      </c>
      <c r="L9" s="33"/>
      <c r="M9" s="33"/>
      <c r="N9" s="33"/>
      <c r="O9" s="33"/>
      <c r="P9" s="33" t="s">
        <v>20</v>
      </c>
      <c r="Q9" s="33"/>
      <c r="R9" s="33"/>
      <c r="S9" s="33"/>
      <c r="T9" s="28"/>
      <c r="U9" s="36">
        <v>1</v>
      </c>
      <c r="V9" s="37">
        <f>1-(U9/100)</f>
        <v>0.99</v>
      </c>
      <c r="W9" s="34">
        <v>6017</v>
      </c>
      <c r="X9" s="38">
        <f>W9/1000</f>
        <v>6.0170000000000003</v>
      </c>
      <c r="Y9" s="29" t="s">
        <v>150</v>
      </c>
      <c r="Z9" s="29" t="s">
        <v>151</v>
      </c>
      <c r="AA9" s="29" t="s">
        <v>185</v>
      </c>
      <c r="AB9" s="30" t="s">
        <v>185</v>
      </c>
      <c r="AC9" s="39">
        <v>0.54500000000000004</v>
      </c>
      <c r="AD9" s="31">
        <v>1</v>
      </c>
      <c r="AE9" s="31">
        <v>1</v>
      </c>
      <c r="AF9" s="30">
        <v>1</v>
      </c>
      <c r="AG9" s="30">
        <v>0.6</v>
      </c>
      <c r="AH9" s="30">
        <v>0</v>
      </c>
      <c r="AI9" s="31">
        <v>1</v>
      </c>
      <c r="AJ9" s="31">
        <v>1</v>
      </c>
      <c r="AK9" s="31">
        <v>1</v>
      </c>
      <c r="AL9" s="31">
        <v>1</v>
      </c>
      <c r="AM9" s="88" t="s">
        <v>150</v>
      </c>
      <c r="AN9" s="88" t="s">
        <v>153</v>
      </c>
      <c r="AO9" s="29">
        <v>0</v>
      </c>
      <c r="AP9" s="29">
        <v>0</v>
      </c>
      <c r="AQ9" s="31">
        <f>SUM(AD9:AP9)</f>
        <v>7.6</v>
      </c>
      <c r="AR9" s="40">
        <f>AVERAGE(AD9:AP9)</f>
        <v>0.69090909090909092</v>
      </c>
      <c r="AS9" s="100">
        <f>_xlfn.RANK.EQ(V9,V9:V108,1)/100</f>
        <v>0.68</v>
      </c>
      <c r="AT9" s="31">
        <f>_xlfn.RANK.EQ(X9,X9:X108,1)/100</f>
        <v>0.73</v>
      </c>
      <c r="AU9" s="41">
        <f>AVERAGE(AC9, AR9,V9, X9)</f>
        <v>2.0607272727272727</v>
      </c>
    </row>
    <row r="10" spans="1:47" s="42" customFormat="1" x14ac:dyDescent="0.2">
      <c r="A10" s="28">
        <f>_xlfn.RANK.EQ(AU10,$AU$2:$AU$101,0)</f>
        <v>28</v>
      </c>
      <c r="B10" s="35" t="s">
        <v>61</v>
      </c>
      <c r="C10" s="33"/>
      <c r="D10" s="33"/>
      <c r="E10" s="33"/>
      <c r="F10" s="33"/>
      <c r="G10" s="33"/>
      <c r="H10" s="33"/>
      <c r="I10" s="33"/>
      <c r="J10" s="33" t="s">
        <v>20</v>
      </c>
      <c r="K10" s="33" t="s">
        <v>20</v>
      </c>
      <c r="L10" s="33"/>
      <c r="M10" s="33" t="s">
        <v>20</v>
      </c>
      <c r="N10" s="33"/>
      <c r="O10" s="33"/>
      <c r="P10" s="33" t="s">
        <v>20</v>
      </c>
      <c r="Q10" s="33"/>
      <c r="R10" s="33"/>
      <c r="S10" s="33" t="s">
        <v>20</v>
      </c>
      <c r="T10" s="28"/>
      <c r="U10" s="36">
        <v>0.72</v>
      </c>
      <c r="V10" s="37">
        <f>1-(U10/100)</f>
        <v>0.99280000000000002</v>
      </c>
      <c r="W10" s="34">
        <v>5365</v>
      </c>
      <c r="X10" s="38">
        <f>W10/1000</f>
        <v>5.3650000000000002</v>
      </c>
      <c r="Y10" s="29">
        <v>240</v>
      </c>
      <c r="Z10" s="29">
        <v>240</v>
      </c>
      <c r="AA10" s="29" t="s">
        <v>191</v>
      </c>
      <c r="AB10" s="30" t="s">
        <v>191</v>
      </c>
      <c r="AC10" s="39">
        <v>0.23400000000000001</v>
      </c>
      <c r="AD10" s="31">
        <v>1</v>
      </c>
      <c r="AE10" s="31">
        <v>1</v>
      </c>
      <c r="AF10" s="30">
        <v>1</v>
      </c>
      <c r="AG10" s="30">
        <v>0.6</v>
      </c>
      <c r="AH10" s="30">
        <v>0.4</v>
      </c>
      <c r="AI10" s="31">
        <v>1</v>
      </c>
      <c r="AJ10" s="31">
        <v>1</v>
      </c>
      <c r="AK10" s="31">
        <v>1</v>
      </c>
      <c r="AL10" s="31">
        <v>1</v>
      </c>
      <c r="AM10" s="88" t="s">
        <v>153</v>
      </c>
      <c r="AN10" s="88" t="s">
        <v>153</v>
      </c>
      <c r="AO10" s="29">
        <v>1</v>
      </c>
      <c r="AP10" s="29">
        <v>1</v>
      </c>
      <c r="AQ10" s="31">
        <f>SUM(AD10:AP10)</f>
        <v>10</v>
      </c>
      <c r="AR10" s="40">
        <f>AVERAGE(AD10:AP10)</f>
        <v>0.90909090909090906</v>
      </c>
      <c r="AS10" s="100">
        <f>_xlfn.RANK.EQ(V10,V10:V109,1)/100</f>
        <v>0.73</v>
      </c>
      <c r="AT10" s="31">
        <f>_xlfn.RANK.EQ(X10,X10:X109,1)/100</f>
        <v>0.71</v>
      </c>
      <c r="AU10" s="41">
        <f>AVERAGE(AC10, AR10,V10, X10)</f>
        <v>1.8752227272727273</v>
      </c>
    </row>
    <row r="11" spans="1:47" s="42" customFormat="1" x14ac:dyDescent="0.2">
      <c r="A11" s="28">
        <f>_xlfn.RANK.EQ(AU11,$AU$2:$AU$101,0)</f>
        <v>29</v>
      </c>
      <c r="B11" s="35" t="s">
        <v>51</v>
      </c>
      <c r="C11" s="33"/>
      <c r="D11" s="33"/>
      <c r="E11" s="33" t="s">
        <v>20</v>
      </c>
      <c r="F11" s="33"/>
      <c r="G11" s="33"/>
      <c r="H11" s="33" t="s">
        <v>186</v>
      </c>
      <c r="I11" s="33"/>
      <c r="J11" s="33"/>
      <c r="K11" s="33" t="s">
        <v>20</v>
      </c>
      <c r="L11" s="33"/>
      <c r="M11" s="33"/>
      <c r="N11" s="33"/>
      <c r="O11" s="33"/>
      <c r="P11" s="33" t="s">
        <v>20</v>
      </c>
      <c r="Q11" s="33"/>
      <c r="R11" s="33"/>
      <c r="S11" s="33"/>
      <c r="T11" s="33"/>
      <c r="U11" s="36">
        <v>0.9</v>
      </c>
      <c r="V11" s="37">
        <f>1-(U11/100)</f>
        <v>0.99099999999999999</v>
      </c>
      <c r="W11" s="34">
        <v>5295</v>
      </c>
      <c r="X11" s="38">
        <f>W11/1000</f>
        <v>5.2949999999999999</v>
      </c>
      <c r="Y11" s="29">
        <v>1</v>
      </c>
      <c r="Z11" s="29" t="s">
        <v>151</v>
      </c>
      <c r="AA11" s="29" t="s">
        <v>187</v>
      </c>
      <c r="AB11" s="29" t="s">
        <v>187</v>
      </c>
      <c r="AC11" s="39">
        <v>0.42399999999999999</v>
      </c>
      <c r="AD11" s="89">
        <v>1</v>
      </c>
      <c r="AE11" s="89">
        <v>0.6</v>
      </c>
      <c r="AF11" s="30">
        <v>1</v>
      </c>
      <c r="AG11" s="30">
        <v>0.3</v>
      </c>
      <c r="AH11" s="30">
        <v>0.2</v>
      </c>
      <c r="AI11" s="31">
        <v>1</v>
      </c>
      <c r="AJ11" s="31">
        <v>1</v>
      </c>
      <c r="AK11" s="31">
        <v>0.66</v>
      </c>
      <c r="AL11" s="31">
        <v>0.33</v>
      </c>
      <c r="AM11" s="88" t="s">
        <v>150</v>
      </c>
      <c r="AN11" s="88">
        <v>1</v>
      </c>
      <c r="AO11" s="29">
        <v>1</v>
      </c>
      <c r="AP11" s="29">
        <v>1</v>
      </c>
      <c r="AQ11" s="31"/>
      <c r="AR11" s="40">
        <f>AVERAGE(AD11:AP11)</f>
        <v>0.75749999999999995</v>
      </c>
      <c r="AS11" s="100">
        <f>_xlfn.RANK.EQ(V11,V11:V110,1)/100</f>
        <v>0.71</v>
      </c>
      <c r="AT11" s="31">
        <f>_xlfn.RANK.EQ(X11,X11:X110,1)/100</f>
        <v>0.71</v>
      </c>
      <c r="AU11" s="41">
        <f>AVERAGE(AC11, AR11,V11, X11)</f>
        <v>1.8668749999999998</v>
      </c>
    </row>
    <row r="12" spans="1:47" s="42" customFormat="1" x14ac:dyDescent="0.2">
      <c r="A12" s="28">
        <f>_xlfn.RANK.EQ(AU12,$AU$2:$AU$101,0)</f>
        <v>30</v>
      </c>
      <c r="B12" s="35" t="s">
        <v>101</v>
      </c>
      <c r="C12" s="33" t="s">
        <v>20</v>
      </c>
      <c r="D12" s="33"/>
      <c r="E12" s="33" t="s">
        <v>20</v>
      </c>
      <c r="F12" s="33"/>
      <c r="G12" s="33" t="s">
        <v>20</v>
      </c>
      <c r="H12" s="33" t="s">
        <v>20</v>
      </c>
      <c r="I12" s="33" t="s">
        <v>20</v>
      </c>
      <c r="J12" s="33" t="s">
        <v>20</v>
      </c>
      <c r="K12" s="33" t="s">
        <v>20</v>
      </c>
      <c r="L12" s="33" t="s">
        <v>20</v>
      </c>
      <c r="M12" s="33" t="s">
        <v>20</v>
      </c>
      <c r="N12" s="33"/>
      <c r="O12" s="33"/>
      <c r="P12" s="33" t="s">
        <v>20</v>
      </c>
      <c r="Q12" s="33" t="s">
        <v>20</v>
      </c>
      <c r="R12" s="33" t="s">
        <v>20</v>
      </c>
      <c r="S12" s="33" t="s">
        <v>20</v>
      </c>
      <c r="T12" s="33" t="s">
        <v>20</v>
      </c>
      <c r="U12" s="36">
        <v>2.0699999999999998</v>
      </c>
      <c r="V12" s="37">
        <f>1-(U12/100)</f>
        <v>0.97929999999999995</v>
      </c>
      <c r="W12" s="34">
        <v>4648</v>
      </c>
      <c r="X12" s="38">
        <f>W12/1000</f>
        <v>4.6479999999999997</v>
      </c>
      <c r="Y12" s="29">
        <v>200</v>
      </c>
      <c r="Z12" s="29">
        <v>200</v>
      </c>
      <c r="AA12" s="29" t="s">
        <v>214</v>
      </c>
      <c r="AB12" s="30" t="s">
        <v>214</v>
      </c>
      <c r="AC12" s="39">
        <v>0.80100000000000005</v>
      </c>
      <c r="AD12" s="31">
        <v>1</v>
      </c>
      <c r="AE12" s="31">
        <v>1</v>
      </c>
      <c r="AF12" s="30">
        <v>1</v>
      </c>
      <c r="AG12" s="30">
        <v>0.8</v>
      </c>
      <c r="AH12" s="30">
        <v>0.8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0</v>
      </c>
      <c r="AP12" s="29">
        <v>0</v>
      </c>
      <c r="AQ12" s="31">
        <f>SUM(AD12:AP12)</f>
        <v>8.6</v>
      </c>
      <c r="AR12" s="40">
        <f>AVERAGE(AD12:AP12)</f>
        <v>0.78181818181818175</v>
      </c>
      <c r="AS12" s="100">
        <f>_xlfn.RANK.EQ(V12,V12:V111,1)/100</f>
        <v>0.56000000000000005</v>
      </c>
      <c r="AT12" s="31">
        <f>_xlfn.RANK.EQ(X12,X12:X111,1)/100</f>
        <v>0.65</v>
      </c>
      <c r="AU12" s="41">
        <f>AVERAGE(AC12, AR12,V12, X12)</f>
        <v>1.8025295454545454</v>
      </c>
    </row>
    <row r="13" spans="1:47" s="42" customFormat="1" x14ac:dyDescent="0.2">
      <c r="A13" s="28">
        <f>_xlfn.RANK.EQ(AU13,$AU$2:$AU$101,0)</f>
        <v>32</v>
      </c>
      <c r="B13" s="35" t="s">
        <v>92</v>
      </c>
      <c r="C13" s="27"/>
      <c r="D13" s="27"/>
      <c r="E13" s="27"/>
      <c r="F13" s="27"/>
      <c r="G13" s="27" t="s">
        <v>20</v>
      </c>
      <c r="H13" s="27"/>
      <c r="I13" s="27" t="s">
        <v>20</v>
      </c>
      <c r="J13" s="27"/>
      <c r="K13" s="27" t="s">
        <v>20</v>
      </c>
      <c r="L13" s="27"/>
      <c r="M13" s="27"/>
      <c r="N13" s="27"/>
      <c r="O13" s="27"/>
      <c r="P13" s="27"/>
      <c r="Q13" s="27"/>
      <c r="R13" s="27"/>
      <c r="S13" s="27"/>
      <c r="T13" s="28"/>
      <c r="U13" s="36">
        <v>1.08</v>
      </c>
      <c r="V13" s="37">
        <f>1-(U13/100)</f>
        <v>0.98919999999999997</v>
      </c>
      <c r="W13" s="34">
        <v>5074</v>
      </c>
      <c r="X13" s="38">
        <f>W13/1000</f>
        <v>5.0739999999999998</v>
      </c>
      <c r="Y13" s="29">
        <v>1</v>
      </c>
      <c r="Z13" s="29" t="s">
        <v>151</v>
      </c>
      <c r="AA13" s="29" t="s">
        <v>213</v>
      </c>
      <c r="AB13" s="30" t="s">
        <v>213</v>
      </c>
      <c r="AC13" s="39">
        <v>0.24199999999999999</v>
      </c>
      <c r="AD13" s="89">
        <v>0.3</v>
      </c>
      <c r="AE13" s="89">
        <v>1</v>
      </c>
      <c r="AF13" s="30">
        <v>0</v>
      </c>
      <c r="AG13" s="30">
        <v>0.6</v>
      </c>
      <c r="AH13" s="30">
        <v>0.3</v>
      </c>
      <c r="AI13" s="31">
        <v>1</v>
      </c>
      <c r="AJ13" s="31">
        <v>1</v>
      </c>
      <c r="AK13" s="31">
        <v>1</v>
      </c>
      <c r="AL13" s="31">
        <v>1</v>
      </c>
      <c r="AM13" s="88" t="s">
        <v>150</v>
      </c>
      <c r="AN13" s="88">
        <v>1</v>
      </c>
      <c r="AO13" s="29">
        <v>1</v>
      </c>
      <c r="AP13" s="29">
        <v>1</v>
      </c>
      <c r="AQ13" s="31">
        <f>SUM(AD13:AP13)</f>
        <v>9.1999999999999993</v>
      </c>
      <c r="AR13" s="40">
        <f>AVERAGE(AD13:AP13)</f>
        <v>0.76666666666666661</v>
      </c>
      <c r="AS13" s="100">
        <f>_xlfn.RANK.EQ(V13,V13:V112,1)/100</f>
        <v>0.66</v>
      </c>
      <c r="AT13" s="31">
        <f>_xlfn.RANK.EQ(X13,X13:X112,1)/100</f>
        <v>0.67</v>
      </c>
      <c r="AU13" s="41">
        <f>AVERAGE(AC13, AR13,V13, X13)</f>
        <v>1.7679666666666667</v>
      </c>
    </row>
    <row r="14" spans="1:47" s="42" customFormat="1" x14ac:dyDescent="0.2">
      <c r="A14" s="28">
        <f>_xlfn.RANK.EQ(AU14,$AU$2:$AU$101,0)</f>
        <v>41</v>
      </c>
      <c r="B14" s="35" t="s">
        <v>50</v>
      </c>
      <c r="C14" s="33"/>
      <c r="D14" s="33" t="s">
        <v>20</v>
      </c>
      <c r="E14" s="33" t="s">
        <v>20</v>
      </c>
      <c r="F14" s="33" t="s">
        <v>20</v>
      </c>
      <c r="G14" s="33" t="s">
        <v>20</v>
      </c>
      <c r="H14" s="33" t="s">
        <v>20</v>
      </c>
      <c r="I14" s="33" t="s">
        <v>20</v>
      </c>
      <c r="J14" s="33" t="s">
        <v>20</v>
      </c>
      <c r="K14" s="33" t="s">
        <v>20</v>
      </c>
      <c r="L14" s="33" t="s">
        <v>20</v>
      </c>
      <c r="M14" s="33" t="s">
        <v>20</v>
      </c>
      <c r="N14" s="33" t="s">
        <v>20</v>
      </c>
      <c r="O14" s="33" t="s">
        <v>20</v>
      </c>
      <c r="P14" s="33" t="s">
        <v>20</v>
      </c>
      <c r="Q14" s="33" t="s">
        <v>20</v>
      </c>
      <c r="R14" s="33" t="s">
        <v>20</v>
      </c>
      <c r="S14" s="33"/>
      <c r="T14" s="33" t="s">
        <v>20</v>
      </c>
      <c r="U14" s="36">
        <v>3.31</v>
      </c>
      <c r="V14" s="37">
        <f>1-(U14/100)</f>
        <v>0.96689999999999998</v>
      </c>
      <c r="W14" s="34">
        <v>1478</v>
      </c>
      <c r="X14" s="38">
        <f>W14/1000</f>
        <v>1.478</v>
      </c>
      <c r="Y14" s="29">
        <v>244</v>
      </c>
      <c r="Z14" s="29">
        <v>244</v>
      </c>
      <c r="AA14" s="29" t="s">
        <v>150</v>
      </c>
      <c r="AB14" s="30" t="s">
        <v>150</v>
      </c>
      <c r="AC14" s="39">
        <v>0.96799999999999997</v>
      </c>
      <c r="AD14" s="31">
        <v>0.8</v>
      </c>
      <c r="AE14" s="31">
        <v>1</v>
      </c>
      <c r="AF14" s="30">
        <v>0</v>
      </c>
      <c r="AG14" s="30">
        <v>0.8</v>
      </c>
      <c r="AH14" s="30">
        <v>0.4</v>
      </c>
      <c r="AI14" s="31">
        <v>1</v>
      </c>
      <c r="AJ14" s="31">
        <v>1</v>
      </c>
      <c r="AK14" s="31">
        <v>1</v>
      </c>
      <c r="AL14" s="31">
        <v>1</v>
      </c>
      <c r="AM14" s="88">
        <v>1</v>
      </c>
      <c r="AN14" s="88" t="s">
        <v>153</v>
      </c>
      <c r="AO14" s="29">
        <v>1</v>
      </c>
      <c r="AP14" s="29">
        <v>0</v>
      </c>
      <c r="AQ14" s="31">
        <f>SUM(AD14:AP14)</f>
        <v>9</v>
      </c>
      <c r="AR14" s="40">
        <f>AVERAGE(AD14:AP14)</f>
        <v>0.75</v>
      </c>
      <c r="AS14" s="100">
        <f>_xlfn.RANK.EQ(V14,V14:V113,1)/100</f>
        <v>0.45</v>
      </c>
      <c r="AT14" s="31">
        <f>_xlfn.RANK.EQ(X14,X14:X113,1)/100</f>
        <v>0.43</v>
      </c>
      <c r="AU14" s="41">
        <f>AVERAGE(AC14, AR14,V14, X14)</f>
        <v>1.0407249999999999</v>
      </c>
    </row>
    <row r="15" spans="1:47" s="42" customFormat="1" x14ac:dyDescent="0.2">
      <c r="A15" s="28">
        <f>_xlfn.RANK.EQ(AU15,$AU$2:$AU$101,0)</f>
        <v>46</v>
      </c>
      <c r="B15" s="35" t="s">
        <v>22</v>
      </c>
      <c r="C15" s="27"/>
      <c r="D15" s="27"/>
      <c r="E15" s="27"/>
      <c r="F15" s="27"/>
      <c r="G15" s="27"/>
      <c r="H15" s="27" t="s">
        <v>20</v>
      </c>
      <c r="I15" s="27" t="s">
        <v>20</v>
      </c>
      <c r="J15" s="27" t="s">
        <v>20</v>
      </c>
      <c r="K15" s="27" t="s">
        <v>20</v>
      </c>
      <c r="L15" s="27"/>
      <c r="M15" s="27" t="s">
        <v>20</v>
      </c>
      <c r="N15" s="27"/>
      <c r="O15" s="27"/>
      <c r="P15" s="27" t="s">
        <v>20</v>
      </c>
      <c r="Q15" s="27"/>
      <c r="R15" s="27" t="s">
        <v>20</v>
      </c>
      <c r="S15" s="27"/>
      <c r="T15" s="28"/>
      <c r="U15" s="36">
        <v>2.71</v>
      </c>
      <c r="V15" s="37">
        <f>1-(U15/100)</f>
        <v>0.97289999999999999</v>
      </c>
      <c r="W15" s="34">
        <v>1850</v>
      </c>
      <c r="X15" s="38">
        <f>W15/1000</f>
        <v>1.85</v>
      </c>
      <c r="Y15" s="29" t="s">
        <v>150</v>
      </c>
      <c r="Z15" s="29" t="s">
        <v>151</v>
      </c>
      <c r="AA15" s="29" t="s">
        <v>150</v>
      </c>
      <c r="AB15" s="30" t="s">
        <v>152</v>
      </c>
      <c r="AC15" s="39">
        <v>0.27500000000000002</v>
      </c>
      <c r="AD15" s="31">
        <v>1</v>
      </c>
      <c r="AE15" s="31">
        <v>1</v>
      </c>
      <c r="AF15" s="30">
        <v>0</v>
      </c>
      <c r="AG15" s="30">
        <v>0.6</v>
      </c>
      <c r="AH15" s="30">
        <v>0</v>
      </c>
      <c r="AI15" s="31">
        <v>1</v>
      </c>
      <c r="AJ15" s="31">
        <v>1</v>
      </c>
      <c r="AK15" s="31">
        <v>1</v>
      </c>
      <c r="AL15" s="31">
        <v>0.66</v>
      </c>
      <c r="AM15" s="88">
        <v>1</v>
      </c>
      <c r="AN15" s="88" t="s">
        <v>153</v>
      </c>
      <c r="AO15" s="29">
        <v>0</v>
      </c>
      <c r="AP15" s="29">
        <v>0</v>
      </c>
      <c r="AQ15" s="31">
        <f>SUM(AD15:AP15)</f>
        <v>7.26</v>
      </c>
      <c r="AR15" s="40">
        <f>AVERAGE(AD15:AP15)</f>
        <v>0.60499999999999998</v>
      </c>
      <c r="AS15" s="100">
        <f>_xlfn.RANK.EQ(V15,V15:V114,1)/100</f>
        <v>0.48</v>
      </c>
      <c r="AT15" s="31">
        <f>_xlfn.RANK.EQ(X15,X15:X114,1)/100</f>
        <v>0.51</v>
      </c>
      <c r="AU15" s="41">
        <f>AVERAGE(AC15, AR15,V15, X15)</f>
        <v>0.92572500000000002</v>
      </c>
    </row>
    <row r="16" spans="1:47" s="42" customFormat="1" x14ac:dyDescent="0.2">
      <c r="A16" s="28">
        <f>_xlfn.RANK.EQ(AU16,$AU$2:$AU$101,0)</f>
        <v>47</v>
      </c>
      <c r="B16" s="35" t="s">
        <v>98</v>
      </c>
      <c r="C16" s="33" t="s">
        <v>20</v>
      </c>
      <c r="D16" s="33" t="s">
        <v>20</v>
      </c>
      <c r="E16" s="33"/>
      <c r="F16" s="33" t="s">
        <v>20</v>
      </c>
      <c r="G16" s="33"/>
      <c r="H16" s="33" t="s">
        <v>20</v>
      </c>
      <c r="I16" s="33"/>
      <c r="J16" s="33"/>
      <c r="K16" s="33" t="s">
        <v>20</v>
      </c>
      <c r="L16" s="33" t="s">
        <v>20</v>
      </c>
      <c r="M16" s="33" t="s">
        <v>20</v>
      </c>
      <c r="N16" s="33" t="s">
        <v>20</v>
      </c>
      <c r="O16" s="33" t="s">
        <v>20</v>
      </c>
      <c r="P16" s="33" t="s">
        <v>20</v>
      </c>
      <c r="Q16" s="33" t="s">
        <v>20</v>
      </c>
      <c r="R16" s="33" t="s">
        <v>20</v>
      </c>
      <c r="S16" s="33"/>
      <c r="T16" s="33" t="s">
        <v>20</v>
      </c>
      <c r="U16" s="36">
        <v>15.36</v>
      </c>
      <c r="V16" s="37">
        <f>1-(U16/100)</f>
        <v>0.84640000000000004</v>
      </c>
      <c r="W16" s="34">
        <v>1712</v>
      </c>
      <c r="X16" s="38">
        <f>W16/1000</f>
        <v>1.712</v>
      </c>
      <c r="Y16" s="29" t="s">
        <v>192</v>
      </c>
      <c r="Z16" s="29" t="s">
        <v>192</v>
      </c>
      <c r="AA16" s="29" t="s">
        <v>150</v>
      </c>
      <c r="AB16" s="30" t="s">
        <v>150</v>
      </c>
      <c r="AC16" s="39">
        <v>0.53</v>
      </c>
      <c r="AD16" s="31">
        <v>1</v>
      </c>
      <c r="AE16" s="31">
        <v>1</v>
      </c>
      <c r="AF16" s="30">
        <v>0</v>
      </c>
      <c r="AG16" s="30">
        <v>0.8</v>
      </c>
      <c r="AH16" s="30">
        <v>0.2</v>
      </c>
      <c r="AI16" s="31">
        <v>1</v>
      </c>
      <c r="AJ16" s="31">
        <v>0</v>
      </c>
      <c r="AK16" s="31">
        <v>1</v>
      </c>
      <c r="AL16" s="31">
        <v>1</v>
      </c>
      <c r="AM16" s="88">
        <v>1</v>
      </c>
      <c r="AN16" s="88" t="s">
        <v>153</v>
      </c>
      <c r="AO16" s="29">
        <v>0</v>
      </c>
      <c r="AP16" s="29">
        <v>0</v>
      </c>
      <c r="AQ16" s="31">
        <f>SUM(AD16:AP16)</f>
        <v>7</v>
      </c>
      <c r="AR16" s="40">
        <f>AVERAGE(AD16:AP16)</f>
        <v>0.58333333333333337</v>
      </c>
      <c r="AS16" s="100">
        <f>_xlfn.RANK.EQ(V16,V16:V115,1)/100</f>
        <v>0.17</v>
      </c>
      <c r="AT16" s="31">
        <f>_xlfn.RANK.EQ(X16,X16:X115,1)/100</f>
        <v>0.48</v>
      </c>
      <c r="AU16" s="41">
        <f>AVERAGE(AC16, AR16,V16, X16)</f>
        <v>0.91793333333333327</v>
      </c>
    </row>
    <row r="17" spans="1:47" s="42" customFormat="1" x14ac:dyDescent="0.2">
      <c r="A17" s="28">
        <f>_xlfn.RANK.EQ(AU17,$AU$2:$AU$101,0)</f>
        <v>48</v>
      </c>
      <c r="B17" s="35" t="s">
        <v>107</v>
      </c>
      <c r="C17" s="33"/>
      <c r="D17" s="33"/>
      <c r="E17" s="33"/>
      <c r="F17" s="33"/>
      <c r="G17" s="33"/>
      <c r="H17" s="33"/>
      <c r="I17" s="33"/>
      <c r="J17" s="33"/>
      <c r="K17" s="33" t="s">
        <v>20</v>
      </c>
      <c r="L17" s="33"/>
      <c r="M17" s="33"/>
      <c r="N17" s="33"/>
      <c r="O17" s="33"/>
      <c r="P17" s="33"/>
      <c r="Q17" s="27"/>
      <c r="R17" s="27"/>
      <c r="S17" s="27"/>
      <c r="T17" s="28"/>
      <c r="U17" s="36">
        <v>1.51</v>
      </c>
      <c r="V17" s="37">
        <f>1-(U17/100)</f>
        <v>0.9849</v>
      </c>
      <c r="W17" s="34">
        <v>1620</v>
      </c>
      <c r="X17" s="38">
        <f>W17/1000</f>
        <v>1.62</v>
      </c>
      <c r="Y17" s="29">
        <v>17</v>
      </c>
      <c r="Z17" s="29">
        <v>17</v>
      </c>
      <c r="AA17" s="29" t="s">
        <v>202</v>
      </c>
      <c r="AB17" s="30" t="s">
        <v>202</v>
      </c>
      <c r="AC17" s="39">
        <v>8.6999999999999994E-2</v>
      </c>
      <c r="AD17" s="31">
        <v>0.8</v>
      </c>
      <c r="AE17" s="31">
        <v>1</v>
      </c>
      <c r="AF17" s="30">
        <v>1</v>
      </c>
      <c r="AG17" s="30">
        <v>0.6</v>
      </c>
      <c r="AH17" s="30">
        <v>0.6</v>
      </c>
      <c r="AI17" s="31">
        <v>1</v>
      </c>
      <c r="AJ17" s="31">
        <v>1</v>
      </c>
      <c r="AK17" s="31">
        <v>1</v>
      </c>
      <c r="AL17" s="31">
        <v>1</v>
      </c>
      <c r="AM17" s="88" t="s">
        <v>153</v>
      </c>
      <c r="AN17" s="88" t="s">
        <v>153</v>
      </c>
      <c r="AO17" s="29">
        <v>1</v>
      </c>
      <c r="AP17" s="29">
        <v>1</v>
      </c>
      <c r="AQ17" s="31">
        <f>SUM(AD17:AP17)</f>
        <v>10</v>
      </c>
      <c r="AR17" s="40">
        <f>AVERAGE(AD17:AP17)</f>
        <v>0.90909090909090906</v>
      </c>
      <c r="AS17" s="100">
        <f>_xlfn.RANK.EQ(V17,V17:V116,1)/100</f>
        <v>0.56999999999999995</v>
      </c>
      <c r="AT17" s="31">
        <f>_xlfn.RANK.EQ(X17,X17:X116,1)/100</f>
        <v>0.46</v>
      </c>
      <c r="AU17" s="41">
        <f>AVERAGE(AC17, AR17,V17, X17)</f>
        <v>0.90024772727272728</v>
      </c>
    </row>
    <row r="18" spans="1:47" s="42" customFormat="1" ht="25.5" x14ac:dyDescent="0.2">
      <c r="A18" s="28">
        <f>_xlfn.RANK.EQ(AU18,$AU$2:$AU$101,0)</f>
        <v>49</v>
      </c>
      <c r="B18" s="35" t="s">
        <v>93</v>
      </c>
      <c r="C18" s="33" t="s">
        <v>20</v>
      </c>
      <c r="D18" s="33"/>
      <c r="E18" s="33"/>
      <c r="F18" s="33"/>
      <c r="G18" s="33" t="s">
        <v>20</v>
      </c>
      <c r="H18" s="33" t="s">
        <v>20</v>
      </c>
      <c r="I18" s="33" t="s">
        <v>20</v>
      </c>
      <c r="J18" s="33" t="s">
        <v>20</v>
      </c>
      <c r="K18" s="33" t="s">
        <v>20</v>
      </c>
      <c r="L18" s="33"/>
      <c r="M18" s="33" t="s">
        <v>20</v>
      </c>
      <c r="N18" s="33"/>
      <c r="O18" s="33"/>
      <c r="P18" s="33" t="s">
        <v>20</v>
      </c>
      <c r="Q18" s="33"/>
      <c r="R18" s="33" t="s">
        <v>20</v>
      </c>
      <c r="S18" s="33"/>
      <c r="T18" s="33" t="s">
        <v>20</v>
      </c>
      <c r="U18" s="36">
        <v>1.01</v>
      </c>
      <c r="V18" s="37">
        <f>1-(U18/100)</f>
        <v>0.9899</v>
      </c>
      <c r="W18" s="34">
        <v>1396</v>
      </c>
      <c r="X18" s="38">
        <f>W18/1000</f>
        <v>1.3959999999999999</v>
      </c>
      <c r="Y18" s="29" t="s">
        <v>150</v>
      </c>
      <c r="Z18" s="29" t="s">
        <v>151</v>
      </c>
      <c r="AA18" s="29" t="s">
        <v>150</v>
      </c>
      <c r="AB18" s="30" t="s">
        <v>150</v>
      </c>
      <c r="AC18" s="39">
        <v>0.45200000000000001</v>
      </c>
      <c r="AD18" s="31">
        <v>1</v>
      </c>
      <c r="AE18" s="31">
        <v>1</v>
      </c>
      <c r="AF18" s="30">
        <v>0</v>
      </c>
      <c r="AG18" s="30">
        <v>0.6</v>
      </c>
      <c r="AH18" s="30">
        <v>0.2</v>
      </c>
      <c r="AI18" s="31">
        <v>1</v>
      </c>
      <c r="AJ18" s="31">
        <v>0</v>
      </c>
      <c r="AK18" s="31">
        <v>1</v>
      </c>
      <c r="AL18" s="31">
        <v>1</v>
      </c>
      <c r="AM18" s="88" t="s">
        <v>150</v>
      </c>
      <c r="AN18" s="88">
        <v>1</v>
      </c>
      <c r="AO18" s="29">
        <v>1</v>
      </c>
      <c r="AP18" s="29">
        <v>1</v>
      </c>
      <c r="AQ18" s="31">
        <f>SUM(AD18:AP18)</f>
        <v>8.8000000000000007</v>
      </c>
      <c r="AR18" s="40">
        <f>AVERAGE(AD18:AP18)</f>
        <v>0.73333333333333339</v>
      </c>
      <c r="AS18" s="100">
        <f>_xlfn.RANK.EQ(V18,V18:V117,1)/100</f>
        <v>0.63</v>
      </c>
      <c r="AT18" s="31">
        <f>_xlfn.RANK.EQ(X18,X18:X117,1)/100</f>
        <v>0.39</v>
      </c>
      <c r="AU18" s="41">
        <f>AVERAGE(AC18, AR18,V18, X18)</f>
        <v>0.89280833333333331</v>
      </c>
    </row>
    <row r="19" spans="1:47" s="42" customFormat="1" x14ac:dyDescent="0.2">
      <c r="A19" s="28">
        <f>_xlfn.RANK.EQ(AU19,$AU$2:$AU$101,0)</f>
        <v>56</v>
      </c>
      <c r="B19" s="35" t="s">
        <v>35</v>
      </c>
      <c r="C19" s="33"/>
      <c r="D19" s="33"/>
      <c r="E19" s="33"/>
      <c r="F19" s="33"/>
      <c r="G19" s="33"/>
      <c r="H19" s="33" t="s">
        <v>20</v>
      </c>
      <c r="I19" s="33" t="s">
        <v>20</v>
      </c>
      <c r="J19" s="33"/>
      <c r="K19" s="33" t="s">
        <v>20</v>
      </c>
      <c r="L19" s="33"/>
      <c r="M19" s="33" t="s">
        <v>20</v>
      </c>
      <c r="N19" s="33"/>
      <c r="O19" s="33"/>
      <c r="P19" s="33" t="s">
        <v>20</v>
      </c>
      <c r="Q19" s="33" t="s">
        <v>20</v>
      </c>
      <c r="R19" s="33" t="s">
        <v>20</v>
      </c>
      <c r="S19" s="33"/>
      <c r="T19" s="33" t="s">
        <v>20</v>
      </c>
      <c r="U19" s="36">
        <v>4.04</v>
      </c>
      <c r="V19" s="37">
        <f>1-(U19/100)</f>
        <v>0.95960000000000001</v>
      </c>
      <c r="W19" s="34">
        <v>1536</v>
      </c>
      <c r="X19" s="38">
        <f>W19/1000</f>
        <v>1.536</v>
      </c>
      <c r="Y19" s="29" t="s">
        <v>150</v>
      </c>
      <c r="Z19" s="29" t="s">
        <v>151</v>
      </c>
      <c r="AA19" s="29" t="s">
        <v>150</v>
      </c>
      <c r="AB19" s="30" t="s">
        <v>150</v>
      </c>
      <c r="AC19" s="39">
        <v>0.312</v>
      </c>
      <c r="AD19" s="31">
        <v>1</v>
      </c>
      <c r="AE19" s="31">
        <v>1</v>
      </c>
      <c r="AF19" s="30">
        <v>0</v>
      </c>
      <c r="AG19" s="30">
        <v>1</v>
      </c>
      <c r="AH19" s="30">
        <v>0.4</v>
      </c>
      <c r="AI19" s="31">
        <v>1</v>
      </c>
      <c r="AJ19" s="31">
        <v>0</v>
      </c>
      <c r="AK19" s="31">
        <v>1</v>
      </c>
      <c r="AL19" s="31">
        <v>1</v>
      </c>
      <c r="AM19" s="88" t="s">
        <v>150</v>
      </c>
      <c r="AN19" s="88" t="s">
        <v>153</v>
      </c>
      <c r="AO19" s="29">
        <v>0</v>
      </c>
      <c r="AP19" s="29">
        <v>0</v>
      </c>
      <c r="AQ19" s="31">
        <f>SUM(AD19:AP19)</f>
        <v>6.4</v>
      </c>
      <c r="AR19" s="40">
        <f>AVERAGE(AD19:AP19)</f>
        <v>0.5818181818181819</v>
      </c>
      <c r="AS19" s="100">
        <f>_xlfn.RANK.EQ(V19,V19:V118,1)/100</f>
        <v>0.38</v>
      </c>
      <c r="AT19" s="31">
        <f>_xlfn.RANK.EQ(X19,X19:X118,1)/100</f>
        <v>0.43</v>
      </c>
      <c r="AU19" s="41">
        <f>AVERAGE(AC19, AR19,V19, X19)</f>
        <v>0.84735454545454547</v>
      </c>
    </row>
    <row r="20" spans="1:47" s="42" customFormat="1" x14ac:dyDescent="0.2">
      <c r="A20" s="28">
        <f>_xlfn.RANK.EQ(AU20,$AU$2:$AU$101,0)</f>
        <v>75</v>
      </c>
      <c r="B20" s="35" t="s">
        <v>74</v>
      </c>
      <c r="C20" s="33" t="s">
        <v>20</v>
      </c>
      <c r="D20" s="33"/>
      <c r="E20" s="33"/>
      <c r="F20" s="33"/>
      <c r="G20" s="33"/>
      <c r="H20" s="33"/>
      <c r="I20" s="33"/>
      <c r="J20" s="33" t="s">
        <v>20</v>
      </c>
      <c r="K20" s="33" t="s">
        <v>20</v>
      </c>
      <c r="L20" s="33"/>
      <c r="M20" s="33" t="s">
        <v>20</v>
      </c>
      <c r="N20" s="33"/>
      <c r="O20" s="33"/>
      <c r="P20" s="33" t="s">
        <v>20</v>
      </c>
      <c r="Q20" s="33"/>
      <c r="R20" s="33" t="s">
        <v>20</v>
      </c>
      <c r="S20" s="27"/>
      <c r="T20" s="28"/>
      <c r="U20" s="36">
        <v>6.22</v>
      </c>
      <c r="V20" s="37">
        <f>1-(U20/100)</f>
        <v>0.93779999999999997</v>
      </c>
      <c r="W20" s="34">
        <v>510</v>
      </c>
      <c r="X20" s="38">
        <f>W20/1000</f>
        <v>0.51</v>
      </c>
      <c r="Y20" s="29" t="s">
        <v>150</v>
      </c>
      <c r="Z20" s="29" t="s">
        <v>151</v>
      </c>
      <c r="AA20" s="29" t="s">
        <v>150</v>
      </c>
      <c r="AB20" s="30" t="s">
        <v>150</v>
      </c>
      <c r="AC20" s="39">
        <v>0.254</v>
      </c>
      <c r="AD20" s="31">
        <v>1</v>
      </c>
      <c r="AE20" s="31">
        <v>1</v>
      </c>
      <c r="AF20" s="30">
        <v>0</v>
      </c>
      <c r="AG20" s="30">
        <v>0.8</v>
      </c>
      <c r="AH20" s="30">
        <v>0.4</v>
      </c>
      <c r="AI20" s="31">
        <v>1</v>
      </c>
      <c r="AJ20" s="31">
        <v>1</v>
      </c>
      <c r="AK20" s="31">
        <v>1</v>
      </c>
      <c r="AL20" s="31">
        <v>1</v>
      </c>
      <c r="AM20" s="88">
        <v>1</v>
      </c>
      <c r="AN20" s="88" t="s">
        <v>153</v>
      </c>
      <c r="AO20" s="29">
        <v>0</v>
      </c>
      <c r="AP20" s="29">
        <v>0</v>
      </c>
      <c r="AQ20" s="31">
        <f>SUM(AD20:AP20)</f>
        <v>8.1999999999999993</v>
      </c>
      <c r="AR20" s="40">
        <f>AVERAGE(AD20:AP20)</f>
        <v>0.68333333333333324</v>
      </c>
      <c r="AS20" s="100">
        <f>_xlfn.RANK.EQ(V20,V20:V119,1)/100</f>
        <v>0.32</v>
      </c>
      <c r="AT20" s="31">
        <f>_xlfn.RANK.EQ(X20,X20:X119,1)/100</f>
        <v>0.23</v>
      </c>
      <c r="AU20" s="41">
        <f>AVERAGE(AC20, AR20,V20, X20)</f>
        <v>0.59628333333333328</v>
      </c>
    </row>
    <row r="21" spans="1:47" s="42" customFormat="1" x14ac:dyDescent="0.2">
      <c r="A21" s="28">
        <f>_xlfn.RANK.EQ(AU21,$AU$2:$AU$101,0)</f>
        <v>94</v>
      </c>
      <c r="B21" s="35" t="s">
        <v>33</v>
      </c>
      <c r="C21" s="27"/>
      <c r="D21" s="27"/>
      <c r="E21" s="27"/>
      <c r="F21" s="27"/>
      <c r="G21" s="27"/>
      <c r="H21" s="27"/>
      <c r="I21" s="27" t="s">
        <v>20</v>
      </c>
      <c r="J21" s="27" t="s">
        <v>20</v>
      </c>
      <c r="K21" s="27" t="s">
        <v>20</v>
      </c>
      <c r="L21" s="27"/>
      <c r="M21" s="27"/>
      <c r="N21" s="27" t="s">
        <v>20</v>
      </c>
      <c r="O21" s="27"/>
      <c r="P21" s="27"/>
      <c r="Q21" s="27" t="s">
        <v>20</v>
      </c>
      <c r="R21" s="27"/>
      <c r="S21" s="27" t="s">
        <v>20</v>
      </c>
      <c r="T21" s="28"/>
      <c r="U21" s="36">
        <v>82.41</v>
      </c>
      <c r="V21" s="37">
        <f>1-(U21/100)</f>
        <v>0.17590000000000006</v>
      </c>
      <c r="W21" s="34">
        <v>297</v>
      </c>
      <c r="X21" s="38">
        <f>W21/1000</f>
        <v>0.29699999999999999</v>
      </c>
      <c r="Y21" s="29" t="s">
        <v>150</v>
      </c>
      <c r="Z21" s="29" t="s">
        <v>164</v>
      </c>
      <c r="AA21" s="29" t="s">
        <v>165</v>
      </c>
      <c r="AB21" s="30"/>
      <c r="AC21" s="39">
        <v>0.26300000000000001</v>
      </c>
      <c r="AD21" s="89">
        <v>0.8</v>
      </c>
      <c r="AE21" s="89">
        <v>1</v>
      </c>
      <c r="AF21" s="30">
        <v>0</v>
      </c>
      <c r="AG21" s="30">
        <v>0.8</v>
      </c>
      <c r="AH21" s="30">
        <v>0.2</v>
      </c>
      <c r="AI21" s="31">
        <v>1</v>
      </c>
      <c r="AJ21" s="31">
        <v>1</v>
      </c>
      <c r="AK21" s="31">
        <v>1</v>
      </c>
      <c r="AL21" s="31">
        <v>1</v>
      </c>
      <c r="AM21" s="88">
        <v>1</v>
      </c>
      <c r="AN21" s="88">
        <v>0</v>
      </c>
      <c r="AO21" s="29">
        <v>1</v>
      </c>
      <c r="AP21" s="29">
        <v>0</v>
      </c>
      <c r="AQ21" s="31"/>
      <c r="AR21" s="40">
        <f>AVERAGE(AD21:AP21)</f>
        <v>0.67692307692307696</v>
      </c>
      <c r="AS21" s="100">
        <f>_xlfn.RANK.EQ(V21,V21:V120,1)/100</f>
        <v>0.02</v>
      </c>
      <c r="AT21" s="31">
        <f>_xlfn.RANK.EQ(X21,X21:X120,1)/100</f>
        <v>0.16</v>
      </c>
      <c r="AU21" s="41">
        <f>AVERAGE(AC21, AR21,V21, X21)</f>
        <v>0.35320576923076924</v>
      </c>
    </row>
    <row r="22" spans="1:47" s="42" customFormat="1" hidden="1" x14ac:dyDescent="0.2">
      <c r="A22" s="28">
        <f>_xlfn.RANK.EQ(AU22,$AU$2:$AU$101,0)</f>
        <v>2</v>
      </c>
      <c r="B22" s="35" t="s">
        <v>57</v>
      </c>
      <c r="C22" s="33"/>
      <c r="D22" s="33"/>
      <c r="E22" s="33"/>
      <c r="F22" s="33"/>
      <c r="G22" s="33"/>
      <c r="H22" s="33" t="s">
        <v>20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 t="s">
        <v>20</v>
      </c>
      <c r="U22" s="36">
        <v>0.03</v>
      </c>
      <c r="V22" s="37">
        <f>1-(U22/100)</f>
        <v>0.99970000000000003</v>
      </c>
      <c r="W22" s="30">
        <v>107792</v>
      </c>
      <c r="X22" s="38">
        <f>W22/1000</f>
        <v>107.792</v>
      </c>
      <c r="Y22" s="29"/>
      <c r="Z22" s="29"/>
      <c r="AA22" s="29"/>
      <c r="AB22" s="30"/>
      <c r="AC22" s="39">
        <v>3.4000000000000002E-2</v>
      </c>
      <c r="AD22" s="31">
        <v>1</v>
      </c>
      <c r="AE22" s="31">
        <v>1</v>
      </c>
      <c r="AF22" s="30">
        <v>1</v>
      </c>
      <c r="AG22" s="30">
        <v>0.8</v>
      </c>
      <c r="AH22" s="30">
        <v>0.6</v>
      </c>
      <c r="AI22" s="31">
        <v>1</v>
      </c>
      <c r="AJ22" s="31">
        <v>1</v>
      </c>
      <c r="AK22" s="31">
        <v>1</v>
      </c>
      <c r="AL22" s="31">
        <v>1</v>
      </c>
      <c r="AM22" s="88"/>
      <c r="AN22" s="88"/>
      <c r="AO22" s="29">
        <v>1</v>
      </c>
      <c r="AP22" s="29">
        <v>1</v>
      </c>
      <c r="AQ22" s="31">
        <f>SUM(AD22:AP22)</f>
        <v>10.399999999999999</v>
      </c>
      <c r="AR22" s="40">
        <f>AVERAGE(AD22:AP22)</f>
        <v>0.94545454545454533</v>
      </c>
      <c r="AS22" s="100">
        <f>_xlfn.RANK.EQ(V22,V22:V121,1)/100</f>
        <v>0.79</v>
      </c>
      <c r="AT22" s="31">
        <f>_xlfn.RANK.EQ(X22,X22:X121,1)/100</f>
        <v>0.8</v>
      </c>
      <c r="AU22" s="41">
        <f>AVERAGE(AC22, AR22,V22, X22)</f>
        <v>27.442788636363638</v>
      </c>
    </row>
    <row r="23" spans="1:47" s="42" customFormat="1" hidden="1" x14ac:dyDescent="0.2">
      <c r="A23" s="28">
        <f>_xlfn.RANK.EQ(AU23,$AU$2:$AU$101,0)</f>
        <v>4</v>
      </c>
      <c r="B23" s="35" t="s">
        <v>80</v>
      </c>
      <c r="C23" s="33"/>
      <c r="D23" s="33" t="s">
        <v>20</v>
      </c>
      <c r="E23" s="33"/>
      <c r="F23" s="33" t="s">
        <v>20</v>
      </c>
      <c r="G23" s="33"/>
      <c r="H23" s="33"/>
      <c r="I23" s="33"/>
      <c r="J23" s="33"/>
      <c r="K23" s="33"/>
      <c r="L23" s="33"/>
      <c r="M23" s="33"/>
      <c r="N23" s="33" t="s">
        <v>20</v>
      </c>
      <c r="O23" s="33"/>
      <c r="P23" s="33"/>
      <c r="Q23" s="33" t="s">
        <v>20</v>
      </c>
      <c r="R23" s="33"/>
      <c r="S23" s="27"/>
      <c r="T23" s="28"/>
      <c r="U23" s="36">
        <v>0.03</v>
      </c>
      <c r="V23" s="37">
        <f>1-(U23/100)</f>
        <v>0.99970000000000003</v>
      </c>
      <c r="W23" s="34">
        <v>40971</v>
      </c>
      <c r="X23" s="38">
        <f>W23/1000</f>
        <v>40.970999999999997</v>
      </c>
      <c r="Y23" s="29">
        <v>4600</v>
      </c>
      <c r="Z23" s="29"/>
      <c r="AA23" s="29" t="s">
        <v>204</v>
      </c>
      <c r="AB23" s="30" t="s">
        <v>204</v>
      </c>
      <c r="AC23" s="39">
        <v>0.21199999999999999</v>
      </c>
      <c r="AD23" s="31">
        <v>1</v>
      </c>
      <c r="AE23" s="31">
        <v>1</v>
      </c>
      <c r="AF23" s="30">
        <v>1</v>
      </c>
      <c r="AG23" s="30">
        <v>0.6</v>
      </c>
      <c r="AH23" s="30">
        <v>0.4</v>
      </c>
      <c r="AI23" s="31">
        <v>1</v>
      </c>
      <c r="AJ23" s="31">
        <v>1</v>
      </c>
      <c r="AK23" s="31">
        <v>1</v>
      </c>
      <c r="AL23" s="31">
        <v>1</v>
      </c>
      <c r="AM23" s="88" t="s">
        <v>153</v>
      </c>
      <c r="AN23" s="88" t="s">
        <v>153</v>
      </c>
      <c r="AO23" s="29">
        <v>1</v>
      </c>
      <c r="AP23" s="29">
        <v>1</v>
      </c>
      <c r="AQ23" s="31">
        <f>SUM(AD23:AP23)</f>
        <v>10</v>
      </c>
      <c r="AR23" s="40">
        <f>AVERAGE(AD23:AP23)</f>
        <v>0.90909090909090906</v>
      </c>
      <c r="AS23" s="100">
        <f>_xlfn.RANK.EQ(V23,V23:V122,1)/100</f>
        <v>0.79</v>
      </c>
      <c r="AT23" s="31">
        <f>_xlfn.RANK.EQ(X23,X23:X122,1)/100</f>
        <v>0.79</v>
      </c>
      <c r="AU23" s="41">
        <f>AVERAGE(AC23, AR23,V23, X23)</f>
        <v>10.772947727272726</v>
      </c>
    </row>
    <row r="24" spans="1:47" s="42" customFormat="1" hidden="1" x14ac:dyDescent="0.2">
      <c r="A24" s="28">
        <f>_xlfn.RANK.EQ(AU24,$AU$2:$AU$101,0)</f>
        <v>5</v>
      </c>
      <c r="B24" s="35" t="s">
        <v>104</v>
      </c>
      <c r="C24" s="33"/>
      <c r="D24" s="33"/>
      <c r="E24" s="33"/>
      <c r="F24" s="33"/>
      <c r="G24" s="33" t="s">
        <v>20</v>
      </c>
      <c r="H24" s="33"/>
      <c r="I24" s="33"/>
      <c r="J24" s="33"/>
      <c r="K24" s="33"/>
      <c r="L24" s="33"/>
      <c r="M24" s="33"/>
      <c r="N24" s="33"/>
      <c r="O24" s="33"/>
      <c r="P24" s="33"/>
      <c r="Q24" s="33" t="s">
        <v>20</v>
      </c>
      <c r="R24" s="33"/>
      <c r="S24" s="33" t="s">
        <v>20</v>
      </c>
      <c r="T24" s="33"/>
      <c r="U24" s="36">
        <v>0.32</v>
      </c>
      <c r="V24" s="37">
        <f>1-(U24/100)</f>
        <v>0.99680000000000002</v>
      </c>
      <c r="W24" s="34">
        <v>40540</v>
      </c>
      <c r="X24" s="38">
        <f>W24/1000</f>
        <v>40.54</v>
      </c>
      <c r="Y24" s="29"/>
      <c r="Z24" s="29">
        <v>0</v>
      </c>
      <c r="AA24" s="29" t="s">
        <v>217</v>
      </c>
      <c r="AB24" s="30" t="s">
        <v>150</v>
      </c>
      <c r="AC24" s="39">
        <v>0.187</v>
      </c>
      <c r="AD24" s="31">
        <v>1</v>
      </c>
      <c r="AE24" s="31">
        <v>1</v>
      </c>
      <c r="AF24" s="30">
        <v>1</v>
      </c>
      <c r="AG24" s="30">
        <v>0.6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148</v>
      </c>
      <c r="AN24" s="88" t="s">
        <v>153</v>
      </c>
      <c r="AO24" s="29">
        <v>1</v>
      </c>
      <c r="AP24" s="29">
        <v>1</v>
      </c>
      <c r="AQ24" s="31">
        <f>SUM(AD24:AP24)</f>
        <v>10.4</v>
      </c>
      <c r="AR24" s="40">
        <f>AVERAGE(AD24:AP24)</f>
        <v>0.94545454545454544</v>
      </c>
      <c r="AS24" s="100">
        <f>_xlfn.RANK.EQ(V24,V24:V123,1)/100</f>
        <v>0.71</v>
      </c>
      <c r="AT24" s="31">
        <f>_xlfn.RANK.EQ(X24,X24:X123,1)/100</f>
        <v>0.78</v>
      </c>
      <c r="AU24" s="41">
        <f>AVERAGE(AC24, AR24,V24, X24)</f>
        <v>10.667313636363636</v>
      </c>
    </row>
    <row r="25" spans="1:47" s="42" customFormat="1" ht="14.25" hidden="1" customHeight="1" x14ac:dyDescent="0.2">
      <c r="A25" s="28">
        <f>_xlfn.RANK.EQ(AU25,$AU$2:$AU$101,0)</f>
        <v>8</v>
      </c>
      <c r="B25" s="35" t="s">
        <v>102</v>
      </c>
      <c r="C25" s="33"/>
      <c r="D25" s="33"/>
      <c r="E25" s="33"/>
      <c r="F25" s="33"/>
      <c r="G25" s="33" t="s">
        <v>20</v>
      </c>
      <c r="H25" s="33"/>
      <c r="I25" s="33"/>
      <c r="J25" s="33"/>
      <c r="K25" s="33"/>
      <c r="L25" s="33"/>
      <c r="M25" s="33"/>
      <c r="N25" s="33"/>
      <c r="O25" s="33"/>
      <c r="P25" s="33"/>
      <c r="Q25" s="33" t="s">
        <v>20</v>
      </c>
      <c r="R25" s="33"/>
      <c r="S25" s="33" t="s">
        <v>20</v>
      </c>
      <c r="T25" s="33"/>
      <c r="U25" s="36">
        <v>0.37</v>
      </c>
      <c r="V25" s="37">
        <f>1-(U25/100)</f>
        <v>0.99629999999999996</v>
      </c>
      <c r="W25" s="34">
        <v>20581</v>
      </c>
      <c r="X25" s="38">
        <f>W25/1000</f>
        <v>20.581</v>
      </c>
      <c r="Y25" s="29">
        <v>42</v>
      </c>
      <c r="Z25" s="29">
        <v>42</v>
      </c>
      <c r="AA25" s="29" t="s">
        <v>215</v>
      </c>
      <c r="AB25" s="30" t="s">
        <v>215</v>
      </c>
      <c r="AC25" s="39">
        <v>0.187</v>
      </c>
      <c r="AD25" s="31">
        <v>1</v>
      </c>
      <c r="AE25" s="31">
        <v>1</v>
      </c>
      <c r="AF25" s="30">
        <v>1</v>
      </c>
      <c r="AG25" s="30">
        <v>0.6</v>
      </c>
      <c r="AH25" s="30">
        <v>0.8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10.4</v>
      </c>
      <c r="AR25" s="40">
        <f>AVERAGE(AD25:AP25)</f>
        <v>0.94545454545454544</v>
      </c>
      <c r="AS25" s="100">
        <f>_xlfn.RANK.EQ(V25,V25:V124,1)/100</f>
        <v>0.68</v>
      </c>
      <c r="AT25" s="31">
        <f>_xlfn.RANK.EQ(X25,X25:X124,1)/100</f>
        <v>0.77</v>
      </c>
      <c r="AU25" s="41">
        <f>AVERAGE(AC25, AR25,V25, X25)</f>
        <v>5.677438636363636</v>
      </c>
    </row>
    <row r="26" spans="1:47" s="42" customFormat="1" hidden="1" x14ac:dyDescent="0.2">
      <c r="A26" s="28">
        <f>_xlfn.RANK.EQ(AU26,$AU$2:$AU$101,0)</f>
        <v>9</v>
      </c>
      <c r="B26" s="35" t="s">
        <v>28</v>
      </c>
      <c r="C26" s="27"/>
      <c r="D26" s="27"/>
      <c r="E26" s="27"/>
      <c r="F26" s="27"/>
      <c r="G26" s="27"/>
      <c r="H26" s="27"/>
      <c r="I26" s="27"/>
      <c r="J26" s="27" t="s">
        <v>20</v>
      </c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36">
        <v>8.8000000000000007</v>
      </c>
      <c r="V26" s="37">
        <f>1-(U26/100)</f>
        <v>0.91200000000000003</v>
      </c>
      <c r="W26" s="34">
        <v>17105</v>
      </c>
      <c r="X26" s="38">
        <f>W26/1000</f>
        <v>17.105</v>
      </c>
      <c r="Y26" s="29" t="s">
        <v>150</v>
      </c>
      <c r="Z26" s="29" t="s">
        <v>151</v>
      </c>
      <c r="AA26" s="29" t="s">
        <v>150</v>
      </c>
      <c r="AB26" s="30" t="s">
        <v>159</v>
      </c>
      <c r="AC26" s="39">
        <v>2.4E-2</v>
      </c>
      <c r="AD26" s="31">
        <v>0.8</v>
      </c>
      <c r="AE26" s="31">
        <v>1</v>
      </c>
      <c r="AF26" s="30">
        <v>0</v>
      </c>
      <c r="AG26" s="30">
        <v>0.8</v>
      </c>
      <c r="AH26" s="30">
        <v>0</v>
      </c>
      <c r="AI26" s="31">
        <v>0.5</v>
      </c>
      <c r="AJ26" s="31">
        <v>1</v>
      </c>
      <c r="AK26" s="31">
        <v>1</v>
      </c>
      <c r="AL26" s="31">
        <v>1</v>
      </c>
      <c r="AM26" s="88">
        <v>0.5</v>
      </c>
      <c r="AN26" s="88" t="s">
        <v>153</v>
      </c>
      <c r="AO26" s="29">
        <v>1</v>
      </c>
      <c r="AP26" s="29">
        <v>1</v>
      </c>
      <c r="AQ26" s="31">
        <f>SUM(AD26:AP26)</f>
        <v>8.6</v>
      </c>
      <c r="AR26" s="40">
        <f>AVERAGE(AD26:AP26)</f>
        <v>0.71666666666666667</v>
      </c>
      <c r="AS26" s="100">
        <f>_xlfn.RANK.EQ(V26,V26:V125,1)/100</f>
        <v>0.26</v>
      </c>
      <c r="AT26" s="31">
        <f>_xlfn.RANK.EQ(X26,X26:X125,1)/100</f>
        <v>0.76</v>
      </c>
      <c r="AU26" s="41">
        <f>AVERAGE(AC26, AR26,V26, X26)</f>
        <v>4.6894166666666663</v>
      </c>
    </row>
    <row r="27" spans="1:47" s="42" customFormat="1" hidden="1" x14ac:dyDescent="0.2">
      <c r="A27" s="28">
        <f>_xlfn.RANK.EQ(AU27,$AU$2:$AU$101,0)</f>
        <v>11</v>
      </c>
      <c r="B27" s="98" t="s">
        <v>19</v>
      </c>
      <c r="C27" s="27"/>
      <c r="D27" s="27" t="s">
        <v>20</v>
      </c>
      <c r="E27" s="27"/>
      <c r="F27" s="27" t="s">
        <v>20</v>
      </c>
      <c r="G27" s="27"/>
      <c r="H27" s="27"/>
      <c r="I27" s="27"/>
      <c r="J27" s="27"/>
      <c r="K27" s="27"/>
      <c r="L27" s="27"/>
      <c r="M27" s="27"/>
      <c r="N27" s="27" t="s">
        <v>20</v>
      </c>
      <c r="O27" s="27"/>
      <c r="P27" s="27"/>
      <c r="Q27" s="27" t="s">
        <v>20</v>
      </c>
      <c r="R27" s="27"/>
      <c r="S27" s="27"/>
      <c r="T27" s="28"/>
      <c r="U27" s="36">
        <v>4.03</v>
      </c>
      <c r="V27" s="37">
        <f>1-(U27/100)</f>
        <v>0.9597</v>
      </c>
      <c r="W27" s="34">
        <v>11401</v>
      </c>
      <c r="X27" s="38">
        <f>W27/1000</f>
        <v>11.401</v>
      </c>
      <c r="Y27" s="29" t="s">
        <v>146</v>
      </c>
      <c r="Z27" s="29">
        <v>24</v>
      </c>
      <c r="AA27" s="29"/>
      <c r="AB27" s="30" t="s">
        <v>147</v>
      </c>
      <c r="AC27" s="39">
        <v>0.20599999999999999</v>
      </c>
      <c r="AD27" s="31">
        <v>1</v>
      </c>
      <c r="AE27" s="31">
        <v>0.2</v>
      </c>
      <c r="AF27" s="30">
        <v>0</v>
      </c>
      <c r="AG27" s="30">
        <v>0.2</v>
      </c>
      <c r="AH27" s="30">
        <v>0.4</v>
      </c>
      <c r="AI27" s="31">
        <v>0.5</v>
      </c>
      <c r="AJ27" s="31">
        <v>0</v>
      </c>
      <c r="AK27" s="31">
        <v>1</v>
      </c>
      <c r="AL27" s="31">
        <v>1</v>
      </c>
      <c r="AM27" s="88" t="s">
        <v>148</v>
      </c>
      <c r="AN27" s="88" t="s">
        <v>149</v>
      </c>
      <c r="AO27" s="29">
        <v>0</v>
      </c>
      <c r="AP27" s="29">
        <v>0</v>
      </c>
      <c r="AQ27" s="31">
        <f>SUM(AD27:AP27)</f>
        <v>4.3</v>
      </c>
      <c r="AR27" s="40">
        <f>AVERAGE(AD27:AP27)</f>
        <v>0.39090909090909087</v>
      </c>
      <c r="AS27" s="100">
        <f>_xlfn.RANK.EQ(V27,V27:V126,1)/100</f>
        <v>0.35</v>
      </c>
      <c r="AT27" s="31">
        <f>_xlfn.RANK.EQ(X27,X27:X126,1)/100</f>
        <v>0.75</v>
      </c>
      <c r="AU27" s="41">
        <f>AVERAGE(AC27, AR27,V27, X27)</f>
        <v>3.2394022727272729</v>
      </c>
    </row>
    <row r="28" spans="1:47" s="42" customFormat="1" ht="38.25" hidden="1" x14ac:dyDescent="0.2">
      <c r="A28" s="28">
        <f>_xlfn.RANK.EQ(AU28,$AU$2:$AU$101,0)</f>
        <v>12</v>
      </c>
      <c r="B28" s="35" t="s">
        <v>83</v>
      </c>
      <c r="C28" s="33" t="s">
        <v>20</v>
      </c>
      <c r="D28" s="33"/>
      <c r="E28" s="33"/>
      <c r="F28" s="33"/>
      <c r="G28" s="33"/>
      <c r="H28" s="33" t="s">
        <v>20</v>
      </c>
      <c r="I28" s="33"/>
      <c r="J28" s="33"/>
      <c r="K28" s="33"/>
      <c r="L28" s="33"/>
      <c r="M28" s="33"/>
      <c r="N28" s="33"/>
      <c r="O28" s="27"/>
      <c r="P28" s="27"/>
      <c r="Q28" s="27"/>
      <c r="R28" s="27"/>
      <c r="S28" s="27"/>
      <c r="T28" s="28"/>
      <c r="U28" s="36">
        <v>1.17</v>
      </c>
      <c r="V28" s="37">
        <f>1-(U28/100)</f>
        <v>0.98829999999999996</v>
      </c>
      <c r="W28" s="34">
        <v>10774</v>
      </c>
      <c r="X28" s="38">
        <f>W28/1000</f>
        <v>10.773999999999999</v>
      </c>
      <c r="Y28" s="29" t="s">
        <v>208</v>
      </c>
      <c r="Z28" s="29">
        <v>0</v>
      </c>
      <c r="AA28" s="29" t="s">
        <v>209</v>
      </c>
      <c r="AB28" s="30"/>
      <c r="AC28" s="39">
        <v>4.9000000000000002E-2</v>
      </c>
      <c r="AD28" s="31">
        <v>1</v>
      </c>
      <c r="AE28" s="31">
        <v>0.8</v>
      </c>
      <c r="AF28" s="30">
        <v>1</v>
      </c>
      <c r="AG28" s="30">
        <v>0.6</v>
      </c>
      <c r="AH28" s="30">
        <v>0.6</v>
      </c>
      <c r="AI28" s="31">
        <v>1</v>
      </c>
      <c r="AJ28" s="31">
        <v>1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1</v>
      </c>
      <c r="AP28" s="29">
        <v>1</v>
      </c>
      <c r="AQ28" s="31">
        <f>SUM(AD28:AP28)</f>
        <v>10</v>
      </c>
      <c r="AR28" s="40">
        <f>AVERAGE(AD28:AP28)</f>
        <v>0.90909090909090906</v>
      </c>
      <c r="AS28" s="100">
        <f>_xlfn.RANK.EQ(V28,V28:V127,1)/100</f>
        <v>0.55000000000000004</v>
      </c>
      <c r="AT28" s="31">
        <f>_xlfn.RANK.EQ(X28,X28:X127,1)/100</f>
        <v>0.74</v>
      </c>
      <c r="AU28" s="41">
        <f>AVERAGE(AC28, AR28,V28, X28)</f>
        <v>3.1800977272727269</v>
      </c>
    </row>
    <row r="29" spans="1:47" s="42" customFormat="1" hidden="1" x14ac:dyDescent="0.2">
      <c r="A29" s="28">
        <f>_xlfn.RANK.EQ(AU29,$AU$2:$AU$101,0)</f>
        <v>14</v>
      </c>
      <c r="B29" s="35" t="s">
        <v>31</v>
      </c>
      <c r="C29" s="27"/>
      <c r="D29" s="27" t="s">
        <v>20</v>
      </c>
      <c r="E29" s="99"/>
      <c r="F29" s="27"/>
      <c r="G29" s="27"/>
      <c r="H29" s="27"/>
      <c r="I29" s="27"/>
      <c r="J29" s="27"/>
      <c r="K29" s="27"/>
      <c r="L29" s="27"/>
      <c r="M29" s="27"/>
      <c r="N29" s="27" t="s">
        <v>20</v>
      </c>
      <c r="O29" s="27"/>
      <c r="P29" s="27"/>
      <c r="Q29" s="27" t="s">
        <v>20</v>
      </c>
      <c r="R29" s="27"/>
      <c r="S29" s="27"/>
      <c r="T29" s="28"/>
      <c r="U29" s="36">
        <v>1.26</v>
      </c>
      <c r="V29" s="37">
        <f>1-(U29/100)</f>
        <v>0.98740000000000006</v>
      </c>
      <c r="W29" s="34">
        <v>10039</v>
      </c>
      <c r="X29" s="38">
        <f>W29/1000</f>
        <v>10.039</v>
      </c>
      <c r="Y29" s="29"/>
      <c r="Z29" s="29">
        <v>0</v>
      </c>
      <c r="AA29" s="29" t="s">
        <v>162</v>
      </c>
      <c r="AB29" s="30"/>
      <c r="AC29" s="39">
        <v>0.216</v>
      </c>
      <c r="AD29" s="31">
        <v>1</v>
      </c>
      <c r="AE29" s="31">
        <v>1</v>
      </c>
      <c r="AF29" s="30">
        <v>1</v>
      </c>
      <c r="AG29" s="30">
        <v>0.6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 t="s">
        <v>148</v>
      </c>
      <c r="AN29" s="88" t="s">
        <v>153</v>
      </c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0.52</v>
      </c>
      <c r="AT29" s="31">
        <f>_xlfn.RANK.EQ(X29,X29:X128,1)/100</f>
        <v>0.73</v>
      </c>
      <c r="AU29" s="41">
        <f>AVERAGE(AC29, AR29,V29, X29)</f>
        <v>3.0424181818181815</v>
      </c>
    </row>
    <row r="30" spans="1:47" s="42" customFormat="1" ht="38.25" hidden="1" x14ac:dyDescent="0.2">
      <c r="A30" s="28">
        <f>_xlfn.RANK.EQ(AU30,$AU$2:$AU$101,0)</f>
        <v>15</v>
      </c>
      <c r="B30" s="35" t="s">
        <v>81</v>
      </c>
      <c r="C30" s="33"/>
      <c r="D30" s="33"/>
      <c r="E30" s="33"/>
      <c r="F30" s="33"/>
      <c r="G30" s="33" t="s">
        <v>20</v>
      </c>
      <c r="H30" s="33"/>
      <c r="I30" s="33"/>
      <c r="J30" s="33"/>
      <c r="K30" s="33"/>
      <c r="L30" s="33"/>
      <c r="M30" s="33"/>
      <c r="N30" s="33"/>
      <c r="O30" s="33"/>
      <c r="P30" s="33"/>
      <c r="Q30" s="33" t="s">
        <v>20</v>
      </c>
      <c r="R30" s="27"/>
      <c r="S30" s="27"/>
      <c r="T30" s="28"/>
      <c r="U30" s="36">
        <v>0.35</v>
      </c>
      <c r="V30" s="37">
        <f>1-(U30/100)</f>
        <v>0.99650000000000005</v>
      </c>
      <c r="W30" s="34">
        <v>8507</v>
      </c>
      <c r="X30" s="38">
        <f>W30/1000</f>
        <v>8.5069999999999997</v>
      </c>
      <c r="Y30" s="29" t="s">
        <v>150</v>
      </c>
      <c r="Z30" s="29" t="s">
        <v>151</v>
      </c>
      <c r="AA30" s="29" t="s">
        <v>205</v>
      </c>
      <c r="AB30" s="30" t="s">
        <v>206</v>
      </c>
      <c r="AC30" s="39">
        <v>0.17199999999999999</v>
      </c>
      <c r="AD30" s="31">
        <v>0.8</v>
      </c>
      <c r="AE30" s="31">
        <v>0.8</v>
      </c>
      <c r="AF30" s="30">
        <v>1</v>
      </c>
      <c r="AG30" s="30">
        <v>0.4</v>
      </c>
      <c r="AH30" s="30">
        <v>0</v>
      </c>
      <c r="AI30" s="31">
        <v>1</v>
      </c>
      <c r="AJ30" s="31">
        <v>1</v>
      </c>
      <c r="AK30" s="31">
        <v>1</v>
      </c>
      <c r="AL30" s="31">
        <v>1</v>
      </c>
      <c r="AM30" s="88" t="s">
        <v>150</v>
      </c>
      <c r="AN30" s="88" t="s">
        <v>153</v>
      </c>
      <c r="AO30" s="29">
        <v>1</v>
      </c>
      <c r="AP30" s="29">
        <v>1</v>
      </c>
      <c r="AQ30" s="31">
        <f>SUM(AD30:AP30)</f>
        <v>9</v>
      </c>
      <c r="AR30" s="40">
        <f>AVERAGE(AD30:AP30)</f>
        <v>0.81818181818181823</v>
      </c>
      <c r="AS30" s="100">
        <f>_xlfn.RANK.EQ(V30,V30:V129,1)/100</f>
        <v>0.64</v>
      </c>
      <c r="AT30" s="31">
        <f>_xlfn.RANK.EQ(X30,X30:X129,1)/100</f>
        <v>0.72</v>
      </c>
      <c r="AU30" s="41">
        <f>AVERAGE(AC30, AR30,V30, X30)</f>
        <v>2.6234204545454545</v>
      </c>
    </row>
    <row r="31" spans="1:47" s="42" customFormat="1" hidden="1" x14ac:dyDescent="0.2">
      <c r="A31" s="28">
        <f>_xlfn.RANK.EQ(AU31,$AU$2:$AU$101,0)</f>
        <v>17</v>
      </c>
      <c r="B31" s="35" t="s">
        <v>29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20</v>
      </c>
      <c r="S31" s="27"/>
      <c r="T31" s="28"/>
      <c r="U31" s="36">
        <v>3.39</v>
      </c>
      <c r="V31" s="37">
        <f>1-(U31/100)</f>
        <v>0.96609999999999996</v>
      </c>
      <c r="W31" s="34">
        <v>7983</v>
      </c>
      <c r="X31" s="38">
        <f>W31/1000</f>
        <v>7.9829999999999997</v>
      </c>
      <c r="Y31" s="29">
        <v>1500</v>
      </c>
      <c r="Z31" s="29">
        <v>0</v>
      </c>
      <c r="AA31" s="29" t="s">
        <v>160</v>
      </c>
      <c r="AB31" s="30"/>
      <c r="AC31" s="39">
        <v>5.0000000000000001E-3</v>
      </c>
      <c r="AD31" s="31">
        <v>0.8</v>
      </c>
      <c r="AE31" s="31">
        <v>1</v>
      </c>
      <c r="AF31" s="30">
        <v>1</v>
      </c>
      <c r="AG31" s="30">
        <v>0.8</v>
      </c>
      <c r="AH31" s="30">
        <v>0.6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10.199999999999999</v>
      </c>
      <c r="AR31" s="40">
        <f>AVERAGE(AD31:AP31)</f>
        <v>0.92727272727272725</v>
      </c>
      <c r="AS31" s="100">
        <f>_xlfn.RANK.EQ(V31,V31:V130,1)/100</f>
        <v>0.38</v>
      </c>
      <c r="AT31" s="31">
        <f>_xlfn.RANK.EQ(X31,X31:X130,1)/100</f>
        <v>0.71</v>
      </c>
      <c r="AU31" s="41">
        <f>AVERAGE(AC31, AR31,V31, X31)</f>
        <v>2.4703431818181816</v>
      </c>
    </row>
    <row r="32" spans="1:47" s="42" customFormat="1" hidden="1" x14ac:dyDescent="0.2">
      <c r="A32" s="28">
        <f>_xlfn.RANK.EQ(AU32,$AU$2:$AU$101,0)</f>
        <v>18</v>
      </c>
      <c r="B32" s="35" t="s">
        <v>58</v>
      </c>
      <c r="C32" s="33"/>
      <c r="D32" s="33"/>
      <c r="E32" s="33" t="s">
        <v>20</v>
      </c>
      <c r="F32" s="33"/>
      <c r="G32" s="33"/>
      <c r="H32" s="33"/>
      <c r="I32" s="33"/>
      <c r="J32" s="33"/>
      <c r="K32" s="33"/>
      <c r="L32" s="33" t="s">
        <v>20</v>
      </c>
      <c r="M32" s="33"/>
      <c r="N32" s="33"/>
      <c r="O32" s="33"/>
      <c r="P32" s="33"/>
      <c r="Q32" s="33"/>
      <c r="R32" s="33"/>
      <c r="S32" s="33"/>
      <c r="T32" s="28"/>
      <c r="U32" s="36">
        <v>1.22</v>
      </c>
      <c r="V32" s="37">
        <f>1-(U32/100)</f>
        <v>0.98780000000000001</v>
      </c>
      <c r="W32" s="34">
        <v>7557</v>
      </c>
      <c r="X32" s="38">
        <f>W32/1000</f>
        <v>7.5570000000000004</v>
      </c>
      <c r="Y32" s="29" t="s">
        <v>150</v>
      </c>
      <c r="Z32" s="29">
        <v>0</v>
      </c>
      <c r="AA32" s="29" t="s">
        <v>162</v>
      </c>
      <c r="AB32" s="30" t="s">
        <v>150</v>
      </c>
      <c r="AC32" s="39">
        <v>0.40799999999999997</v>
      </c>
      <c r="AD32" s="31">
        <v>1</v>
      </c>
      <c r="AE32" s="31">
        <v>0.8</v>
      </c>
      <c r="AF32" s="30">
        <v>1</v>
      </c>
      <c r="AG32" s="30">
        <v>0.6</v>
      </c>
      <c r="AH32" s="30">
        <v>0.4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9.8000000000000007</v>
      </c>
      <c r="AR32" s="40">
        <f>AVERAGE(AD32:AP32)</f>
        <v>0.89090909090909098</v>
      </c>
      <c r="AS32" s="100">
        <f>_xlfn.RANK.EQ(V32,V32:V131,1)/100</f>
        <v>0.51</v>
      </c>
      <c r="AT32" s="31">
        <f>_xlfn.RANK.EQ(X32,X32:X131,1)/100</f>
        <v>0.7</v>
      </c>
      <c r="AU32" s="41">
        <f>AVERAGE(AC32, AR32,V32, X32)</f>
        <v>2.4609272727272726</v>
      </c>
    </row>
    <row r="33" spans="1:47" s="42" customFormat="1" hidden="1" x14ac:dyDescent="0.2">
      <c r="A33" s="28">
        <f>_xlfn.RANK.EQ(AU33,$AU$2:$AU$101,0)</f>
        <v>19</v>
      </c>
      <c r="B33" s="35" t="s">
        <v>65</v>
      </c>
      <c r="C33" s="33"/>
      <c r="D33" s="33"/>
      <c r="E33" s="33"/>
      <c r="F33" s="33"/>
      <c r="G33" s="33" t="s">
        <v>20</v>
      </c>
      <c r="H33" s="33"/>
      <c r="I33" s="33"/>
      <c r="J33" s="33" t="s">
        <v>20</v>
      </c>
      <c r="K33" s="33"/>
      <c r="L33" s="33"/>
      <c r="M33" s="33"/>
      <c r="N33" s="33"/>
      <c r="O33" s="33"/>
      <c r="P33" s="33" t="s">
        <v>20</v>
      </c>
      <c r="Q33" s="33" t="s">
        <v>20</v>
      </c>
      <c r="R33" s="33"/>
      <c r="S33" s="33" t="s">
        <v>20</v>
      </c>
      <c r="T33" s="28"/>
      <c r="U33" s="36">
        <v>2.89</v>
      </c>
      <c r="V33" s="37">
        <f>1-(U33/100)</f>
        <v>0.97109999999999996</v>
      </c>
      <c r="W33" s="34">
        <v>7297</v>
      </c>
      <c r="X33" s="38">
        <f>W33/1000</f>
        <v>7.2969999999999997</v>
      </c>
      <c r="Y33" s="29"/>
      <c r="Z33" s="29" t="s">
        <v>151</v>
      </c>
      <c r="AA33" s="29"/>
      <c r="AB33" s="30" t="s">
        <v>182</v>
      </c>
      <c r="AC33" s="39">
        <v>0.29799999999999999</v>
      </c>
      <c r="AD33" s="31">
        <v>1</v>
      </c>
      <c r="AE33" s="31">
        <v>1</v>
      </c>
      <c r="AF33" s="30">
        <v>1</v>
      </c>
      <c r="AG33" s="30">
        <v>0.8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10.6</v>
      </c>
      <c r="AR33" s="40">
        <f>AVERAGE(AD33:AP33)</f>
        <v>0.96363636363636362</v>
      </c>
      <c r="AS33" s="100">
        <f>_xlfn.RANK.EQ(V33,V33:V132,1)/100</f>
        <v>0.4</v>
      </c>
      <c r="AT33" s="31">
        <f>_xlfn.RANK.EQ(X33,X33:X132,1)/100</f>
        <v>0.67</v>
      </c>
      <c r="AU33" s="41">
        <f>AVERAGE(AC33, AR33,V33, X33)</f>
        <v>2.3824340909090909</v>
      </c>
    </row>
    <row r="34" spans="1:47" s="42" customFormat="1" hidden="1" x14ac:dyDescent="0.2">
      <c r="A34" s="28">
        <f>_xlfn.RANK.EQ(AU34,$AU$2:$AU$101,0)</f>
        <v>20</v>
      </c>
      <c r="B34" s="35" t="s">
        <v>69</v>
      </c>
      <c r="C34" s="33"/>
      <c r="D34" s="33"/>
      <c r="E34" s="33"/>
      <c r="F34" s="33"/>
      <c r="G34" s="33"/>
      <c r="H34" s="33"/>
      <c r="I34" s="33" t="s">
        <v>20</v>
      </c>
      <c r="J34" s="33" t="s">
        <v>20</v>
      </c>
      <c r="K34" s="33"/>
      <c r="L34" s="33"/>
      <c r="M34" s="33" t="s">
        <v>20</v>
      </c>
      <c r="N34" s="33"/>
      <c r="O34" s="33"/>
      <c r="P34" s="33" t="s">
        <v>20</v>
      </c>
      <c r="Q34" s="33"/>
      <c r="R34" s="33"/>
      <c r="S34" s="27"/>
      <c r="T34" s="28"/>
      <c r="U34" s="36">
        <v>4.2</v>
      </c>
      <c r="V34" s="37">
        <f>1-(U34/100)</f>
        <v>0.95799999999999996</v>
      </c>
      <c r="W34" s="34">
        <v>7529</v>
      </c>
      <c r="X34" s="38">
        <f>W34/1000</f>
        <v>7.5289999999999999</v>
      </c>
      <c r="Y34" s="29">
        <v>0</v>
      </c>
      <c r="Z34" s="29">
        <v>2100</v>
      </c>
      <c r="AA34" s="29" t="s">
        <v>195</v>
      </c>
      <c r="AB34" s="30" t="s">
        <v>150</v>
      </c>
      <c r="AC34" s="39">
        <v>6.2E-2</v>
      </c>
      <c r="AD34" s="31">
        <v>1</v>
      </c>
      <c r="AE34" s="31">
        <v>1</v>
      </c>
      <c r="AF34" s="30">
        <v>1</v>
      </c>
      <c r="AG34" s="30">
        <v>0.8</v>
      </c>
      <c r="AH34" s="30">
        <v>0.8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10.6</v>
      </c>
      <c r="AR34" s="40">
        <f>AVERAGE(AD34:AP34)</f>
        <v>0.96363636363636362</v>
      </c>
      <c r="AS34" s="100">
        <f>_xlfn.RANK.EQ(V34,V34:V133,1)/100</f>
        <v>0.33</v>
      </c>
      <c r="AT34" s="31">
        <f>_xlfn.RANK.EQ(X34,X34:X133,1)/100</f>
        <v>0.68</v>
      </c>
      <c r="AU34" s="41">
        <f>AVERAGE(AC34, AR34,V34, X34)</f>
        <v>2.3781590909090911</v>
      </c>
    </row>
    <row r="35" spans="1:47" s="42" customFormat="1" ht="25.5" hidden="1" x14ac:dyDescent="0.2">
      <c r="A35" s="28">
        <f>_xlfn.RANK.EQ(AU35,$AU$2:$AU$101,0)</f>
        <v>21</v>
      </c>
      <c r="B35" s="35" t="s">
        <v>71</v>
      </c>
      <c r="C35" s="33"/>
      <c r="D35" s="33"/>
      <c r="E35" s="33"/>
      <c r="F35" s="33"/>
      <c r="G35" s="33"/>
      <c r="H35" s="33"/>
      <c r="I35" s="33"/>
      <c r="J35" s="33"/>
      <c r="K35" s="33"/>
      <c r="L35" s="33" t="s">
        <v>20</v>
      </c>
      <c r="M35" s="33"/>
      <c r="N35" s="33"/>
      <c r="O35" s="33" t="s">
        <v>20</v>
      </c>
      <c r="P35" s="33"/>
      <c r="Q35" s="33"/>
      <c r="R35" s="27"/>
      <c r="S35" s="27"/>
      <c r="T35" s="28"/>
      <c r="U35" s="36">
        <v>0.72</v>
      </c>
      <c r="V35" s="37">
        <f>1-(U35/100)</f>
        <v>0.99280000000000002</v>
      </c>
      <c r="W35" s="34">
        <v>7339</v>
      </c>
      <c r="X35" s="38">
        <f>W35/1000</f>
        <v>7.3390000000000004</v>
      </c>
      <c r="Y35" s="29"/>
      <c r="Z35" s="29">
        <v>0</v>
      </c>
      <c r="AA35" s="29" t="s">
        <v>193</v>
      </c>
      <c r="AB35" s="30" t="s">
        <v>150</v>
      </c>
      <c r="AC35" s="39">
        <v>0.128</v>
      </c>
      <c r="AD35" s="31">
        <v>1</v>
      </c>
      <c r="AE35" s="31">
        <v>0.2</v>
      </c>
      <c r="AF35" s="30">
        <v>1</v>
      </c>
      <c r="AG35" s="30">
        <v>0.4</v>
      </c>
      <c r="AH35" s="30">
        <v>0.8</v>
      </c>
      <c r="AI35" s="31">
        <v>0.75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9.15</v>
      </c>
      <c r="AR35" s="40">
        <f>AVERAGE(AD35:AP35)</f>
        <v>0.8318181818181819</v>
      </c>
      <c r="AS35" s="100">
        <f>_xlfn.RANK.EQ(V35,V35:V134,1)/100</f>
        <v>0.55000000000000004</v>
      </c>
      <c r="AT35" s="31">
        <f>_xlfn.RANK.EQ(X35,X35:X134,1)/100</f>
        <v>0.67</v>
      </c>
      <c r="AU35" s="41">
        <f>AVERAGE(AC35, AR35,V35, X35)</f>
        <v>2.3229045454545458</v>
      </c>
    </row>
    <row r="36" spans="1:47" s="42" customFormat="1" hidden="1" x14ac:dyDescent="0.2">
      <c r="A36" s="28">
        <f>_xlfn.RANK.EQ(AU36,$AU$2:$AU$101,0)</f>
        <v>22</v>
      </c>
      <c r="B36" s="35" t="s">
        <v>27</v>
      </c>
      <c r="C36" s="27"/>
      <c r="D36" s="27"/>
      <c r="E36" s="27"/>
      <c r="F36" s="27"/>
      <c r="G36" s="27"/>
      <c r="H36" s="27"/>
      <c r="I36" s="27"/>
      <c r="J36" s="27" t="s">
        <v>20</v>
      </c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36">
        <v>2.06</v>
      </c>
      <c r="V36" s="37">
        <f>1-(U36/100)</f>
        <v>0.97940000000000005</v>
      </c>
      <c r="W36" s="34">
        <v>7255</v>
      </c>
      <c r="X36" s="38">
        <f>W36/1000</f>
        <v>7.2549999999999999</v>
      </c>
      <c r="Y36" s="29"/>
      <c r="Z36" s="29">
        <v>0</v>
      </c>
      <c r="AA36" s="29"/>
      <c r="AB36" s="30" t="s">
        <v>158</v>
      </c>
      <c r="AC36" s="39">
        <v>2.4E-2</v>
      </c>
      <c r="AD36" s="31">
        <v>1</v>
      </c>
      <c r="AE36" s="31">
        <v>0.7</v>
      </c>
      <c r="AF36" s="30">
        <v>1</v>
      </c>
      <c r="AG36" s="30">
        <v>0.8</v>
      </c>
      <c r="AH36" s="30">
        <v>0.6</v>
      </c>
      <c r="AI36" s="31">
        <v>1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10.1</v>
      </c>
      <c r="AR36" s="40">
        <f>AVERAGE(AD36:AP36)</f>
        <v>0.9181818181818181</v>
      </c>
      <c r="AS36" s="100">
        <f>_xlfn.RANK.EQ(V36,V36:V135,1)/100</f>
        <v>0.45</v>
      </c>
      <c r="AT36" s="31">
        <f>_xlfn.RANK.EQ(X36,X36:X135,1)/100</f>
        <v>0.66</v>
      </c>
      <c r="AU36" s="41">
        <f>AVERAGE(AC36, AR36,V36, X36)</f>
        <v>2.2941454545454545</v>
      </c>
    </row>
    <row r="37" spans="1:47" s="42" customFormat="1" hidden="1" x14ac:dyDescent="0.2">
      <c r="A37" s="28">
        <f>_xlfn.RANK.EQ(AU37,$AU$2:$AU$101,0)</f>
        <v>23</v>
      </c>
      <c r="B37" s="35" t="s">
        <v>103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 t="s">
        <v>20</v>
      </c>
      <c r="R37" s="33"/>
      <c r="S37" s="33" t="s">
        <v>20</v>
      </c>
      <c r="T37" s="33"/>
      <c r="U37" s="36">
        <v>0.22</v>
      </c>
      <c r="V37" s="37">
        <f>1-(U37/100)</f>
        <v>0.99780000000000002</v>
      </c>
      <c r="W37" s="34">
        <v>7111</v>
      </c>
      <c r="X37" s="38">
        <f>W37/1000</f>
        <v>7.1109999999999998</v>
      </c>
      <c r="Y37" s="29">
        <v>15</v>
      </c>
      <c r="Z37" s="29">
        <v>15</v>
      </c>
      <c r="AA37" s="29" t="s">
        <v>216</v>
      </c>
      <c r="AB37" s="30" t="s">
        <v>216</v>
      </c>
      <c r="AC37" s="39">
        <v>3.6999999999999998E-2</v>
      </c>
      <c r="AD37" s="31">
        <v>1</v>
      </c>
      <c r="AE37" s="31">
        <v>0.8</v>
      </c>
      <c r="AF37" s="30">
        <v>1</v>
      </c>
      <c r="AG37" s="30">
        <v>0.6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148</v>
      </c>
      <c r="AN37" s="88" t="s">
        <v>153</v>
      </c>
      <c r="AO37" s="29">
        <v>1</v>
      </c>
      <c r="AP37" s="29">
        <v>1</v>
      </c>
      <c r="AQ37" s="31">
        <f>SUM(AD37:AP37)</f>
        <v>10.199999999999999</v>
      </c>
      <c r="AR37" s="40">
        <f>AVERAGE(AD37:AP37)</f>
        <v>0.92727272727272725</v>
      </c>
      <c r="AS37" s="100">
        <f>_xlfn.RANK.EQ(V37,V37:V136,1)/100</f>
        <v>0.62</v>
      </c>
      <c r="AT37" s="31">
        <f>_xlfn.RANK.EQ(X37,X37:X136,1)/100</f>
        <v>0.65</v>
      </c>
      <c r="AU37" s="41">
        <f>AVERAGE(AC37, AR37,V37, X37)</f>
        <v>2.2682681818181818</v>
      </c>
    </row>
    <row r="38" spans="1:47" s="42" customFormat="1" hidden="1" x14ac:dyDescent="0.2">
      <c r="A38" s="28">
        <f>_xlfn.RANK.EQ(AU38,$AU$2:$AU$101,0)</f>
        <v>24</v>
      </c>
      <c r="B38" s="35" t="s">
        <v>53</v>
      </c>
      <c r="C38" s="33"/>
      <c r="D38" s="33" t="s">
        <v>20</v>
      </c>
      <c r="E38" s="33" t="s">
        <v>20</v>
      </c>
      <c r="F38" s="33" t="s">
        <v>20</v>
      </c>
      <c r="G38" s="33" t="s">
        <v>20</v>
      </c>
      <c r="H38" s="33" t="s">
        <v>20</v>
      </c>
      <c r="I38" s="33" t="s">
        <v>20</v>
      </c>
      <c r="J38" s="33"/>
      <c r="K38" s="33"/>
      <c r="L38" s="33" t="s">
        <v>20</v>
      </c>
      <c r="M38" s="33" t="s">
        <v>20</v>
      </c>
      <c r="N38" s="33" t="s">
        <v>20</v>
      </c>
      <c r="O38" s="33" t="s">
        <v>20</v>
      </c>
      <c r="P38" s="33"/>
      <c r="Q38" s="33" t="s">
        <v>20</v>
      </c>
      <c r="R38" s="33"/>
      <c r="S38" s="33"/>
      <c r="T38" s="33" t="s">
        <v>20</v>
      </c>
      <c r="U38" s="36">
        <v>2.46</v>
      </c>
      <c r="V38" s="37">
        <f>1-(U38/100)</f>
        <v>0.97540000000000004</v>
      </c>
      <c r="W38" s="34">
        <v>6116</v>
      </c>
      <c r="X38" s="38">
        <f>W38/1000</f>
        <v>6.1159999999999997</v>
      </c>
      <c r="Y38" s="43">
        <v>10000</v>
      </c>
      <c r="Z38" s="43">
        <v>10000</v>
      </c>
      <c r="AA38" s="29" t="s">
        <v>150</v>
      </c>
      <c r="AB38" s="30" t="s">
        <v>188</v>
      </c>
      <c r="AC38" s="39">
        <v>0.85099999999999998</v>
      </c>
      <c r="AD38" s="31">
        <v>0.8</v>
      </c>
      <c r="AE38" s="31">
        <v>1</v>
      </c>
      <c r="AF38" s="30">
        <v>0</v>
      </c>
      <c r="AG38" s="30">
        <v>0.8</v>
      </c>
      <c r="AH38" s="30">
        <v>1</v>
      </c>
      <c r="AI38" s="31">
        <v>1</v>
      </c>
      <c r="AJ38" s="31">
        <v>1</v>
      </c>
      <c r="AK38" s="31">
        <v>1</v>
      </c>
      <c r="AL38" s="31">
        <v>1</v>
      </c>
      <c r="AM38" s="88" t="s">
        <v>148</v>
      </c>
      <c r="AN38" s="88" t="s">
        <v>155</v>
      </c>
      <c r="AO38" s="29">
        <v>1</v>
      </c>
      <c r="AP38" s="29">
        <v>0</v>
      </c>
      <c r="AQ38" s="31">
        <f>SUM(AD38:AP38)</f>
        <v>8.6</v>
      </c>
      <c r="AR38" s="40">
        <f>AVERAGE(AD38:AP38)</f>
        <v>0.78181818181818175</v>
      </c>
      <c r="AS38" s="100">
        <f>_xlfn.RANK.EQ(V38,V38:V137,1)/100</f>
        <v>0.41</v>
      </c>
      <c r="AT38" s="31">
        <f>_xlfn.RANK.EQ(X38,X38:X137,1)/100</f>
        <v>0.63</v>
      </c>
      <c r="AU38" s="41">
        <f>AVERAGE(AC38, AR38,V38, X38)</f>
        <v>2.1810545454545451</v>
      </c>
    </row>
    <row r="39" spans="1:47" s="42" customFormat="1" ht="25.5" hidden="1" x14ac:dyDescent="0.2">
      <c r="A39" s="28">
        <f>_xlfn.RANK.EQ(AU39,$AU$2:$AU$101,0)</f>
        <v>26</v>
      </c>
      <c r="B39" s="35" t="s">
        <v>77</v>
      </c>
      <c r="C39" s="33"/>
      <c r="D39" s="33"/>
      <c r="E39" s="33"/>
      <c r="F39" s="33"/>
      <c r="G39" s="33"/>
      <c r="H39" s="33"/>
      <c r="I39" s="33"/>
      <c r="J39" s="33" t="s">
        <v>20</v>
      </c>
      <c r="K39" s="33"/>
      <c r="L39" s="33"/>
      <c r="M39" s="33"/>
      <c r="N39" s="33"/>
      <c r="O39" s="33"/>
      <c r="P39" s="33"/>
      <c r="Q39" s="33" t="s">
        <v>20</v>
      </c>
      <c r="R39" s="33"/>
      <c r="S39" s="33" t="s">
        <v>20</v>
      </c>
      <c r="T39" s="28"/>
      <c r="U39" s="36">
        <v>17.05</v>
      </c>
      <c r="V39" s="37">
        <f>1-(U39/100)</f>
        <v>0.82950000000000002</v>
      </c>
      <c r="W39" s="34">
        <v>6151</v>
      </c>
      <c r="X39" s="38">
        <f>W39/1000</f>
        <v>6.1509999999999998</v>
      </c>
      <c r="Y39" s="29">
        <v>50</v>
      </c>
      <c r="Z39" s="29">
        <v>50</v>
      </c>
      <c r="AA39" s="29" t="s">
        <v>203</v>
      </c>
      <c r="AB39" s="30" t="s">
        <v>203</v>
      </c>
      <c r="AC39" s="39">
        <v>0.124</v>
      </c>
      <c r="AD39" s="31">
        <v>1</v>
      </c>
      <c r="AE39" s="31">
        <v>1</v>
      </c>
      <c r="AF39" s="30">
        <v>1</v>
      </c>
      <c r="AG39" s="30">
        <v>0.8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 t="s">
        <v>149</v>
      </c>
      <c r="AN39" s="88" t="s">
        <v>153</v>
      </c>
      <c r="AO39" s="29">
        <v>1</v>
      </c>
      <c r="AP39" s="29">
        <v>1</v>
      </c>
      <c r="AQ39" s="31">
        <f>SUM(AD39:AP39)</f>
        <v>10.399999999999999</v>
      </c>
      <c r="AR39" s="40">
        <f>AVERAGE(AD39:AP39)</f>
        <v>0.94545454545454533</v>
      </c>
      <c r="AS39" s="100">
        <f>_xlfn.RANK.EQ(V39,V39:V138,1)/100</f>
        <v>0.12</v>
      </c>
      <c r="AT39" s="31">
        <f>_xlfn.RANK.EQ(X39,X39:X138,1)/100</f>
        <v>0.63</v>
      </c>
      <c r="AU39" s="41">
        <f>AVERAGE(AC39, AR39,V39, X39)</f>
        <v>2.0124886363636363</v>
      </c>
    </row>
    <row r="40" spans="1:47" s="42" customFormat="1" ht="25.5" hidden="1" x14ac:dyDescent="0.2">
      <c r="A40" s="28">
        <f>_xlfn.RANK.EQ(AU40,$AU$2:$AU$101,0)</f>
        <v>27</v>
      </c>
      <c r="B40" s="35" t="s">
        <v>78</v>
      </c>
      <c r="C40" s="33"/>
      <c r="D40" s="33"/>
      <c r="E40" s="33"/>
      <c r="F40" s="33"/>
      <c r="G40" s="33"/>
      <c r="H40" s="33" t="s">
        <v>20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28"/>
      <c r="U40" s="36">
        <v>4.13</v>
      </c>
      <c r="V40" s="37">
        <f>1-(U40/100)</f>
        <v>0.9587</v>
      </c>
      <c r="W40" s="34">
        <v>5554</v>
      </c>
      <c r="X40" s="38">
        <f>W40/1000</f>
        <v>5.5540000000000003</v>
      </c>
      <c r="Y40" s="29"/>
      <c r="Z40" s="29" t="s">
        <v>151</v>
      </c>
      <c r="AA40" s="29"/>
      <c r="AB40" s="30"/>
      <c r="AC40" s="39">
        <v>2.5000000000000001E-2</v>
      </c>
      <c r="AD40" s="31">
        <v>1</v>
      </c>
      <c r="AE40" s="31">
        <v>1</v>
      </c>
      <c r="AF40" s="30">
        <v>1</v>
      </c>
      <c r="AG40" s="30">
        <v>0.8</v>
      </c>
      <c r="AH40" s="30">
        <v>0.8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1</v>
      </c>
      <c r="AP40" s="29">
        <v>1</v>
      </c>
      <c r="AQ40" s="31">
        <f>SUM(AD40:AP40)</f>
        <v>10.6</v>
      </c>
      <c r="AR40" s="40">
        <f>AVERAGE(AD40:AP40)</f>
        <v>0.96363636363636362</v>
      </c>
      <c r="AS40" s="100">
        <f>_xlfn.RANK.EQ(V40,V40:V139,1)/100</f>
        <v>0.32</v>
      </c>
      <c r="AT40" s="31">
        <f>_xlfn.RANK.EQ(X40,X40:X139,1)/100</f>
        <v>0.61</v>
      </c>
      <c r="AU40" s="41">
        <f>AVERAGE(AC40, AR40,V40, X40)</f>
        <v>1.875334090909091</v>
      </c>
    </row>
    <row r="41" spans="1:47" s="42" customFormat="1" hidden="1" x14ac:dyDescent="0.2">
      <c r="A41" s="28">
        <f>_xlfn.RANK.EQ(AU41,$AU$2:$AU$101,0)</f>
        <v>31</v>
      </c>
      <c r="B41" s="35" t="s">
        <v>66</v>
      </c>
      <c r="C41" s="33"/>
      <c r="D41" s="33"/>
      <c r="E41" s="33"/>
      <c r="F41" s="33"/>
      <c r="G41" s="33" t="s">
        <v>20</v>
      </c>
      <c r="H41" s="33"/>
      <c r="I41" s="33"/>
      <c r="J41" s="33" t="s">
        <v>20</v>
      </c>
      <c r="K41" s="33"/>
      <c r="L41" s="33"/>
      <c r="M41" s="33"/>
      <c r="N41" s="33"/>
      <c r="O41" s="33"/>
      <c r="P41" s="33" t="s">
        <v>20</v>
      </c>
      <c r="Q41" s="33" t="s">
        <v>20</v>
      </c>
      <c r="R41" s="33"/>
      <c r="S41" s="33" t="s">
        <v>20</v>
      </c>
      <c r="T41" s="28"/>
      <c r="U41" s="36">
        <v>0.26</v>
      </c>
      <c r="V41" s="37">
        <f>1-(U41/100)</f>
        <v>0.99739999999999995</v>
      </c>
      <c r="W41" s="34">
        <v>4946</v>
      </c>
      <c r="X41" s="38">
        <f>W41/1000</f>
        <v>4.9459999999999997</v>
      </c>
      <c r="Y41" s="29">
        <v>170</v>
      </c>
      <c r="Z41" s="29">
        <v>170</v>
      </c>
      <c r="AA41" s="29" t="s">
        <v>193</v>
      </c>
      <c r="AB41" s="30" t="s">
        <v>193</v>
      </c>
      <c r="AC41" s="39">
        <v>0.29799999999999999</v>
      </c>
      <c r="AD41" s="31">
        <v>1</v>
      </c>
      <c r="AE41" s="31">
        <v>1</v>
      </c>
      <c r="AF41" s="30">
        <v>1</v>
      </c>
      <c r="AG41" s="30">
        <v>0.8</v>
      </c>
      <c r="AH41" s="30">
        <v>0.4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1</v>
      </c>
      <c r="AP41" s="29">
        <v>1</v>
      </c>
      <c r="AQ41" s="31">
        <f>SUM(AD41:AP41)</f>
        <v>10.199999999999999</v>
      </c>
      <c r="AR41" s="40">
        <f>AVERAGE(AD41:AP41)</f>
        <v>0.92727272727272725</v>
      </c>
      <c r="AS41" s="100">
        <f>_xlfn.RANK.EQ(V41,V41:V140,1)/100</f>
        <v>0.56999999999999995</v>
      </c>
      <c r="AT41" s="31">
        <f>_xlfn.RANK.EQ(X41,X41:X140,1)/100</f>
        <v>0.57999999999999996</v>
      </c>
      <c r="AU41" s="41">
        <f>AVERAGE(AC41, AR41,V41, X41)</f>
        <v>1.7921681818181816</v>
      </c>
    </row>
    <row r="42" spans="1:47" s="42" customFormat="1" hidden="1" x14ac:dyDescent="0.2">
      <c r="A42" s="28">
        <f>_xlfn.RANK.EQ(AU42,$AU$2:$AU$101,0)</f>
        <v>33</v>
      </c>
      <c r="B42" s="35" t="s">
        <v>106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20</v>
      </c>
      <c r="N42" s="33"/>
      <c r="O42" s="33"/>
      <c r="P42" s="33"/>
      <c r="Q42" s="33"/>
      <c r="R42" s="33"/>
      <c r="S42" s="33"/>
      <c r="T42" s="33"/>
      <c r="U42" s="36">
        <v>0.27</v>
      </c>
      <c r="V42" s="37">
        <f>1-(U42/100)</f>
        <v>0.99729999999999996</v>
      </c>
      <c r="W42" s="34">
        <v>5245</v>
      </c>
      <c r="X42" s="38">
        <f>W42/1000</f>
        <v>5.2450000000000001</v>
      </c>
      <c r="Y42" s="29" t="s">
        <v>150</v>
      </c>
      <c r="Z42" s="29" t="s">
        <v>150</v>
      </c>
      <c r="AA42" s="29" t="s">
        <v>218</v>
      </c>
      <c r="AB42" s="30" t="s">
        <v>150</v>
      </c>
      <c r="AC42" s="39">
        <v>2.1000000000000001E-2</v>
      </c>
      <c r="AD42" s="89">
        <v>0.6</v>
      </c>
      <c r="AE42" s="89">
        <v>1</v>
      </c>
      <c r="AF42" s="30">
        <v>1</v>
      </c>
      <c r="AG42" s="30">
        <v>0.3</v>
      </c>
      <c r="AH42" s="30">
        <v>0.3</v>
      </c>
      <c r="AI42" s="31">
        <v>1</v>
      </c>
      <c r="AJ42" s="31">
        <v>1</v>
      </c>
      <c r="AK42" s="31">
        <v>1</v>
      </c>
      <c r="AL42" s="31">
        <v>1</v>
      </c>
      <c r="AM42" s="88">
        <v>1</v>
      </c>
      <c r="AN42" s="88">
        <v>0</v>
      </c>
      <c r="AO42" s="29">
        <v>1</v>
      </c>
      <c r="AP42" s="29">
        <v>0</v>
      </c>
      <c r="AQ42" s="31">
        <f>SUM(AD42:AP42)</f>
        <v>9.1999999999999993</v>
      </c>
      <c r="AR42" s="40">
        <f>AVERAGE(AD42:AP42)</f>
        <v>0.70769230769230762</v>
      </c>
      <c r="AS42" s="100">
        <f>_xlfn.RANK.EQ(V42,V42:V141,1)/100</f>
        <v>0.56000000000000005</v>
      </c>
      <c r="AT42" s="31">
        <f>_xlfn.RANK.EQ(X42,X42:X141,1)/100</f>
        <v>0.59</v>
      </c>
      <c r="AU42" s="41">
        <f>AVERAGE(AC42, AR42,V42, X42)</f>
        <v>1.742748076923077</v>
      </c>
    </row>
    <row r="43" spans="1:47" s="42" customFormat="1" hidden="1" x14ac:dyDescent="0.2">
      <c r="A43" s="28">
        <f>_xlfn.RANK.EQ(AU43,$AU$2:$AU$101,0)</f>
        <v>34</v>
      </c>
      <c r="B43" s="35" t="s">
        <v>26</v>
      </c>
      <c r="C43" s="33"/>
      <c r="D43" s="33" t="s">
        <v>20</v>
      </c>
      <c r="E43" s="33"/>
      <c r="F43" s="33" t="s">
        <v>20</v>
      </c>
      <c r="G43" s="33" t="s">
        <v>20</v>
      </c>
      <c r="H43" s="33"/>
      <c r="I43" s="33"/>
      <c r="J43" s="33"/>
      <c r="K43" s="33"/>
      <c r="L43" s="33"/>
      <c r="M43" s="33"/>
      <c r="N43" s="33" t="s">
        <v>20</v>
      </c>
      <c r="O43" s="33"/>
      <c r="P43" s="33"/>
      <c r="Q43" s="33" t="s">
        <v>20</v>
      </c>
      <c r="R43" s="27"/>
      <c r="S43" s="27"/>
      <c r="T43" s="28"/>
      <c r="U43" s="36">
        <v>4.03</v>
      </c>
      <c r="V43" s="37">
        <f>1-(U43/100)</f>
        <v>0.9597</v>
      </c>
      <c r="W43" s="34">
        <v>4733</v>
      </c>
      <c r="X43" s="38">
        <f>W43/1000</f>
        <v>4.7329999999999997</v>
      </c>
      <c r="Y43" s="29">
        <v>25</v>
      </c>
      <c r="Z43" s="29">
        <v>25</v>
      </c>
      <c r="AA43" s="29" t="s">
        <v>157</v>
      </c>
      <c r="AB43" s="30" t="s">
        <v>157</v>
      </c>
      <c r="AC43" s="39">
        <v>0.36599999999999999</v>
      </c>
      <c r="AD43" s="31">
        <v>1</v>
      </c>
      <c r="AE43" s="31">
        <v>0.7</v>
      </c>
      <c r="AF43" s="30">
        <v>1</v>
      </c>
      <c r="AG43" s="30">
        <v>0.6</v>
      </c>
      <c r="AH43" s="30">
        <v>0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0</v>
      </c>
      <c r="AP43" s="29">
        <v>0</v>
      </c>
      <c r="AQ43" s="31">
        <f>SUM(AD43:AP43)</f>
        <v>7.3000000000000007</v>
      </c>
      <c r="AR43" s="40">
        <f>AVERAGE(AD43:AP43)</f>
        <v>0.66363636363636369</v>
      </c>
      <c r="AS43" s="100">
        <f>_xlfn.RANK.EQ(V43,V43:V142,1)/100</f>
        <v>0.32</v>
      </c>
      <c r="AT43" s="31">
        <f>_xlfn.RANK.EQ(X43,X43:X142,1)/100</f>
        <v>0.56999999999999995</v>
      </c>
      <c r="AU43" s="41">
        <f>AVERAGE(AC43, AR43,V43, X43)</f>
        <v>1.6805840909090908</v>
      </c>
    </row>
    <row r="44" spans="1:47" s="42" customFormat="1" ht="38.25" hidden="1" x14ac:dyDescent="0.2">
      <c r="A44" s="28">
        <f>_xlfn.RANK.EQ(AU44,$AU$2:$AU$101,0)</f>
        <v>35</v>
      </c>
      <c r="B44" s="35" t="s">
        <v>39</v>
      </c>
      <c r="C44" s="33"/>
      <c r="D44" s="33"/>
      <c r="E44" s="33"/>
      <c r="F44" s="33"/>
      <c r="G44" s="33" t="s">
        <v>20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6">
        <v>0.66</v>
      </c>
      <c r="V44" s="37">
        <f>1-(U44/100)</f>
        <v>0.99339999999999995</v>
      </c>
      <c r="W44" s="34">
        <v>5085</v>
      </c>
      <c r="X44" s="38">
        <f>W44/1000</f>
        <v>5.085</v>
      </c>
      <c r="Y44" s="29">
        <v>1</v>
      </c>
      <c r="Z44" s="29" t="s">
        <v>151</v>
      </c>
      <c r="AA44" s="30" t="s">
        <v>169</v>
      </c>
      <c r="AB44" s="30" t="s">
        <v>169</v>
      </c>
      <c r="AC44" s="39">
        <v>0.14399999999999999</v>
      </c>
      <c r="AD44" s="89">
        <v>1</v>
      </c>
      <c r="AE44" s="89">
        <v>0.4</v>
      </c>
      <c r="AF44" s="30">
        <v>1</v>
      </c>
      <c r="AG44" s="30">
        <v>0.3</v>
      </c>
      <c r="AH44" s="30">
        <v>0.1</v>
      </c>
      <c r="AI44" s="31">
        <v>0</v>
      </c>
      <c r="AJ44" s="31">
        <v>0</v>
      </c>
      <c r="AK44" s="31">
        <v>1</v>
      </c>
      <c r="AL44" s="31">
        <v>1</v>
      </c>
      <c r="AM44" s="88" t="s">
        <v>150</v>
      </c>
      <c r="AN44" s="88">
        <v>1</v>
      </c>
      <c r="AO44" s="29">
        <v>0</v>
      </c>
      <c r="AP44" s="29">
        <v>0</v>
      </c>
      <c r="AQ44" s="31"/>
      <c r="AR44" s="40">
        <f>AVERAGE(AD44:AP44)</f>
        <v>0.48333333333333334</v>
      </c>
      <c r="AS44" s="100">
        <f>_xlfn.RANK.EQ(V44,V44:V143,1)/100</f>
        <v>0.51</v>
      </c>
      <c r="AT44" s="31">
        <f>_xlfn.RANK.EQ(X44,X44:X143,1)/100</f>
        <v>0.56999999999999995</v>
      </c>
      <c r="AU44" s="41">
        <f>AVERAGE(AC44, AR44,V44, X44)</f>
        <v>1.6764333333333332</v>
      </c>
    </row>
    <row r="45" spans="1:47" s="42" customFormat="1" hidden="1" x14ac:dyDescent="0.2">
      <c r="A45" s="28">
        <f>_xlfn.RANK.EQ(AU45,$AU$2:$AU$101,0)</f>
        <v>36</v>
      </c>
      <c r="B45" s="35" t="s">
        <v>56</v>
      </c>
      <c r="C45" s="33"/>
      <c r="D45" s="33" t="s">
        <v>20</v>
      </c>
      <c r="E45" s="33"/>
      <c r="F45" s="33" t="s">
        <v>20</v>
      </c>
      <c r="G45" s="33"/>
      <c r="H45" s="33" t="s">
        <v>20</v>
      </c>
      <c r="I45" s="33" t="s">
        <v>20</v>
      </c>
      <c r="J45" s="33" t="s">
        <v>20</v>
      </c>
      <c r="K45" s="33"/>
      <c r="L45" s="33" t="s">
        <v>20</v>
      </c>
      <c r="M45" s="33"/>
      <c r="N45" s="33" t="s">
        <v>20</v>
      </c>
      <c r="O45" s="33" t="s">
        <v>20</v>
      </c>
      <c r="P45" s="33"/>
      <c r="Q45" s="33"/>
      <c r="R45" s="33"/>
      <c r="S45" s="33" t="s">
        <v>20</v>
      </c>
      <c r="T45" s="28"/>
      <c r="U45" s="36">
        <v>0.24</v>
      </c>
      <c r="V45" s="37">
        <f>1-(U45/100)</f>
        <v>0.99760000000000004</v>
      </c>
      <c r="W45" s="34">
        <v>4436</v>
      </c>
      <c r="X45" s="38">
        <f>W45/1000</f>
        <v>4.4359999999999999</v>
      </c>
      <c r="Y45" s="29" t="s">
        <v>150</v>
      </c>
      <c r="Z45" s="29" t="s">
        <v>151</v>
      </c>
      <c r="AA45" s="29"/>
      <c r="AB45" s="30"/>
      <c r="AC45" s="39">
        <v>0.34599999999999997</v>
      </c>
      <c r="AD45" s="31">
        <v>1</v>
      </c>
      <c r="AE45" s="31">
        <v>1</v>
      </c>
      <c r="AF45" s="30">
        <v>1</v>
      </c>
      <c r="AG45" s="30">
        <v>0.4</v>
      </c>
      <c r="AH45" s="30">
        <v>0.2</v>
      </c>
      <c r="AI45" s="31">
        <v>1</v>
      </c>
      <c r="AJ45" s="31">
        <v>1</v>
      </c>
      <c r="AK45" s="31">
        <v>1</v>
      </c>
      <c r="AL45" s="31">
        <v>1</v>
      </c>
      <c r="AM45" s="88"/>
      <c r="AN45" s="88"/>
      <c r="AO45" s="29">
        <v>1</v>
      </c>
      <c r="AP45" s="29">
        <v>1</v>
      </c>
      <c r="AQ45" s="31">
        <f>SUM(AD45:AP45)</f>
        <v>9.6</v>
      </c>
      <c r="AR45" s="40">
        <f>AVERAGE(AD45:AP45)</f>
        <v>0.87272727272727268</v>
      </c>
      <c r="AS45" s="100">
        <f>_xlfn.RANK.EQ(V45,V45:V144,1)/100</f>
        <v>0.54</v>
      </c>
      <c r="AT45" s="31">
        <f>_xlfn.RANK.EQ(X45,X45:X144,1)/100</f>
        <v>0.56000000000000005</v>
      </c>
      <c r="AU45" s="41">
        <f>AVERAGE(AC45, AR45,V45, X45)</f>
        <v>1.6630818181818181</v>
      </c>
    </row>
    <row r="46" spans="1:47" s="42" customFormat="1" hidden="1" x14ac:dyDescent="0.2">
      <c r="A46" s="28">
        <f>_xlfn.RANK.EQ(AU46,$AU$2:$AU$101,0)</f>
        <v>37</v>
      </c>
      <c r="B46" s="35" t="s">
        <v>110</v>
      </c>
      <c r="C46" s="27"/>
      <c r="D46" s="27" t="s">
        <v>20</v>
      </c>
      <c r="E46" s="27"/>
      <c r="F46" s="27" t="s">
        <v>20</v>
      </c>
      <c r="G46" s="27" t="s">
        <v>20</v>
      </c>
      <c r="H46" s="27"/>
      <c r="I46" s="27"/>
      <c r="J46" s="27"/>
      <c r="K46" s="27"/>
      <c r="L46" s="27"/>
      <c r="M46" s="27"/>
      <c r="N46" s="27" t="s">
        <v>20</v>
      </c>
      <c r="O46" s="27"/>
      <c r="P46" s="27"/>
      <c r="Q46" s="27" t="s">
        <v>20</v>
      </c>
      <c r="R46" s="27"/>
      <c r="S46" s="27"/>
      <c r="T46" s="28"/>
      <c r="U46" s="36">
        <v>35.39</v>
      </c>
      <c r="V46" s="37">
        <f>1-(U46/100)</f>
        <v>0.64610000000000001</v>
      </c>
      <c r="W46" s="34">
        <v>4089</v>
      </c>
      <c r="X46" s="38">
        <f>W46/1000</f>
        <v>4.0890000000000004</v>
      </c>
      <c r="Y46" s="29">
        <v>1800</v>
      </c>
      <c r="Z46" s="29">
        <v>52</v>
      </c>
      <c r="AA46" s="29" t="s">
        <v>220</v>
      </c>
      <c r="AB46" s="30" t="s">
        <v>220</v>
      </c>
      <c r="AC46" s="39">
        <v>0.36599999999999999</v>
      </c>
      <c r="AD46" s="89">
        <v>1</v>
      </c>
      <c r="AE46" s="89">
        <v>0.8</v>
      </c>
      <c r="AF46" s="30">
        <v>1</v>
      </c>
      <c r="AG46" s="30">
        <v>0.3</v>
      </c>
      <c r="AH46" s="30">
        <v>0.2</v>
      </c>
      <c r="AI46" s="31">
        <v>1</v>
      </c>
      <c r="AJ46" s="31">
        <v>1</v>
      </c>
      <c r="AK46" s="31">
        <v>1</v>
      </c>
      <c r="AL46" s="31">
        <v>1</v>
      </c>
      <c r="AM46" s="88">
        <v>1</v>
      </c>
      <c r="AN46" s="88">
        <v>1</v>
      </c>
      <c r="AO46" s="29">
        <v>1</v>
      </c>
      <c r="AP46" s="29">
        <v>1</v>
      </c>
      <c r="AQ46" s="31">
        <f>SUM(AD46:AP46)</f>
        <v>11.3</v>
      </c>
      <c r="AR46" s="40">
        <f>AVERAGE(AD46:AP46)</f>
        <v>0.86923076923076925</v>
      </c>
      <c r="AS46" s="100">
        <f>_xlfn.RANK.EQ(V46,V46:V145,1)/100</f>
        <v>0.08</v>
      </c>
      <c r="AT46" s="31">
        <f>_xlfn.RANK.EQ(X46,X46:X145,1)/100</f>
        <v>0.55000000000000004</v>
      </c>
      <c r="AU46" s="41">
        <f>AVERAGE(AC46, AR46,V46, X46)</f>
        <v>1.4925826923076926</v>
      </c>
    </row>
    <row r="47" spans="1:47" s="42" customFormat="1" ht="25.5" hidden="1" x14ac:dyDescent="0.2">
      <c r="A47" s="28">
        <f>_xlfn.RANK.EQ(AU47,$AU$2:$AU$101,0)</f>
        <v>38</v>
      </c>
      <c r="B47" s="35" t="s">
        <v>30</v>
      </c>
      <c r="C47" s="27"/>
      <c r="D47" s="27"/>
      <c r="E47" s="27"/>
      <c r="F47" s="27"/>
      <c r="G47" s="27"/>
      <c r="H47" s="27"/>
      <c r="I47" s="27" t="s">
        <v>20</v>
      </c>
      <c r="J47" s="27" t="s">
        <v>20</v>
      </c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36">
        <v>0.43</v>
      </c>
      <c r="V47" s="37">
        <f>1-(U47/100)</f>
        <v>0.99570000000000003</v>
      </c>
      <c r="W47" s="34">
        <v>3184</v>
      </c>
      <c r="X47" s="38">
        <f>W47/1000</f>
        <v>3.1840000000000002</v>
      </c>
      <c r="Y47" s="29" t="s">
        <v>150</v>
      </c>
      <c r="Z47" s="29">
        <v>0</v>
      </c>
      <c r="AA47" s="29"/>
      <c r="AB47" s="30" t="s">
        <v>161</v>
      </c>
      <c r="AC47" s="39">
        <v>0.02</v>
      </c>
      <c r="AD47" s="31">
        <v>0.8</v>
      </c>
      <c r="AE47" s="31">
        <v>1</v>
      </c>
      <c r="AF47" s="30">
        <v>1</v>
      </c>
      <c r="AG47" s="30">
        <v>0.6</v>
      </c>
      <c r="AH47" s="30">
        <v>0.6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</v>
      </c>
      <c r="AR47" s="40">
        <f>AVERAGE(AD47:AP47)</f>
        <v>0.90909090909090906</v>
      </c>
      <c r="AS47" s="100">
        <f>_xlfn.RANK.EQ(V47,V47:V146,1)/100</f>
        <v>0.51</v>
      </c>
      <c r="AT47" s="31">
        <f>_xlfn.RANK.EQ(X47,X47:X146,1)/100</f>
        <v>0.52</v>
      </c>
      <c r="AU47" s="41">
        <f>AVERAGE(AC47, AR47,V47, X47)</f>
        <v>1.2771977272727273</v>
      </c>
    </row>
    <row r="48" spans="1:47" s="42" customFormat="1" hidden="1" x14ac:dyDescent="0.2">
      <c r="A48" s="28">
        <f>_xlfn.RANK.EQ(AU48,$AU$2:$AU$101,0)</f>
        <v>39</v>
      </c>
      <c r="B48" s="35" t="s">
        <v>24</v>
      </c>
      <c r="C48" s="27"/>
      <c r="D48" s="27" t="s">
        <v>20</v>
      </c>
      <c r="E48" s="27"/>
      <c r="F48" s="27" t="s">
        <v>20</v>
      </c>
      <c r="G48" s="27"/>
      <c r="H48" s="27"/>
      <c r="I48" s="27"/>
      <c r="J48" s="27"/>
      <c r="K48" s="27"/>
      <c r="L48" s="27"/>
      <c r="M48" s="27"/>
      <c r="N48" s="27" t="s">
        <v>20</v>
      </c>
      <c r="O48" s="27"/>
      <c r="P48" s="27"/>
      <c r="Q48" s="27" t="s">
        <v>20</v>
      </c>
      <c r="R48" s="27"/>
      <c r="S48" s="27"/>
      <c r="T48" s="28"/>
      <c r="U48" s="36">
        <v>33.53</v>
      </c>
      <c r="V48" s="37">
        <f>1-(U48/100)</f>
        <v>0.66470000000000007</v>
      </c>
      <c r="W48" s="34">
        <v>3311</v>
      </c>
      <c r="X48" s="38">
        <f>W48/1000</f>
        <v>3.3109999999999999</v>
      </c>
      <c r="Y48" s="29">
        <v>32</v>
      </c>
      <c r="Z48" s="29">
        <v>32</v>
      </c>
      <c r="AA48" s="29">
        <v>0</v>
      </c>
      <c r="AB48" s="30" t="s">
        <v>156</v>
      </c>
      <c r="AC48" s="39">
        <v>0.21199999999999999</v>
      </c>
      <c r="AD48" s="31">
        <v>1</v>
      </c>
      <c r="AE48" s="31">
        <v>0.7</v>
      </c>
      <c r="AF48" s="30">
        <v>1</v>
      </c>
      <c r="AG48" s="30">
        <v>0.4</v>
      </c>
      <c r="AH48" s="30">
        <v>0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0</v>
      </c>
      <c r="AP48" s="29">
        <v>0</v>
      </c>
      <c r="AQ48" s="31">
        <f>SUM(AD48:AP48)</f>
        <v>7.1</v>
      </c>
      <c r="AR48" s="40">
        <f>AVERAGE(AD48:AP48)</f>
        <v>0.64545454545454539</v>
      </c>
      <c r="AS48" s="100">
        <f>_xlfn.RANK.EQ(V48,V48:V147,1)/100</f>
        <v>0.08</v>
      </c>
      <c r="AT48" s="31">
        <f>_xlfn.RANK.EQ(X48,X48:X147,1)/100</f>
        <v>0.52</v>
      </c>
      <c r="AU48" s="41">
        <f>AVERAGE(AC48, AR48,V48, X48)</f>
        <v>1.2082886363636365</v>
      </c>
    </row>
    <row r="49" spans="1:47" s="42" customFormat="1" hidden="1" x14ac:dyDescent="0.2">
      <c r="A49" s="28">
        <f>_xlfn.RANK.EQ(AU49,$AU$2:$AU$101,0)</f>
        <v>40</v>
      </c>
      <c r="B49" s="35" t="s">
        <v>82</v>
      </c>
      <c r="C49" s="33"/>
      <c r="D49" s="33"/>
      <c r="E49" s="33" t="s">
        <v>20</v>
      </c>
      <c r="F49" s="33"/>
      <c r="G49" s="33"/>
      <c r="H49" s="33"/>
      <c r="I49" s="33"/>
      <c r="J49" s="33"/>
      <c r="K49" s="33"/>
      <c r="L49" s="33"/>
      <c r="M49" s="33"/>
      <c r="N49" s="33"/>
      <c r="O49" s="27"/>
      <c r="P49" s="27"/>
      <c r="Q49" s="27"/>
      <c r="R49" s="27"/>
      <c r="S49" s="27"/>
      <c r="T49" s="28"/>
      <c r="U49" s="36">
        <v>3.73</v>
      </c>
      <c r="V49" s="37">
        <f>1-(U49/100)</f>
        <v>0.9627</v>
      </c>
      <c r="W49" s="34">
        <v>2916</v>
      </c>
      <c r="X49" s="38">
        <f>W49/1000</f>
        <v>2.9159999999999999</v>
      </c>
      <c r="Y49" s="29" t="s">
        <v>150</v>
      </c>
      <c r="Z49" s="29" t="s">
        <v>151</v>
      </c>
      <c r="AA49" s="29" t="s">
        <v>150</v>
      </c>
      <c r="AB49" s="30" t="s">
        <v>207</v>
      </c>
      <c r="AC49" s="39">
        <v>0.307</v>
      </c>
      <c r="AD49" s="31">
        <v>1</v>
      </c>
      <c r="AE49" s="31">
        <v>0.8</v>
      </c>
      <c r="AF49" s="30">
        <v>0</v>
      </c>
      <c r="AG49" s="30">
        <v>0</v>
      </c>
      <c r="AH49" s="30">
        <v>0.6</v>
      </c>
      <c r="AI49" s="31">
        <v>0</v>
      </c>
      <c r="AJ49" s="31">
        <v>0</v>
      </c>
      <c r="AK49" s="31">
        <v>1</v>
      </c>
      <c r="AL49" s="31">
        <v>1</v>
      </c>
      <c r="AM49" s="88" t="s">
        <v>150</v>
      </c>
      <c r="AN49" s="88" t="s">
        <v>153</v>
      </c>
      <c r="AO49" s="29">
        <v>0</v>
      </c>
      <c r="AP49" s="29">
        <v>0</v>
      </c>
      <c r="AQ49" s="31">
        <f>SUM(AD49:AP49)</f>
        <v>4.4000000000000004</v>
      </c>
      <c r="AR49" s="40">
        <f>AVERAGE(AD49:AP49)</f>
        <v>0.4</v>
      </c>
      <c r="AS49" s="100">
        <f>_xlfn.RANK.EQ(V49,V49:V148,1)/100</f>
        <v>0.31</v>
      </c>
      <c r="AT49" s="31">
        <f>_xlfn.RANK.EQ(X49,X49:X148,1)/100</f>
        <v>0.51</v>
      </c>
      <c r="AU49" s="41">
        <f>AVERAGE(AC49, AR49,V49, X49)</f>
        <v>1.146425</v>
      </c>
    </row>
    <row r="50" spans="1:47" s="42" customFormat="1" hidden="1" x14ac:dyDescent="0.2">
      <c r="A50" s="28">
        <f>_xlfn.RANK.EQ(AU50,$AU$2:$AU$101,0)</f>
        <v>42</v>
      </c>
      <c r="B50" s="35" t="s">
        <v>47</v>
      </c>
      <c r="C50" s="33"/>
      <c r="D50" s="33"/>
      <c r="E50" s="33" t="s">
        <v>20</v>
      </c>
      <c r="F50" s="33"/>
      <c r="G50" s="33"/>
      <c r="H50" s="33"/>
      <c r="I50" s="33" t="s">
        <v>20</v>
      </c>
      <c r="J50" s="33"/>
      <c r="K50" s="33"/>
      <c r="L50" s="33"/>
      <c r="M50" s="33"/>
      <c r="N50" s="33"/>
      <c r="O50" s="33"/>
      <c r="P50" s="33" t="s">
        <v>20</v>
      </c>
      <c r="Q50" s="33"/>
      <c r="R50" s="27"/>
      <c r="S50" s="27"/>
      <c r="T50" s="28"/>
      <c r="U50" s="36">
        <v>3.79</v>
      </c>
      <c r="V50" s="37">
        <f>1-(U50/100)</f>
        <v>0.96209999999999996</v>
      </c>
      <c r="W50" s="34">
        <v>2041</v>
      </c>
      <c r="X50" s="38">
        <f>W50/1000</f>
        <v>2.0409999999999999</v>
      </c>
      <c r="Y50" s="29" t="s">
        <v>150</v>
      </c>
      <c r="Z50" s="29" t="s">
        <v>151</v>
      </c>
      <c r="AA50" s="29" t="s">
        <v>183</v>
      </c>
      <c r="AB50" s="30" t="s">
        <v>183</v>
      </c>
      <c r="AC50" s="39">
        <v>0.435</v>
      </c>
      <c r="AD50" s="31">
        <v>1</v>
      </c>
      <c r="AE50" s="31">
        <v>1</v>
      </c>
      <c r="AF50" s="30">
        <v>0</v>
      </c>
      <c r="AG50" s="30">
        <v>0.4</v>
      </c>
      <c r="AH50" s="30">
        <v>0</v>
      </c>
      <c r="AI50" s="31">
        <v>1</v>
      </c>
      <c r="AJ50" s="31">
        <v>1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1</v>
      </c>
      <c r="AP50" s="29">
        <v>0</v>
      </c>
      <c r="AQ50" s="31">
        <f>SUM(AD50:AP50)</f>
        <v>7.4</v>
      </c>
      <c r="AR50" s="40">
        <f>AVERAGE(AD50:AP50)</f>
        <v>0.67272727272727273</v>
      </c>
      <c r="AS50" s="100">
        <f>_xlfn.RANK.EQ(V50,V50:V149,1)/100</f>
        <v>0.3</v>
      </c>
      <c r="AT50" s="31">
        <f>_xlfn.RANK.EQ(X50,X50:X149,1)/100</f>
        <v>0.48</v>
      </c>
      <c r="AU50" s="41">
        <f>AVERAGE(AC50, AR50,V50, X50)</f>
        <v>1.0277068181818181</v>
      </c>
    </row>
    <row r="51" spans="1:47" s="42" customFormat="1" hidden="1" x14ac:dyDescent="0.2">
      <c r="A51" s="28">
        <f>_xlfn.RANK.EQ(AU51,$AU$2:$AU$101,0)</f>
        <v>43</v>
      </c>
      <c r="B51" s="35" t="s">
        <v>45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 t="s">
        <v>20</v>
      </c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0.69</v>
      </c>
      <c r="V51" s="37">
        <f>1-(U51/100)</f>
        <v>0.99309999999999998</v>
      </c>
      <c r="W51" s="34">
        <v>1821</v>
      </c>
      <c r="X51" s="38">
        <f>W51/1000</f>
        <v>1.821</v>
      </c>
      <c r="Y51" s="29" t="s">
        <v>150</v>
      </c>
      <c r="Z51" s="29" t="s">
        <v>151</v>
      </c>
      <c r="AA51" s="29" t="s">
        <v>150</v>
      </c>
      <c r="AB51" s="30" t="s">
        <v>182</v>
      </c>
      <c r="AC51" s="39">
        <v>0.435</v>
      </c>
      <c r="AD51" s="31">
        <v>1</v>
      </c>
      <c r="AE51" s="31">
        <v>1</v>
      </c>
      <c r="AF51" s="30">
        <v>0</v>
      </c>
      <c r="AG51" s="30">
        <v>0.6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148</v>
      </c>
      <c r="AN51" s="88" t="s">
        <v>153</v>
      </c>
      <c r="AO51" s="29">
        <v>1</v>
      </c>
      <c r="AP51" s="29">
        <v>0</v>
      </c>
      <c r="AQ51" s="31">
        <f>SUM(AD51:AP51)</f>
        <v>7.6</v>
      </c>
      <c r="AR51" s="40">
        <f>AVERAGE(AD51:AP51)</f>
        <v>0.69090909090909092</v>
      </c>
      <c r="AS51" s="100">
        <f>_xlfn.RANK.EQ(V51,V51:V150,1)/100</f>
        <v>0.46</v>
      </c>
      <c r="AT51" s="31">
        <f>_xlfn.RANK.EQ(X51,X51:X150,1)/100</f>
        <v>0.44</v>
      </c>
      <c r="AU51" s="41">
        <f>AVERAGE(AC51, AR51,V51, X51)</f>
        <v>0.9850022727272727</v>
      </c>
    </row>
    <row r="52" spans="1:47" s="42" customFormat="1" ht="25.5" hidden="1" x14ac:dyDescent="0.2">
      <c r="A52" s="28">
        <f>_xlfn.RANK.EQ(AU52,$AU$2:$AU$101,0)</f>
        <v>44</v>
      </c>
      <c r="B52" s="35" t="s">
        <v>84</v>
      </c>
      <c r="C52" s="27"/>
      <c r="D52" s="27"/>
      <c r="E52" s="27" t="s">
        <v>20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36">
        <v>4.32</v>
      </c>
      <c r="V52" s="37">
        <f>1-(U52/100)</f>
        <v>0.95679999999999998</v>
      </c>
      <c r="W52" s="34">
        <v>2211</v>
      </c>
      <c r="X52" s="38">
        <f>W52/1000</f>
        <v>2.2109999999999999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0.307</v>
      </c>
      <c r="AD52" s="31">
        <v>0.8</v>
      </c>
      <c r="AE52" s="31">
        <v>0.5</v>
      </c>
      <c r="AF52" s="30">
        <v>0</v>
      </c>
      <c r="AG52" s="30">
        <v>0</v>
      </c>
      <c r="AH52" s="30">
        <v>0</v>
      </c>
      <c r="AI52" s="31">
        <v>1</v>
      </c>
      <c r="AJ52" s="31">
        <v>1</v>
      </c>
      <c r="AK52" s="31">
        <v>0.66</v>
      </c>
      <c r="AL52" s="31">
        <v>0.66</v>
      </c>
      <c r="AM52" s="88"/>
      <c r="AN52" s="88" t="s">
        <v>148</v>
      </c>
      <c r="AO52" s="29">
        <v>0</v>
      </c>
      <c r="AP52" s="29">
        <v>0</v>
      </c>
      <c r="AQ52" s="31">
        <f>SUM(AD52:AP52)</f>
        <v>4.62</v>
      </c>
      <c r="AR52" s="40">
        <f>AVERAGE(AD52:AP52)</f>
        <v>0.42</v>
      </c>
      <c r="AS52" s="100">
        <f>_xlfn.RANK.EQ(V52,V52:V151,1)/100</f>
        <v>0.28999999999999998</v>
      </c>
      <c r="AT52" s="31">
        <f>_xlfn.RANK.EQ(X52,X52:X151,1)/100</f>
        <v>0.48</v>
      </c>
      <c r="AU52" s="41">
        <f>AVERAGE(AC52, AR52,V52, X52)</f>
        <v>0.97370000000000001</v>
      </c>
    </row>
    <row r="53" spans="1:47" s="42" customFormat="1" ht="25.5" hidden="1" x14ac:dyDescent="0.2">
      <c r="A53" s="28">
        <f>_xlfn.RANK.EQ(AU53,$AU$2:$AU$101,0)</f>
        <v>45</v>
      </c>
      <c r="B53" s="35" t="s">
        <v>177</v>
      </c>
      <c r="C53" s="33"/>
      <c r="D53" s="33"/>
      <c r="E53" s="33"/>
      <c r="F53" s="33"/>
      <c r="G53" s="33"/>
      <c r="H53" s="33" t="s">
        <v>20</v>
      </c>
      <c r="I53" s="33"/>
      <c r="J53" s="33" t="s">
        <v>20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>
        <v>2.5299999999999998</v>
      </c>
      <c r="V53" s="37">
        <f>1-(U53/100)</f>
        <v>0.97470000000000001</v>
      </c>
      <c r="W53" s="34">
        <v>1928</v>
      </c>
      <c r="X53" s="38">
        <f>W53/1000</f>
        <v>1.9279999999999999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2.5000000000000001E-2</v>
      </c>
      <c r="AD53" s="29" t="s">
        <v>150</v>
      </c>
      <c r="AE53" s="31">
        <v>0.8</v>
      </c>
      <c r="AF53" s="30">
        <v>0</v>
      </c>
      <c r="AG53" s="30" t="s">
        <v>178</v>
      </c>
      <c r="AH53" s="30" t="s">
        <v>178</v>
      </c>
      <c r="AI53" s="31">
        <v>1</v>
      </c>
      <c r="AJ53" s="31">
        <v>1</v>
      </c>
      <c r="AK53" s="31">
        <v>1</v>
      </c>
      <c r="AL53" s="31">
        <v>1</v>
      </c>
      <c r="AM53" s="88" t="s">
        <v>179</v>
      </c>
      <c r="AN53" s="88"/>
      <c r="AO53" s="29" t="s">
        <v>180</v>
      </c>
      <c r="AP53" s="29" t="s">
        <v>180</v>
      </c>
      <c r="AQ53" s="31">
        <f>SUM(AD53:AP53)</f>
        <v>4.8</v>
      </c>
      <c r="AR53" s="40">
        <f>AVERAGE(AD53:AP53)</f>
        <v>0.79999999999999993</v>
      </c>
      <c r="AS53" s="100">
        <f>_xlfn.RANK.EQ(V53,V53:V152,1)/100</f>
        <v>0.31</v>
      </c>
      <c r="AT53" s="31">
        <f>_xlfn.RANK.EQ(X53,X53:X152,1)/100</f>
        <v>0.45</v>
      </c>
      <c r="AU53" s="41">
        <f>AVERAGE(AC53, AR53,V53, X53)</f>
        <v>0.931925</v>
      </c>
    </row>
    <row r="54" spans="1:47" s="42" customFormat="1" hidden="1" x14ac:dyDescent="0.2">
      <c r="A54" s="28">
        <f>_xlfn.RANK.EQ(AU54,$AU$2:$AU$101,0)</f>
        <v>50</v>
      </c>
      <c r="B54" s="35" t="s">
        <v>32</v>
      </c>
      <c r="C54" s="27"/>
      <c r="D54" s="27" t="s">
        <v>20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36">
        <v>3.14</v>
      </c>
      <c r="V54" s="37">
        <f>1-(U54/100)</f>
        <v>0.96860000000000002</v>
      </c>
      <c r="W54" s="34">
        <v>2144</v>
      </c>
      <c r="X54" s="38">
        <f>W54/1000</f>
        <v>2.1440000000000001</v>
      </c>
      <c r="Y54" s="29" t="s">
        <v>150</v>
      </c>
      <c r="Z54" s="29" t="s">
        <v>151</v>
      </c>
      <c r="AA54" s="29" t="s">
        <v>150</v>
      </c>
      <c r="AB54" s="30" t="s">
        <v>150</v>
      </c>
      <c r="AC54" s="39">
        <v>2.9000000000000001E-2</v>
      </c>
      <c r="AD54" s="31">
        <v>1</v>
      </c>
      <c r="AE54" s="31">
        <v>0.8</v>
      </c>
      <c r="AF54" s="30">
        <v>0</v>
      </c>
      <c r="AG54" s="30">
        <v>0</v>
      </c>
      <c r="AH54" s="30">
        <v>0.2</v>
      </c>
      <c r="AI54" s="31">
        <v>0.5</v>
      </c>
      <c r="AJ54" s="31">
        <v>0</v>
      </c>
      <c r="AK54" s="31">
        <v>1</v>
      </c>
      <c r="AL54" s="31">
        <v>1</v>
      </c>
      <c r="AM54" s="88" t="s">
        <v>150</v>
      </c>
      <c r="AN54" s="88" t="s">
        <v>163</v>
      </c>
      <c r="AO54" s="29">
        <v>0</v>
      </c>
      <c r="AP54" s="29">
        <v>0</v>
      </c>
      <c r="AQ54" s="31">
        <f>SUM(AD54:AP54)</f>
        <v>4.5</v>
      </c>
      <c r="AR54" s="40">
        <f>AVERAGE(AD54:AP54)</f>
        <v>0.40909090909090912</v>
      </c>
      <c r="AS54" s="100">
        <f>_xlfn.RANK.EQ(V54,V54:V153,1)/100</f>
        <v>0.28999999999999998</v>
      </c>
      <c r="AT54" s="31">
        <f>_xlfn.RANK.EQ(X54,X54:X153,1)/100</f>
        <v>0.46</v>
      </c>
      <c r="AU54" s="41">
        <f>AVERAGE(AC54, AR54,V54, X54)</f>
        <v>0.88767272727272739</v>
      </c>
    </row>
    <row r="55" spans="1:47" s="42" customFormat="1" hidden="1" x14ac:dyDescent="0.2">
      <c r="A55" s="28">
        <f>_xlfn.RANK.EQ(AU55,$AU$2:$AU$101,0)</f>
        <v>51</v>
      </c>
      <c r="B55" s="35" t="s">
        <v>115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 t="s">
        <v>20</v>
      </c>
      <c r="N55" s="33"/>
      <c r="O55" s="33"/>
      <c r="P55" s="33"/>
      <c r="Q55" s="33" t="s">
        <v>20</v>
      </c>
      <c r="R55" s="33"/>
      <c r="S55" s="33"/>
      <c r="T55" s="28"/>
      <c r="U55" s="36">
        <v>12.12</v>
      </c>
      <c r="V55" s="37">
        <f>1-(U55/100)</f>
        <v>0.87880000000000003</v>
      </c>
      <c r="W55" s="34">
        <v>1960</v>
      </c>
      <c r="X55" s="38">
        <f>W55/1000</f>
        <v>1.96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4.9000000000000002E-2</v>
      </c>
      <c r="AD55" s="31">
        <v>0.8</v>
      </c>
      <c r="AE55" s="31">
        <v>0.5</v>
      </c>
      <c r="AF55" s="30">
        <v>1</v>
      </c>
      <c r="AG55" s="30" t="s">
        <v>150</v>
      </c>
      <c r="AH55" s="30" t="s">
        <v>150</v>
      </c>
      <c r="AI55" s="31">
        <v>1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153</v>
      </c>
      <c r="AO55" s="29">
        <v>0</v>
      </c>
      <c r="AP55" s="29">
        <v>0</v>
      </c>
      <c r="AQ55" s="31">
        <f>SUM(AD55:AP55)</f>
        <v>5.3</v>
      </c>
      <c r="AR55" s="40">
        <f>AVERAGE(AD55:AP55)</f>
        <v>0.58888888888888891</v>
      </c>
      <c r="AS55" s="100">
        <f>_xlfn.RANK.EQ(V55,V55:V154,1)/100</f>
        <v>0.16</v>
      </c>
      <c r="AT55" s="31">
        <f>_xlfn.RANK.EQ(X55,X55:X154,1)/100</f>
        <v>0.45</v>
      </c>
      <c r="AU55" s="41">
        <f>AVERAGE(AC55, AR55,V55, X55)</f>
        <v>0.86917222222222223</v>
      </c>
    </row>
    <row r="56" spans="1:47" s="42" customFormat="1" hidden="1" x14ac:dyDescent="0.2">
      <c r="A56" s="28">
        <f>_xlfn.RANK.EQ(AU56,$AU$2:$AU$101,0)</f>
        <v>52</v>
      </c>
      <c r="B56" s="35" t="s">
        <v>108</v>
      </c>
      <c r="C56" s="27"/>
      <c r="D56" s="27"/>
      <c r="E56" s="27"/>
      <c r="F56" s="27"/>
      <c r="G56" s="27" t="s">
        <v>20</v>
      </c>
      <c r="H56" s="27"/>
      <c r="I56" s="27"/>
      <c r="J56" s="27"/>
      <c r="K56" s="27"/>
      <c r="L56" s="27"/>
      <c r="M56" s="27"/>
      <c r="N56" s="27"/>
      <c r="O56" s="27"/>
      <c r="P56" s="27"/>
      <c r="Q56" s="27" t="s">
        <v>20</v>
      </c>
      <c r="R56" s="27"/>
      <c r="S56" s="27"/>
      <c r="T56" s="28"/>
      <c r="U56" s="36">
        <v>1.73</v>
      </c>
      <c r="V56" s="37">
        <f>1-(U56/100)</f>
        <v>0.98270000000000002</v>
      </c>
      <c r="W56" s="34">
        <v>1396</v>
      </c>
      <c r="X56" s="38">
        <f>W56/1000</f>
        <v>1.3959999999999999</v>
      </c>
      <c r="Y56" s="29">
        <v>23</v>
      </c>
      <c r="Z56" s="29">
        <v>23</v>
      </c>
      <c r="AA56" s="29" t="s">
        <v>202</v>
      </c>
      <c r="AB56" s="30" t="s">
        <v>202</v>
      </c>
      <c r="AC56" s="39">
        <v>0.17199999999999999</v>
      </c>
      <c r="AD56" s="31">
        <v>0.8</v>
      </c>
      <c r="AE56" s="31">
        <v>1</v>
      </c>
      <c r="AF56" s="30">
        <v>1</v>
      </c>
      <c r="AG56" s="30">
        <v>0.6</v>
      </c>
      <c r="AH56" s="30">
        <v>0.6</v>
      </c>
      <c r="AI56" s="31">
        <v>1</v>
      </c>
      <c r="AJ56" s="31">
        <v>1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1</v>
      </c>
      <c r="AP56" s="29">
        <v>1</v>
      </c>
      <c r="AQ56" s="31">
        <f>SUM(AD56:AP56)</f>
        <v>10</v>
      </c>
      <c r="AR56" s="40">
        <f>AVERAGE(AD56:AP56)</f>
        <v>0.90909090909090906</v>
      </c>
      <c r="AS56" s="100">
        <f>_xlfn.RANK.EQ(V56,V56:V155,1)/100</f>
        <v>0.34</v>
      </c>
      <c r="AT56" s="31">
        <f>_xlfn.RANK.EQ(X56,X56:X155,1)/100</f>
        <v>0.37</v>
      </c>
      <c r="AU56" s="41">
        <f>AVERAGE(AC56, AR56,V56, X56)</f>
        <v>0.86494772727272728</v>
      </c>
    </row>
    <row r="57" spans="1:47" s="42" customFormat="1" hidden="1" x14ac:dyDescent="0.2">
      <c r="A57" s="28">
        <f>_xlfn.RANK.EQ(AU57,$AU$2:$AU$101,0)</f>
        <v>53</v>
      </c>
      <c r="B57" s="35" t="s">
        <v>44</v>
      </c>
      <c r="C57" s="33"/>
      <c r="D57" s="33"/>
      <c r="E57" s="33"/>
      <c r="F57" s="33"/>
      <c r="G57" s="33"/>
      <c r="H57" s="33"/>
      <c r="I57" s="33" t="s">
        <v>20</v>
      </c>
      <c r="J57" s="33" t="s">
        <v>20</v>
      </c>
      <c r="K57" s="33"/>
      <c r="L57" s="33"/>
      <c r="M57" s="33"/>
      <c r="N57" s="33"/>
      <c r="O57" s="33"/>
      <c r="P57" s="33" t="s">
        <v>20</v>
      </c>
      <c r="Q57" s="33"/>
      <c r="R57" s="27"/>
      <c r="S57" s="27"/>
      <c r="T57" s="28"/>
      <c r="U57" s="36">
        <v>0.06</v>
      </c>
      <c r="V57" s="37">
        <f>1-(U57/100)</f>
        <v>0.99939999999999996</v>
      </c>
      <c r="W57" s="34">
        <v>1640</v>
      </c>
      <c r="X57" s="38">
        <f>W57/1000</f>
        <v>1.64</v>
      </c>
      <c r="Y57" s="29" t="s">
        <v>150</v>
      </c>
      <c r="Z57" s="29" t="s">
        <v>151</v>
      </c>
      <c r="AA57" s="29" t="s">
        <v>181</v>
      </c>
      <c r="AB57" s="30" t="s">
        <v>181</v>
      </c>
      <c r="AC57" s="39">
        <v>0.128</v>
      </c>
      <c r="AD57" s="31">
        <v>1</v>
      </c>
      <c r="AE57" s="31">
        <v>1</v>
      </c>
      <c r="AF57" s="30">
        <v>0</v>
      </c>
      <c r="AG57" s="30">
        <v>0.6</v>
      </c>
      <c r="AH57" s="30">
        <v>0</v>
      </c>
      <c r="AI57" s="31">
        <v>1</v>
      </c>
      <c r="AJ57" s="31">
        <v>1</v>
      </c>
      <c r="AK57" s="31">
        <v>1</v>
      </c>
      <c r="AL57" s="31">
        <v>1</v>
      </c>
      <c r="AM57" s="88" t="s">
        <v>148</v>
      </c>
      <c r="AN57" s="88" t="s">
        <v>153</v>
      </c>
      <c r="AO57" s="29">
        <v>1</v>
      </c>
      <c r="AP57" s="29">
        <v>0</v>
      </c>
      <c r="AQ57" s="31">
        <f>SUM(AD57:AP57)</f>
        <v>7.6</v>
      </c>
      <c r="AR57" s="40">
        <f>AVERAGE(AD57:AP57)</f>
        <v>0.69090909090909092</v>
      </c>
      <c r="AS57" s="100">
        <f>_xlfn.RANK.EQ(V57,V57:V156,1)/100</f>
        <v>0.45</v>
      </c>
      <c r="AT57" s="31">
        <f>_xlfn.RANK.EQ(X57,X57:X156,1)/100</f>
        <v>0.41</v>
      </c>
      <c r="AU57" s="41">
        <f>AVERAGE(AC57, AR57,V57, X57)</f>
        <v>0.86457727272727269</v>
      </c>
    </row>
    <row r="58" spans="1:47" s="42" customFormat="1" hidden="1" x14ac:dyDescent="0.2">
      <c r="A58" s="28">
        <f>_xlfn.RANK.EQ(AU58,$AU$2:$AU$101,0)</f>
        <v>54</v>
      </c>
      <c r="B58" s="35" t="s">
        <v>43</v>
      </c>
      <c r="C58" s="33"/>
      <c r="D58" s="33"/>
      <c r="E58" s="33" t="s">
        <v>20</v>
      </c>
      <c r="F58" s="33"/>
      <c r="G58" s="33"/>
      <c r="H58" s="33"/>
      <c r="I58" s="33"/>
      <c r="J58" s="33" t="s">
        <v>20</v>
      </c>
      <c r="K58" s="33"/>
      <c r="L58" s="33"/>
      <c r="M58" s="33"/>
      <c r="N58" s="33"/>
      <c r="O58" s="33"/>
      <c r="P58" s="33" t="s">
        <v>20</v>
      </c>
      <c r="Q58" s="33"/>
      <c r="R58" s="33"/>
      <c r="S58" s="33"/>
      <c r="T58" s="33"/>
      <c r="U58" s="36">
        <v>1.19</v>
      </c>
      <c r="V58" s="37">
        <f>1-(U58/100)</f>
        <v>0.98809999999999998</v>
      </c>
      <c r="W58" s="34">
        <v>1530</v>
      </c>
      <c r="X58" s="38">
        <f>W58/1000</f>
        <v>1.53</v>
      </c>
      <c r="Y58" s="29" t="s">
        <v>150</v>
      </c>
      <c r="Z58" s="29" t="s">
        <v>151</v>
      </c>
      <c r="AA58" s="29" t="s">
        <v>166</v>
      </c>
      <c r="AB58" s="30" t="s">
        <v>166</v>
      </c>
      <c r="AC58" s="39">
        <v>0.42399999999999999</v>
      </c>
      <c r="AD58" s="31">
        <v>1</v>
      </c>
      <c r="AE58" s="31">
        <v>1</v>
      </c>
      <c r="AF58" s="30">
        <v>0</v>
      </c>
      <c r="AG58" s="30">
        <v>0.4</v>
      </c>
      <c r="AH58" s="30">
        <v>0</v>
      </c>
      <c r="AI58" s="31">
        <v>1</v>
      </c>
      <c r="AJ58" s="31">
        <v>0</v>
      </c>
      <c r="AK58" s="31">
        <v>1</v>
      </c>
      <c r="AL58" s="31">
        <v>1</v>
      </c>
      <c r="AM58" s="88" t="s">
        <v>148</v>
      </c>
      <c r="AN58" s="88" t="s">
        <v>155</v>
      </c>
      <c r="AO58" s="29">
        <v>0</v>
      </c>
      <c r="AP58" s="29">
        <v>0</v>
      </c>
      <c r="AQ58" s="31">
        <f>SUM(AD58:AP58)</f>
        <v>5.4</v>
      </c>
      <c r="AR58" s="40">
        <f>AVERAGE(AD58:AP58)</f>
        <v>0.49090909090909096</v>
      </c>
      <c r="AS58" s="100">
        <f>_xlfn.RANK.EQ(V58,V58:V157,1)/100</f>
        <v>0.35</v>
      </c>
      <c r="AT58" s="31">
        <f>_xlfn.RANK.EQ(X58,X58:X157,1)/100</f>
        <v>0.39</v>
      </c>
      <c r="AU58" s="41">
        <f>AVERAGE(AC58, AR58,V58, X58)</f>
        <v>0.85825227272727278</v>
      </c>
    </row>
    <row r="59" spans="1:47" s="42" customFormat="1" hidden="1" x14ac:dyDescent="0.2">
      <c r="A59" s="28">
        <f>_xlfn.RANK.EQ(AU59,$AU$2:$AU$101,0)</f>
        <v>55</v>
      </c>
      <c r="B59" s="35" t="s">
        <v>85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 t="s">
        <v>20</v>
      </c>
      <c r="N59" s="27"/>
      <c r="O59" s="27"/>
      <c r="P59" s="27"/>
      <c r="Q59" s="27"/>
      <c r="R59" s="27"/>
      <c r="S59" s="27"/>
      <c r="T59" s="28"/>
      <c r="U59" s="36">
        <v>1.05</v>
      </c>
      <c r="V59" s="37">
        <f>1-(U59/100)</f>
        <v>0.98950000000000005</v>
      </c>
      <c r="W59" s="34">
        <v>1776</v>
      </c>
      <c r="X59" s="38">
        <f>W59/1000</f>
        <v>1.776</v>
      </c>
      <c r="Y59" s="29">
        <v>640</v>
      </c>
      <c r="Z59" s="29">
        <v>0</v>
      </c>
      <c r="AA59" s="29" t="s">
        <v>210</v>
      </c>
      <c r="AB59" s="30"/>
      <c r="AC59" s="39">
        <v>2.1000000000000001E-2</v>
      </c>
      <c r="AD59" s="31">
        <v>1</v>
      </c>
      <c r="AE59" s="31">
        <v>1</v>
      </c>
      <c r="AF59" s="30">
        <v>0</v>
      </c>
      <c r="AG59" s="30">
        <v>0.6</v>
      </c>
      <c r="AH59" s="30">
        <v>0.4</v>
      </c>
      <c r="AI59" s="31">
        <v>1</v>
      </c>
      <c r="AJ59" s="31">
        <v>0</v>
      </c>
      <c r="AK59" s="31">
        <v>1</v>
      </c>
      <c r="AL59" s="31">
        <v>1</v>
      </c>
      <c r="AM59" s="88" t="s">
        <v>153</v>
      </c>
      <c r="AN59" s="88" t="s">
        <v>153</v>
      </c>
      <c r="AO59" s="29">
        <v>1</v>
      </c>
      <c r="AP59" s="29">
        <v>0</v>
      </c>
      <c r="AQ59" s="31">
        <f>SUM(AD59:AP59)</f>
        <v>7</v>
      </c>
      <c r="AR59" s="40">
        <f>AVERAGE(AD59:AP59)</f>
        <v>0.63636363636363635</v>
      </c>
      <c r="AS59" s="100">
        <f>_xlfn.RANK.EQ(V59,V59:V158,1)/100</f>
        <v>0.36</v>
      </c>
      <c r="AT59" s="31">
        <f>_xlfn.RANK.EQ(X59,X59:X158,1)/100</f>
        <v>0.4</v>
      </c>
      <c r="AU59" s="41">
        <f>AVERAGE(AC59, AR59,V59, X59)</f>
        <v>0.85571590909090911</v>
      </c>
    </row>
    <row r="60" spans="1:47" s="42" customFormat="1" hidden="1" x14ac:dyDescent="0.2">
      <c r="A60" s="28">
        <f>_xlfn.RANK.EQ(AU60,$AU$2:$AU$101,0)</f>
        <v>57</v>
      </c>
      <c r="B60" s="35" t="s">
        <v>48</v>
      </c>
      <c r="C60" s="33"/>
      <c r="D60" s="33"/>
      <c r="E60" s="33" t="s">
        <v>20</v>
      </c>
      <c r="F60" s="33"/>
      <c r="G60" s="33"/>
      <c r="H60" s="33"/>
      <c r="I60" s="33" t="s">
        <v>20</v>
      </c>
      <c r="J60" s="33"/>
      <c r="K60" s="33"/>
      <c r="L60" s="33"/>
      <c r="M60" s="33"/>
      <c r="N60" s="33"/>
      <c r="O60" s="33"/>
      <c r="P60" s="33" t="s">
        <v>20</v>
      </c>
      <c r="Q60" s="33"/>
      <c r="R60" s="27"/>
      <c r="S60" s="27"/>
      <c r="T60" s="28"/>
      <c r="U60" s="36">
        <v>1.53</v>
      </c>
      <c r="V60" s="37">
        <f>1-(U60/100)</f>
        <v>0.98470000000000002</v>
      </c>
      <c r="W60" s="34">
        <v>1292</v>
      </c>
      <c r="X60" s="38">
        <f>W60/1000</f>
        <v>1.292</v>
      </c>
      <c r="Y60" s="29" t="s">
        <v>150</v>
      </c>
      <c r="Z60" s="29" t="s">
        <v>151</v>
      </c>
      <c r="AA60" s="29" t="s">
        <v>183</v>
      </c>
      <c r="AB60" s="30" t="s">
        <v>184</v>
      </c>
      <c r="AC60" s="39">
        <v>0.435</v>
      </c>
      <c r="AD60" s="31">
        <v>1</v>
      </c>
      <c r="AE60" s="31">
        <v>1</v>
      </c>
      <c r="AF60" s="30">
        <v>0</v>
      </c>
      <c r="AG60" s="30">
        <v>0.4</v>
      </c>
      <c r="AH60" s="30">
        <v>0</v>
      </c>
      <c r="AI60" s="31">
        <v>1</v>
      </c>
      <c r="AJ60" s="31">
        <v>1</v>
      </c>
      <c r="AK60" s="31">
        <v>1</v>
      </c>
      <c r="AL60" s="31">
        <v>1</v>
      </c>
      <c r="AM60" s="88" t="s">
        <v>150</v>
      </c>
      <c r="AN60" s="88" t="s">
        <v>153</v>
      </c>
      <c r="AO60" s="29">
        <v>1</v>
      </c>
      <c r="AP60" s="29">
        <v>0</v>
      </c>
      <c r="AQ60" s="31">
        <f>SUM(AD60:AP60)</f>
        <v>7.4</v>
      </c>
      <c r="AR60" s="40">
        <f>AVERAGE(AD60:AP60)</f>
        <v>0.67272727272727273</v>
      </c>
      <c r="AS60" s="100">
        <f>_xlfn.RANK.EQ(V60,V60:V159,1)/100</f>
        <v>0.34</v>
      </c>
      <c r="AT60" s="31">
        <f>_xlfn.RANK.EQ(X60,X60:X159,1)/100</f>
        <v>0.35</v>
      </c>
      <c r="AU60" s="41">
        <f>AVERAGE(AC60, AR60,V60, X60)</f>
        <v>0.8461068181818181</v>
      </c>
    </row>
    <row r="61" spans="1:47" s="42" customFormat="1" hidden="1" x14ac:dyDescent="0.2">
      <c r="A61" s="28">
        <f>_xlfn.RANK.EQ(AU61,$AU$2:$AU$101,0)</f>
        <v>58</v>
      </c>
      <c r="B61" s="35" t="s">
        <v>46</v>
      </c>
      <c r="C61" s="33"/>
      <c r="D61" s="33"/>
      <c r="E61" s="33" t="s">
        <v>20</v>
      </c>
      <c r="F61" s="33"/>
      <c r="G61" s="33" t="s">
        <v>20</v>
      </c>
      <c r="H61" s="33"/>
      <c r="I61" s="33"/>
      <c r="J61" s="33"/>
      <c r="K61" s="33"/>
      <c r="L61" s="33"/>
      <c r="M61" s="33"/>
      <c r="N61" s="33"/>
      <c r="O61" s="33"/>
      <c r="P61" s="33" t="s">
        <v>20</v>
      </c>
      <c r="Q61" s="27"/>
      <c r="R61" s="27"/>
      <c r="S61" s="27"/>
      <c r="T61" s="28"/>
      <c r="U61" s="36">
        <v>0.53</v>
      </c>
      <c r="V61" s="37">
        <f>1-(U61/100)</f>
        <v>0.99470000000000003</v>
      </c>
      <c r="W61" s="34">
        <v>1035</v>
      </c>
      <c r="X61" s="38">
        <f>W61/1000</f>
        <v>1.0349999999999999</v>
      </c>
      <c r="Y61" s="29" t="s">
        <v>150</v>
      </c>
      <c r="Z61" s="29" t="s">
        <v>151</v>
      </c>
      <c r="AA61" s="29" t="s">
        <v>150</v>
      </c>
      <c r="AB61" s="30" t="s">
        <v>170</v>
      </c>
      <c r="AC61" s="39">
        <v>0.56799999999999995</v>
      </c>
      <c r="AD61" s="31">
        <v>1</v>
      </c>
      <c r="AE61" s="31">
        <v>1</v>
      </c>
      <c r="AF61" s="30">
        <v>1</v>
      </c>
      <c r="AG61" s="30">
        <v>0.6</v>
      </c>
      <c r="AH61" s="30">
        <v>0</v>
      </c>
      <c r="AI61" s="31">
        <v>1</v>
      </c>
      <c r="AJ61" s="31">
        <v>1</v>
      </c>
      <c r="AK61" s="31">
        <v>1</v>
      </c>
      <c r="AL61" s="31">
        <v>1</v>
      </c>
      <c r="AM61" s="88" t="s">
        <v>150</v>
      </c>
      <c r="AN61" s="88" t="s">
        <v>153</v>
      </c>
      <c r="AO61" s="29">
        <v>1</v>
      </c>
      <c r="AP61" s="29">
        <v>0</v>
      </c>
      <c r="AQ61" s="31">
        <f>SUM(AD61:AP61)</f>
        <v>8.6</v>
      </c>
      <c r="AR61" s="40">
        <f>AVERAGE(AD61:AP61)</f>
        <v>0.78181818181818175</v>
      </c>
      <c r="AS61" s="100">
        <f>_xlfn.RANK.EQ(V61,V61:V160,1)/100</f>
        <v>0.38</v>
      </c>
      <c r="AT61" s="31">
        <f>_xlfn.RANK.EQ(X61,X61:X160,1)/100</f>
        <v>0.32</v>
      </c>
      <c r="AU61" s="41">
        <f>AVERAGE(AC61, AR61,V61, X61)</f>
        <v>0.84487954545454547</v>
      </c>
    </row>
    <row r="62" spans="1:47" s="42" customFormat="1" ht="25.5" hidden="1" x14ac:dyDescent="0.2">
      <c r="A62" s="28">
        <f>_xlfn.RANK.EQ(AU62,$AU$2:$AU$101,0)</f>
        <v>59</v>
      </c>
      <c r="B62" s="35" t="s">
        <v>86</v>
      </c>
      <c r="C62" s="33"/>
      <c r="D62" s="33"/>
      <c r="E62" s="33" t="s">
        <v>20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 t="s">
        <v>20</v>
      </c>
      <c r="Q62" s="27"/>
      <c r="R62" s="27"/>
      <c r="S62" s="27"/>
      <c r="T62" s="28"/>
      <c r="U62" s="36">
        <v>44.56</v>
      </c>
      <c r="V62" s="37">
        <f>1-(U62/100)</f>
        <v>0.5544</v>
      </c>
      <c r="W62" s="34">
        <v>1857</v>
      </c>
      <c r="X62" s="38">
        <f>W62/1000</f>
        <v>1.857</v>
      </c>
      <c r="Y62" s="29" t="s">
        <v>150</v>
      </c>
      <c r="Z62" s="29" t="s">
        <v>151</v>
      </c>
      <c r="AA62" s="29" t="s">
        <v>200</v>
      </c>
      <c r="AB62" s="30" t="s">
        <v>200</v>
      </c>
      <c r="AC62" s="39">
        <v>0.42399999999999999</v>
      </c>
      <c r="AD62" s="31">
        <v>1</v>
      </c>
      <c r="AE62" s="31">
        <v>0.9</v>
      </c>
      <c r="AF62" s="30">
        <v>0</v>
      </c>
      <c r="AG62" s="30">
        <v>0.6</v>
      </c>
      <c r="AH62" s="30">
        <v>0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149</v>
      </c>
      <c r="AO62" s="29">
        <v>0</v>
      </c>
      <c r="AP62" s="29">
        <v>0</v>
      </c>
      <c r="AQ62" s="31">
        <f>SUM(AD62:AP62)</f>
        <v>5.5</v>
      </c>
      <c r="AR62" s="40">
        <f>AVERAGE(AD62:AP62)</f>
        <v>0.5</v>
      </c>
      <c r="AS62" s="100">
        <f>_xlfn.RANK.EQ(V62,V62:V161,1)/100</f>
        <v>0.05</v>
      </c>
      <c r="AT62" s="31">
        <f>_xlfn.RANK.EQ(X62,X62:X161,1)/100</f>
        <v>0.38</v>
      </c>
      <c r="AU62" s="41">
        <f>AVERAGE(AC62, AR62,V62, X62)</f>
        <v>0.83384999999999998</v>
      </c>
    </row>
    <row r="63" spans="1:47" s="42" customFormat="1" hidden="1" x14ac:dyDescent="0.2">
      <c r="A63" s="28">
        <f>_xlfn.RANK.EQ(AU63,$AU$2:$AU$101,0)</f>
        <v>60</v>
      </c>
      <c r="B63" s="35" t="s">
        <v>95</v>
      </c>
      <c r="C63" s="33" t="s">
        <v>20</v>
      </c>
      <c r="D63" s="33"/>
      <c r="E63" s="33"/>
      <c r="F63" s="33"/>
      <c r="G63" s="33"/>
      <c r="H63" s="33" t="s">
        <v>20</v>
      </c>
      <c r="I63" s="33" t="s">
        <v>20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 t="s">
        <v>20</v>
      </c>
      <c r="U63" s="36">
        <v>1.84</v>
      </c>
      <c r="V63" s="37">
        <f>1-(U63/100)</f>
        <v>0.98160000000000003</v>
      </c>
      <c r="W63" s="34">
        <v>1586</v>
      </c>
      <c r="X63" s="38">
        <f>W63/1000</f>
        <v>1.5860000000000001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0.156</v>
      </c>
      <c r="AD63" s="31">
        <v>1</v>
      </c>
      <c r="AE63" s="31">
        <v>1</v>
      </c>
      <c r="AF63" s="30">
        <v>0</v>
      </c>
      <c r="AG63" s="30" t="s">
        <v>150</v>
      </c>
      <c r="AH63" s="30" t="s">
        <v>150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148</v>
      </c>
      <c r="AO63" s="29">
        <v>0</v>
      </c>
      <c r="AP63" s="29">
        <v>0</v>
      </c>
      <c r="AQ63" s="31">
        <f>SUM(AD63:AP63)</f>
        <v>5</v>
      </c>
      <c r="AR63" s="40">
        <f>AVERAGE(AD63:AP63)</f>
        <v>0.55555555555555558</v>
      </c>
      <c r="AS63" s="100">
        <f>_xlfn.RANK.EQ(V63,V63:V162,1)/100</f>
        <v>0.32</v>
      </c>
      <c r="AT63" s="31">
        <f>_xlfn.RANK.EQ(X63,X63:X162,1)/100</f>
        <v>0.37</v>
      </c>
      <c r="AU63" s="41">
        <f>AVERAGE(AC63, AR63,V63, X63)</f>
        <v>0.8197888888888889</v>
      </c>
    </row>
    <row r="64" spans="1:47" s="42" customFormat="1" hidden="1" x14ac:dyDescent="0.2">
      <c r="A64" s="28">
        <f>_xlfn.RANK.EQ(AU64,$AU$2:$AU$101,0)</f>
        <v>61</v>
      </c>
      <c r="B64" s="35" t="s">
        <v>52</v>
      </c>
      <c r="C64" s="33"/>
      <c r="D64" s="33" t="s">
        <v>20</v>
      </c>
      <c r="E64" s="33" t="s">
        <v>186</v>
      </c>
      <c r="F64" s="33"/>
      <c r="G64" s="33"/>
      <c r="H64" s="33"/>
      <c r="I64" s="33"/>
      <c r="J64" s="33"/>
      <c r="K64" s="33"/>
      <c r="L64" s="33"/>
      <c r="M64" s="33"/>
      <c r="N64" s="33" t="s">
        <v>20</v>
      </c>
      <c r="O64" s="33"/>
      <c r="P64" s="33"/>
      <c r="Q64" s="33"/>
      <c r="R64" s="33"/>
      <c r="S64" s="33"/>
      <c r="T64" s="33"/>
      <c r="U64" s="36">
        <v>0.78</v>
      </c>
      <c r="V64" s="37">
        <f>1-(U64/100)</f>
        <v>0.99219999999999997</v>
      </c>
      <c r="W64" s="34">
        <v>1430</v>
      </c>
      <c r="X64" s="38">
        <f>W64/1000</f>
        <v>1.43</v>
      </c>
      <c r="Y64" s="29">
        <v>500</v>
      </c>
      <c r="Z64" s="29" t="s">
        <v>151</v>
      </c>
      <c r="AA64" s="29" t="s">
        <v>150</v>
      </c>
      <c r="AB64" s="30" t="s">
        <v>150</v>
      </c>
      <c r="AC64" s="39">
        <v>0.188</v>
      </c>
      <c r="AD64" s="89">
        <v>1</v>
      </c>
      <c r="AE64" s="89">
        <v>0.8</v>
      </c>
      <c r="AF64" s="30">
        <v>1</v>
      </c>
      <c r="AG64" s="30">
        <v>0.1</v>
      </c>
      <c r="AH64" s="30">
        <v>0.3</v>
      </c>
      <c r="AI64" s="31">
        <v>1</v>
      </c>
      <c r="AJ64" s="31">
        <v>0</v>
      </c>
      <c r="AK64" s="31">
        <v>1</v>
      </c>
      <c r="AL64" s="31">
        <v>1</v>
      </c>
      <c r="AM64" s="88">
        <v>0</v>
      </c>
      <c r="AN64" s="88">
        <v>0</v>
      </c>
      <c r="AO64" s="29">
        <v>0</v>
      </c>
      <c r="AP64" s="29">
        <v>0</v>
      </c>
      <c r="AQ64" s="31"/>
      <c r="AR64" s="40">
        <f>AVERAGE(AD64:AP64)</f>
        <v>0.47692307692307689</v>
      </c>
      <c r="AS64" s="100">
        <f>_xlfn.RANK.EQ(V64,V64:V163,1)/100</f>
        <v>0.35</v>
      </c>
      <c r="AT64" s="31">
        <f>_xlfn.RANK.EQ(X64,X64:X163,1)/100</f>
        <v>0.35</v>
      </c>
      <c r="AU64" s="41">
        <f>AVERAGE(AC64, AR64,V64, X64)</f>
        <v>0.77178076923076921</v>
      </c>
    </row>
    <row r="65" spans="1:47" s="42" customFormat="1" hidden="1" x14ac:dyDescent="0.2">
      <c r="A65" s="28">
        <f>_xlfn.RANK.EQ(AU65,$AU$2:$AU$101,0)</f>
        <v>62</v>
      </c>
      <c r="B65" s="35" t="s">
        <v>64</v>
      </c>
      <c r="C65" s="33"/>
      <c r="D65" s="33" t="s">
        <v>20</v>
      </c>
      <c r="E65" s="33"/>
      <c r="F65" s="33"/>
      <c r="G65" s="33"/>
      <c r="H65" s="33"/>
      <c r="I65" s="33" t="s">
        <v>20</v>
      </c>
      <c r="J65" s="33" t="s">
        <v>20</v>
      </c>
      <c r="K65" s="33"/>
      <c r="L65" s="33" t="s">
        <v>20</v>
      </c>
      <c r="M65" s="33"/>
      <c r="N65" s="33" t="s">
        <v>20</v>
      </c>
      <c r="O65" s="33" t="s">
        <v>20</v>
      </c>
      <c r="P65" s="33"/>
      <c r="Q65" s="33" t="s">
        <v>20</v>
      </c>
      <c r="R65" s="33"/>
      <c r="S65" s="33"/>
      <c r="T65" s="28"/>
      <c r="U65" s="36">
        <v>1.1399999999999999</v>
      </c>
      <c r="V65" s="37">
        <f>1-(U65/100)</f>
        <v>0.98860000000000003</v>
      </c>
      <c r="W65" s="34">
        <v>615</v>
      </c>
      <c r="X65" s="38">
        <f>W65/1000</f>
        <v>0.61499999999999999</v>
      </c>
      <c r="Y65" s="29" t="s">
        <v>192</v>
      </c>
      <c r="Z65" s="29" t="s">
        <v>192</v>
      </c>
      <c r="AA65" s="29" t="s">
        <v>150</v>
      </c>
      <c r="AB65" s="30" t="s">
        <v>150</v>
      </c>
      <c r="AC65" s="39">
        <v>0.64100000000000001</v>
      </c>
      <c r="AD65" s="31">
        <v>1</v>
      </c>
      <c r="AE65" s="31">
        <v>1</v>
      </c>
      <c r="AF65" s="30">
        <v>0</v>
      </c>
      <c r="AG65" s="30">
        <v>0.6</v>
      </c>
      <c r="AH65" s="30">
        <v>0.2</v>
      </c>
      <c r="AI65" s="31">
        <v>1</v>
      </c>
      <c r="AJ65" s="31">
        <v>1</v>
      </c>
      <c r="AK65" s="31">
        <v>1</v>
      </c>
      <c r="AL65" s="31">
        <v>1</v>
      </c>
      <c r="AM65" s="88">
        <v>1</v>
      </c>
      <c r="AN65" s="88" t="s">
        <v>153</v>
      </c>
      <c r="AO65" s="29">
        <v>1</v>
      </c>
      <c r="AP65" s="29">
        <v>0</v>
      </c>
      <c r="AQ65" s="31">
        <f>SUM(AD65:AP65)</f>
        <v>8.8000000000000007</v>
      </c>
      <c r="AR65" s="40">
        <f>AVERAGE(AD65:AP65)</f>
        <v>0.73333333333333339</v>
      </c>
      <c r="AS65" s="100">
        <f>_xlfn.RANK.EQ(V65,V65:V164,1)/100</f>
        <v>0.32</v>
      </c>
      <c r="AT65" s="31">
        <f>_xlfn.RANK.EQ(X65,X65:X164,1)/100</f>
        <v>0.25</v>
      </c>
      <c r="AU65" s="41">
        <f>AVERAGE(AC65, AR65,V65, X65)</f>
        <v>0.74448333333333339</v>
      </c>
    </row>
    <row r="66" spans="1:47" s="42" customFormat="1" ht="38.25" hidden="1" x14ac:dyDescent="0.2">
      <c r="A66" s="28">
        <f>_xlfn.RANK.EQ(AU66,$AU$2:$AU$101,0)</f>
        <v>63</v>
      </c>
      <c r="B66" s="35" t="s">
        <v>97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 t="s">
        <v>20</v>
      </c>
      <c r="N66" s="27"/>
      <c r="O66" s="27"/>
      <c r="P66" s="27"/>
      <c r="Q66" s="27"/>
      <c r="R66" s="27"/>
      <c r="S66" s="27"/>
      <c r="T66" s="28"/>
      <c r="U66" s="36">
        <v>2.36</v>
      </c>
      <c r="V66" s="37">
        <f>1-(U66/100)</f>
        <v>0.97640000000000005</v>
      </c>
      <c r="W66" s="34">
        <v>1322</v>
      </c>
      <c r="X66" s="38">
        <f>W66/1000</f>
        <v>1.3220000000000001</v>
      </c>
      <c r="Y66" s="29">
        <v>2</v>
      </c>
      <c r="Z66" s="29">
        <v>2</v>
      </c>
      <c r="AA66" s="29" t="s">
        <v>150</v>
      </c>
      <c r="AB66" s="30" t="s">
        <v>150</v>
      </c>
      <c r="AC66" s="39">
        <v>2.1000000000000001E-2</v>
      </c>
      <c r="AD66" s="31">
        <v>1</v>
      </c>
      <c r="AE66" s="31">
        <v>1</v>
      </c>
      <c r="AF66" s="30">
        <v>0</v>
      </c>
      <c r="AG66" s="30">
        <v>0.4</v>
      </c>
      <c r="AH66" s="30">
        <v>0.2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153</v>
      </c>
      <c r="AO66" s="29">
        <v>0</v>
      </c>
      <c r="AP66" s="29">
        <v>1</v>
      </c>
      <c r="AQ66" s="31">
        <f>SUM(AD66:AP66)</f>
        <v>6.6</v>
      </c>
      <c r="AR66" s="40">
        <f>AVERAGE(AD66:AP66)</f>
        <v>0.6</v>
      </c>
      <c r="AS66" s="100">
        <f>_xlfn.RANK.EQ(V66,V66:V165,1)/100</f>
        <v>0.28999999999999998</v>
      </c>
      <c r="AT66" s="31">
        <f>_xlfn.RANK.EQ(X66,X66:X165,1)/100</f>
        <v>0.33</v>
      </c>
      <c r="AU66" s="41">
        <f>AVERAGE(AC66, AR66,V66, X66)</f>
        <v>0.72985</v>
      </c>
    </row>
    <row r="67" spans="1:47" s="42" customFormat="1" hidden="1" x14ac:dyDescent="0.2">
      <c r="A67" s="28">
        <f>_xlfn.RANK.EQ(AU67,$AU$2:$AU$101,0)</f>
        <v>64</v>
      </c>
      <c r="B67" s="35" t="s">
        <v>114</v>
      </c>
      <c r="C67" s="33" t="s">
        <v>20</v>
      </c>
      <c r="D67" s="33"/>
      <c r="E67" s="33"/>
      <c r="F67" s="33"/>
      <c r="G67" s="33"/>
      <c r="H67" s="33"/>
      <c r="I67" s="33"/>
      <c r="J67" s="33" t="s">
        <v>20</v>
      </c>
      <c r="K67" s="33"/>
      <c r="L67" s="33"/>
      <c r="M67" s="33" t="s">
        <v>20</v>
      </c>
      <c r="N67" s="33"/>
      <c r="O67" s="33"/>
      <c r="P67" s="33" t="s">
        <v>20</v>
      </c>
      <c r="Q67" s="33" t="s">
        <v>20</v>
      </c>
      <c r="R67" s="33"/>
      <c r="S67" s="33" t="s">
        <v>20</v>
      </c>
      <c r="T67" s="28"/>
      <c r="U67" s="36">
        <v>6.4</v>
      </c>
      <c r="V67" s="37">
        <f>1-(U67/100)</f>
        <v>0.93599999999999994</v>
      </c>
      <c r="W67" s="34">
        <v>739</v>
      </c>
      <c r="X67" s="38">
        <f>W67/1000</f>
        <v>0.73899999999999999</v>
      </c>
      <c r="Y67" s="29">
        <v>1800</v>
      </c>
      <c r="Z67" s="29">
        <v>0</v>
      </c>
      <c r="AA67" s="29" t="s">
        <v>202</v>
      </c>
      <c r="AB67" s="30" t="s">
        <v>202</v>
      </c>
      <c r="AC67" s="39">
        <v>0.19900000000000001</v>
      </c>
      <c r="AD67" s="31">
        <v>1</v>
      </c>
      <c r="AE67" s="31">
        <v>0.8</v>
      </c>
      <c r="AF67" s="30">
        <v>1</v>
      </c>
      <c r="AG67" s="30">
        <v>0.8</v>
      </c>
      <c r="AH67" s="30">
        <v>0.8</v>
      </c>
      <c r="AI67" s="31">
        <v>1</v>
      </c>
      <c r="AJ67" s="31">
        <v>1</v>
      </c>
      <c r="AK67" s="31">
        <v>1</v>
      </c>
      <c r="AL67" s="31">
        <v>1</v>
      </c>
      <c r="AM67" s="88" t="s">
        <v>153</v>
      </c>
      <c r="AN67" s="88" t="s">
        <v>153</v>
      </c>
      <c r="AO67" s="29">
        <v>1</v>
      </c>
      <c r="AP67" s="29">
        <v>1</v>
      </c>
      <c r="AQ67" s="31">
        <f>SUM(AD67:AP67)</f>
        <v>10.399999999999999</v>
      </c>
      <c r="AR67" s="40">
        <f>AVERAGE(AD67:AP67)</f>
        <v>0.94545454545454533</v>
      </c>
      <c r="AS67" s="100">
        <f>_xlfn.RANK.EQ(V67,V67:V166,1)/100</f>
        <v>0.24</v>
      </c>
      <c r="AT67" s="31">
        <f>_xlfn.RANK.EQ(X67,X67:X166,1)/100</f>
        <v>0.27</v>
      </c>
      <c r="AU67" s="41">
        <f>AVERAGE(AC67, AR67,V67, X67)</f>
        <v>0.70486363636363625</v>
      </c>
    </row>
    <row r="68" spans="1:47" s="42" customFormat="1" ht="25.5" hidden="1" x14ac:dyDescent="0.2">
      <c r="A68" s="28">
        <f>_xlfn.RANK.EQ(AU68,$AU$2:$AU$101,0)</f>
        <v>65</v>
      </c>
      <c r="B68" s="35" t="s">
        <v>40</v>
      </c>
      <c r="C68" s="33"/>
      <c r="D68" s="33"/>
      <c r="E68" s="33" t="s">
        <v>20</v>
      </c>
      <c r="F68" s="33"/>
      <c r="G68" s="33"/>
      <c r="H68" s="33"/>
      <c r="I68" s="33"/>
      <c r="J68" s="33" t="s">
        <v>20</v>
      </c>
      <c r="K68" s="33"/>
      <c r="L68" s="33"/>
      <c r="M68" s="33"/>
      <c r="N68" s="33"/>
      <c r="O68" s="33"/>
      <c r="P68" s="33" t="s">
        <v>20</v>
      </c>
      <c r="Q68" s="33"/>
      <c r="R68" s="33"/>
      <c r="S68" s="33"/>
      <c r="T68" s="33"/>
      <c r="U68" s="36">
        <v>10.42</v>
      </c>
      <c r="V68" s="37">
        <f>1-(U68/100)</f>
        <v>0.89580000000000004</v>
      </c>
      <c r="W68" s="34">
        <v>884</v>
      </c>
      <c r="X68" s="38">
        <f>W68/1000</f>
        <v>0.88400000000000001</v>
      </c>
      <c r="Y68" s="29">
        <v>78</v>
      </c>
      <c r="Z68" s="29">
        <v>57</v>
      </c>
      <c r="AA68" s="29" t="s">
        <v>170</v>
      </c>
      <c r="AB68" s="30" t="s">
        <v>170</v>
      </c>
      <c r="AC68" s="39">
        <v>0.42399999999999999</v>
      </c>
      <c r="AD68" s="31">
        <v>1</v>
      </c>
      <c r="AE68" s="31">
        <v>1</v>
      </c>
      <c r="AF68" s="30" t="s">
        <v>171</v>
      </c>
      <c r="AG68" s="30">
        <v>0.6</v>
      </c>
      <c r="AH68" s="30">
        <v>0.2</v>
      </c>
      <c r="AI68" s="31">
        <v>1</v>
      </c>
      <c r="AJ68" s="31">
        <v>0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0</v>
      </c>
      <c r="AP68" s="29">
        <v>0</v>
      </c>
      <c r="AQ68" s="31">
        <f>SUM(AD68:AP68)</f>
        <v>5.8000000000000007</v>
      </c>
      <c r="AR68" s="40">
        <f>AVERAGE(AD68:AP68)</f>
        <v>0.58000000000000007</v>
      </c>
      <c r="AS68" s="100">
        <f>_xlfn.RANK.EQ(V68,V68:V167,1)/100</f>
        <v>0.18</v>
      </c>
      <c r="AT68" s="31">
        <f>_xlfn.RANK.EQ(X68,X68:X167,1)/100</f>
        <v>0.28999999999999998</v>
      </c>
      <c r="AU68" s="41">
        <f>AVERAGE(AC68, AR68,V68, X68)</f>
        <v>0.69594999999999996</v>
      </c>
    </row>
    <row r="69" spans="1:47" s="42" customFormat="1" ht="25.5" hidden="1" x14ac:dyDescent="0.2">
      <c r="A69" s="28">
        <f>_xlfn.RANK.EQ(AU69,$AU$2:$AU$101,0)</f>
        <v>66</v>
      </c>
      <c r="B69" s="35" t="s">
        <v>94</v>
      </c>
      <c r="C69" s="27" t="s">
        <v>20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8"/>
      <c r="U69" s="36">
        <v>2.14</v>
      </c>
      <c r="V69" s="37">
        <f>1-(U69/100)</f>
        <v>0.97860000000000003</v>
      </c>
      <c r="W69" s="34">
        <v>1181</v>
      </c>
      <c r="X69" s="38">
        <f>W69/1000</f>
        <v>1.181</v>
      </c>
      <c r="Y69" s="29">
        <v>4</v>
      </c>
      <c r="Z69" s="29">
        <v>4</v>
      </c>
      <c r="AA69" s="29" t="s">
        <v>150</v>
      </c>
      <c r="AB69" s="30" t="s">
        <v>150</v>
      </c>
      <c r="AC69" s="39">
        <v>2.4E-2</v>
      </c>
      <c r="AD69" s="31">
        <v>1</v>
      </c>
      <c r="AE69" s="31">
        <v>1</v>
      </c>
      <c r="AF69" s="30">
        <v>0</v>
      </c>
      <c r="AG69" s="30">
        <v>0.4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1</v>
      </c>
      <c r="AQ69" s="31">
        <f>SUM(AD69:AP69)</f>
        <v>6.6</v>
      </c>
      <c r="AR69" s="40">
        <f>AVERAGE(AD69:AP69)</f>
        <v>0.6</v>
      </c>
      <c r="AS69" s="100">
        <f>_xlfn.RANK.EQ(V69,V69:V168,1)/100</f>
        <v>0.28000000000000003</v>
      </c>
      <c r="AT69" s="31">
        <f>_xlfn.RANK.EQ(X69,X69:X168,1)/100</f>
        <v>0.3</v>
      </c>
      <c r="AU69" s="41">
        <f>AVERAGE(AC69, AR69,V69, X69)</f>
        <v>0.69589999999999996</v>
      </c>
    </row>
    <row r="70" spans="1:47" s="42" customFormat="1" hidden="1" x14ac:dyDescent="0.2">
      <c r="A70" s="28">
        <f>_xlfn.RANK.EQ(AU70,$AU$2:$AU$101,0)</f>
        <v>67</v>
      </c>
      <c r="B70" s="35" t="s">
        <v>89</v>
      </c>
      <c r="C70" s="27"/>
      <c r="D70" s="27"/>
      <c r="E70" s="27"/>
      <c r="F70" s="27"/>
      <c r="G70" s="27"/>
      <c r="H70" s="27"/>
      <c r="I70" s="27" t="s">
        <v>20</v>
      </c>
      <c r="J70" s="27"/>
      <c r="K70" s="27"/>
      <c r="L70" s="27"/>
      <c r="M70" s="27" t="s">
        <v>20</v>
      </c>
      <c r="N70" s="27"/>
      <c r="O70" s="27"/>
      <c r="P70" s="27"/>
      <c r="Q70" s="27"/>
      <c r="R70" s="27"/>
      <c r="S70" s="27"/>
      <c r="T70" s="28" t="s">
        <v>20</v>
      </c>
      <c r="U70" s="36">
        <v>16.32</v>
      </c>
      <c r="V70" s="37">
        <f>1-(U70/100)</f>
        <v>0.83679999999999999</v>
      </c>
      <c r="W70" s="34">
        <v>1476</v>
      </c>
      <c r="X70" s="38">
        <f>W70/1000</f>
        <v>1.476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4.1000000000000002E-2</v>
      </c>
      <c r="AD70" s="89">
        <v>0.5</v>
      </c>
      <c r="AE70" s="89">
        <v>1</v>
      </c>
      <c r="AF70" s="30">
        <v>0</v>
      </c>
      <c r="AG70" s="30">
        <v>0.4</v>
      </c>
      <c r="AH70" s="30">
        <v>0.1</v>
      </c>
      <c r="AI70" s="31">
        <v>0</v>
      </c>
      <c r="AJ70" s="31">
        <v>0</v>
      </c>
      <c r="AK70" s="31">
        <v>1</v>
      </c>
      <c r="AL70" s="31">
        <v>1</v>
      </c>
      <c r="AM70" s="88" t="s">
        <v>150</v>
      </c>
      <c r="AN70" s="88">
        <v>1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0.41666666666666669</v>
      </c>
      <c r="AS70" s="100">
        <f>_xlfn.RANK.EQ(V70,V70:V169,1)/100</f>
        <v>0.1</v>
      </c>
      <c r="AT70" s="31">
        <f>_xlfn.RANK.EQ(X70,X70:X169,1)/100</f>
        <v>0.3</v>
      </c>
      <c r="AU70" s="41">
        <f>AVERAGE(AC70, AR70,V70, X70)</f>
        <v>0.69261666666666666</v>
      </c>
    </row>
    <row r="71" spans="1:47" s="42" customFormat="1" hidden="1" x14ac:dyDescent="0.2">
      <c r="A71" s="28">
        <f>_xlfn.RANK.EQ(AU71,$AU$2:$AU$101,0)</f>
        <v>68</v>
      </c>
      <c r="B71" s="35" t="s">
        <v>118</v>
      </c>
      <c r="C71" s="33"/>
      <c r="D71" s="33" t="s">
        <v>20</v>
      </c>
      <c r="E71" s="33"/>
      <c r="F71" s="33" t="s">
        <v>20</v>
      </c>
      <c r="G71" s="33" t="s">
        <v>20</v>
      </c>
      <c r="H71" s="33"/>
      <c r="I71" s="33"/>
      <c r="J71" s="33"/>
      <c r="K71" s="33"/>
      <c r="L71" s="33" t="s">
        <v>20</v>
      </c>
      <c r="M71" s="33"/>
      <c r="N71" s="33" t="s">
        <v>20</v>
      </c>
      <c r="O71" s="33" t="s">
        <v>20</v>
      </c>
      <c r="P71" s="33"/>
      <c r="Q71" s="33" t="s">
        <v>20</v>
      </c>
      <c r="R71" s="33"/>
      <c r="S71" s="33"/>
      <c r="T71" s="28"/>
      <c r="U71" s="36">
        <v>2.21</v>
      </c>
      <c r="V71" s="37">
        <f>1-(U71/100)</f>
        <v>0.97789999999999999</v>
      </c>
      <c r="W71" s="34">
        <v>605</v>
      </c>
      <c r="X71" s="38">
        <f>W71/1000</f>
        <v>0.60499999999999998</v>
      </c>
      <c r="Y71" s="29" t="s">
        <v>222</v>
      </c>
      <c r="Z71" s="29" t="s">
        <v>222</v>
      </c>
      <c r="AA71" s="29" t="s">
        <v>223</v>
      </c>
      <c r="AB71" s="30" t="s">
        <v>223</v>
      </c>
      <c r="AC71" s="39">
        <v>0.38600000000000001</v>
      </c>
      <c r="AD71" s="31">
        <v>1</v>
      </c>
      <c r="AE71" s="31">
        <v>1</v>
      </c>
      <c r="AF71" s="30">
        <v>1</v>
      </c>
      <c r="AG71" s="30">
        <v>0.8</v>
      </c>
      <c r="AH71" s="30">
        <v>0</v>
      </c>
      <c r="AI71" s="31">
        <v>1</v>
      </c>
      <c r="AJ71" s="31">
        <v>1</v>
      </c>
      <c r="AK71" s="31">
        <v>1</v>
      </c>
      <c r="AL71" s="31">
        <v>1</v>
      </c>
      <c r="AM71" s="88" t="s">
        <v>153</v>
      </c>
      <c r="AN71" s="88" t="s">
        <v>153</v>
      </c>
      <c r="AO71" s="29" t="s">
        <v>167</v>
      </c>
      <c r="AP71" s="29">
        <v>0</v>
      </c>
      <c r="AQ71" s="31">
        <f>SUM(AD71:AP71)</f>
        <v>7.8</v>
      </c>
      <c r="AR71" s="40">
        <f>AVERAGE(AD71:AP71)</f>
        <v>0.78</v>
      </c>
      <c r="AS71" s="100">
        <f>_xlfn.RANK.EQ(V71,V71:V170,1)/100</f>
        <v>0.26</v>
      </c>
      <c r="AT71" s="31">
        <f>_xlfn.RANK.EQ(X71,X71:X170,1)/100</f>
        <v>0.24</v>
      </c>
      <c r="AU71" s="41">
        <f>AVERAGE(AC71, AR71,V71, X71)</f>
        <v>0.68722499999999997</v>
      </c>
    </row>
    <row r="72" spans="1:47" s="42" customFormat="1" hidden="1" x14ac:dyDescent="0.2">
      <c r="A72" s="28">
        <f>_xlfn.RANK.EQ(AU72,$AU$2:$AU$101,0)</f>
        <v>69</v>
      </c>
      <c r="B72" s="35" t="s">
        <v>21</v>
      </c>
      <c r="C72" s="27"/>
      <c r="D72" s="27" t="s">
        <v>20</v>
      </c>
      <c r="E72" s="27"/>
      <c r="F72" s="27" t="s">
        <v>20</v>
      </c>
      <c r="G72" s="27"/>
      <c r="H72" s="27"/>
      <c r="I72" s="27"/>
      <c r="J72" s="27"/>
      <c r="K72" s="27"/>
      <c r="L72" s="27"/>
      <c r="M72" s="27"/>
      <c r="N72" s="27" t="s">
        <v>20</v>
      </c>
      <c r="O72" s="27"/>
      <c r="P72" s="27"/>
      <c r="Q72" s="27" t="s">
        <v>20</v>
      </c>
      <c r="R72" s="27"/>
      <c r="S72" s="27"/>
      <c r="T72" s="28"/>
      <c r="U72" s="36">
        <v>0.8</v>
      </c>
      <c r="V72" s="37">
        <f>1-(U72/100)</f>
        <v>0.99199999999999999</v>
      </c>
      <c r="W72" s="34">
        <v>790</v>
      </c>
      <c r="X72" s="38">
        <f>W72/1000</f>
        <v>0.79</v>
      </c>
      <c r="Y72" s="29" t="s">
        <v>150</v>
      </c>
      <c r="Z72" s="29" t="s">
        <v>151</v>
      </c>
      <c r="AA72" s="29"/>
      <c r="AB72" s="30" t="s">
        <v>147</v>
      </c>
      <c r="AC72" s="39">
        <v>0.222</v>
      </c>
      <c r="AD72" s="31">
        <v>1</v>
      </c>
      <c r="AE72" s="31">
        <v>1</v>
      </c>
      <c r="AF72" s="30">
        <v>1</v>
      </c>
      <c r="AG72" s="30">
        <v>0.2</v>
      </c>
      <c r="AH72" s="30">
        <v>0.2</v>
      </c>
      <c r="AI72" s="31">
        <v>1</v>
      </c>
      <c r="AJ72" s="31">
        <v>1</v>
      </c>
      <c r="AK72" s="31">
        <v>1</v>
      </c>
      <c r="AL72" s="31">
        <v>1</v>
      </c>
      <c r="AM72" s="88" t="s">
        <v>148</v>
      </c>
      <c r="AN72" s="88" t="s">
        <v>149</v>
      </c>
      <c r="AO72" s="29">
        <v>0</v>
      </c>
      <c r="AP72" s="29">
        <v>0</v>
      </c>
      <c r="AQ72" s="31">
        <f>SUM(AD72:AP72)</f>
        <v>7.4</v>
      </c>
      <c r="AR72" s="40">
        <f>AVERAGE(AD72:AP72)</f>
        <v>0.67272727272727273</v>
      </c>
      <c r="AS72" s="100">
        <f>_xlfn.RANK.EQ(V72,V72:V171,1)/100</f>
        <v>0.27</v>
      </c>
      <c r="AT72" s="31">
        <f>_xlfn.RANK.EQ(X72,X72:X171,1)/100</f>
        <v>0.26</v>
      </c>
      <c r="AU72" s="41">
        <f>AVERAGE(AC72, AR72,V72, X72)</f>
        <v>0.66918181818181821</v>
      </c>
    </row>
    <row r="73" spans="1:47" s="42" customFormat="1" ht="25.5" hidden="1" x14ac:dyDescent="0.2">
      <c r="A73" s="28">
        <f>_xlfn.RANK.EQ(AU73,$AU$2:$AU$101,0)</f>
        <v>70</v>
      </c>
      <c r="B73" s="35" t="s">
        <v>76</v>
      </c>
      <c r="C73" s="33"/>
      <c r="D73" s="33"/>
      <c r="E73" s="33" t="s">
        <v>20</v>
      </c>
      <c r="F73" s="33"/>
      <c r="G73" s="33" t="s">
        <v>20</v>
      </c>
      <c r="H73" s="33"/>
      <c r="I73" s="33"/>
      <c r="J73" s="33" t="s">
        <v>20</v>
      </c>
      <c r="K73" s="33"/>
      <c r="L73" s="33"/>
      <c r="M73" s="33"/>
      <c r="N73" s="33"/>
      <c r="O73" s="33"/>
      <c r="P73" s="33" t="s">
        <v>20</v>
      </c>
      <c r="Q73" s="33"/>
      <c r="R73" s="33"/>
      <c r="S73" s="33" t="s">
        <v>20</v>
      </c>
      <c r="T73" s="28"/>
      <c r="U73" s="36" t="s">
        <v>150</v>
      </c>
      <c r="V73" s="37" t="s">
        <v>150</v>
      </c>
      <c r="W73" s="34" t="s">
        <v>150</v>
      </c>
      <c r="X73" s="38" t="s">
        <v>150</v>
      </c>
      <c r="Y73" s="29" t="s">
        <v>150</v>
      </c>
      <c r="Z73" s="29" t="s">
        <v>150</v>
      </c>
      <c r="AA73" s="29" t="s">
        <v>201</v>
      </c>
      <c r="AB73" s="30" t="s">
        <v>202</v>
      </c>
      <c r="AC73" s="39">
        <v>0.49</v>
      </c>
      <c r="AD73" s="89">
        <v>1</v>
      </c>
      <c r="AE73" s="89">
        <v>1</v>
      </c>
      <c r="AF73" s="30">
        <v>0</v>
      </c>
      <c r="AG73" s="30">
        <v>0.5</v>
      </c>
      <c r="AH73" s="31">
        <v>0.3</v>
      </c>
      <c r="AI73" s="31">
        <v>1</v>
      </c>
      <c r="AJ73" s="31">
        <v>1</v>
      </c>
      <c r="AK73" s="31">
        <v>1</v>
      </c>
      <c r="AL73" s="31">
        <v>1</v>
      </c>
      <c r="AM73" s="88" t="s">
        <v>150</v>
      </c>
      <c r="AN73" s="88">
        <v>1</v>
      </c>
      <c r="AO73" s="29">
        <v>1</v>
      </c>
      <c r="AP73" s="29">
        <v>0</v>
      </c>
      <c r="AQ73" s="31">
        <f>SUM(AD73:AP73)</f>
        <v>8.8000000000000007</v>
      </c>
      <c r="AR73" s="40">
        <f>AVERAGE(AD73:AP73)</f>
        <v>0.73333333333333339</v>
      </c>
      <c r="AS73" s="100" t="e">
        <f>_xlfn.RANK.EQ(V73,V73:V172,1)/100</f>
        <v>#VALUE!</v>
      </c>
      <c r="AT73" s="31" t="e">
        <f>_xlfn.RANK.EQ(X73,X73:X172,1)/100</f>
        <v>#VALUE!</v>
      </c>
      <c r="AU73" s="41">
        <f>AVERAGE(AC73, AR73,V73, X73)</f>
        <v>0.61166666666666669</v>
      </c>
    </row>
    <row r="74" spans="1:47" s="42" customFormat="1" hidden="1" x14ac:dyDescent="0.2">
      <c r="A74" s="28">
        <f>_xlfn.RANK.EQ(AU74,$AU$2:$AU$101,0)</f>
        <v>71</v>
      </c>
      <c r="B74" s="35" t="s">
        <v>67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/>
      <c r="Q74" s="33"/>
      <c r="R74" s="33"/>
      <c r="S74" s="33"/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151</v>
      </c>
      <c r="AA74" s="29" t="s">
        <v>194</v>
      </c>
      <c r="AB74" s="29" t="s">
        <v>194</v>
      </c>
      <c r="AC74" s="39">
        <v>0.45100000000000001</v>
      </c>
      <c r="AD74" s="89">
        <v>1</v>
      </c>
      <c r="AE74" s="89">
        <v>1</v>
      </c>
      <c r="AF74" s="30">
        <v>1</v>
      </c>
      <c r="AG74" s="30">
        <v>0.7</v>
      </c>
      <c r="AH74" s="30">
        <v>0.3</v>
      </c>
      <c r="AI74" s="31">
        <v>1</v>
      </c>
      <c r="AJ74" s="31">
        <v>1</v>
      </c>
      <c r="AK74" s="31">
        <v>1</v>
      </c>
      <c r="AL74" s="31">
        <v>1</v>
      </c>
      <c r="AM74" s="88">
        <v>0</v>
      </c>
      <c r="AN74" s="88">
        <v>1</v>
      </c>
      <c r="AO74" s="29">
        <v>1</v>
      </c>
      <c r="AP74" s="29">
        <v>0</v>
      </c>
      <c r="AQ74" s="31"/>
      <c r="AR74" s="40">
        <f>AVERAGE(AD74:AP74)</f>
        <v>0.76923076923076927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0.61011538461538461</v>
      </c>
    </row>
    <row r="75" spans="1:47" s="42" customFormat="1" hidden="1" x14ac:dyDescent="0.2">
      <c r="A75" s="28">
        <f>_xlfn.RANK.EQ(AU75,$AU$2:$AU$101,0)</f>
        <v>72</v>
      </c>
      <c r="B75" s="35" t="s">
        <v>34</v>
      </c>
      <c r="C75" s="33"/>
      <c r="D75" s="33"/>
      <c r="E75" s="33"/>
      <c r="F75" s="33"/>
      <c r="G75" s="33" t="s">
        <v>20</v>
      </c>
      <c r="H75" s="33"/>
      <c r="I75" s="33"/>
      <c r="J75" s="33" t="s">
        <v>20</v>
      </c>
      <c r="K75" s="33"/>
      <c r="L75" s="33" t="s">
        <v>20</v>
      </c>
      <c r="M75" s="33" t="s">
        <v>20</v>
      </c>
      <c r="N75" s="33"/>
      <c r="O75" s="33" t="s">
        <v>20</v>
      </c>
      <c r="P75" s="33"/>
      <c r="Q75" s="33" t="s">
        <v>20</v>
      </c>
      <c r="R75" s="33"/>
      <c r="S75" s="33"/>
      <c r="T75" s="33"/>
      <c r="U75" s="36">
        <v>2.5</v>
      </c>
      <c r="V75" s="37">
        <f>1-(U75/100)</f>
        <v>0.97499999999999998</v>
      </c>
      <c r="W75" s="34">
        <v>517</v>
      </c>
      <c r="X75" s="38">
        <f>W75/1000</f>
        <v>0.51700000000000002</v>
      </c>
      <c r="Y75" s="29" t="s">
        <v>150</v>
      </c>
      <c r="Z75" s="29" t="s">
        <v>151</v>
      </c>
      <c r="AA75" s="29" t="s">
        <v>166</v>
      </c>
      <c r="AB75" s="30" t="s">
        <v>166</v>
      </c>
      <c r="AC75" s="39">
        <v>0.21299999999999999</v>
      </c>
      <c r="AD75" s="31">
        <v>1</v>
      </c>
      <c r="AE75" s="31">
        <v>0.7</v>
      </c>
      <c r="AF75" s="30">
        <v>1</v>
      </c>
      <c r="AG75" s="30">
        <v>1</v>
      </c>
      <c r="AH75" s="30">
        <v>1</v>
      </c>
      <c r="AI75" s="31">
        <v>1</v>
      </c>
      <c r="AJ75" s="31">
        <v>0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0</v>
      </c>
      <c r="AP75" s="29">
        <v>0</v>
      </c>
      <c r="AQ75" s="31">
        <f>SUM(AD75:AP75)</f>
        <v>7.7</v>
      </c>
      <c r="AR75" s="40">
        <f>AVERAGE(AD75:AP75)</f>
        <v>0.70000000000000007</v>
      </c>
      <c r="AS75" s="100">
        <f>_xlfn.RANK.EQ(V75,V75:V174,1)/100</f>
        <v>0.25</v>
      </c>
      <c r="AT75" s="31">
        <f>_xlfn.RANK.EQ(X75,X75:X174,1)/100</f>
        <v>0.22</v>
      </c>
      <c r="AU75" s="41">
        <f>AVERAGE(AC75, AR75,V75, X75)</f>
        <v>0.60124999999999995</v>
      </c>
    </row>
    <row r="76" spans="1:47" s="42" customFormat="1" hidden="1" x14ac:dyDescent="0.2">
      <c r="A76" s="28">
        <f>_xlfn.RANK.EQ(AU76,$AU$2:$AU$101,0)</f>
        <v>73</v>
      </c>
      <c r="B76" s="35" t="s">
        <v>100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 t="s">
        <v>20</v>
      </c>
      <c r="S76" s="33"/>
      <c r="T76" s="33"/>
      <c r="U76" s="36">
        <v>5.24</v>
      </c>
      <c r="V76" s="37">
        <f>1-(U76/100)</f>
        <v>0.9476</v>
      </c>
      <c r="W76" s="34">
        <v>536</v>
      </c>
      <c r="X76" s="38">
        <f>W76/1000</f>
        <v>0.53600000000000003</v>
      </c>
      <c r="Y76" s="29">
        <v>550</v>
      </c>
      <c r="Z76" s="29">
        <v>0</v>
      </c>
      <c r="AA76" s="29" t="s">
        <v>189</v>
      </c>
      <c r="AB76" s="30"/>
      <c r="AC76" s="39">
        <v>5.0000000000000001E-3</v>
      </c>
      <c r="AD76" s="31">
        <v>1</v>
      </c>
      <c r="AE76" s="31">
        <v>0.8</v>
      </c>
      <c r="AF76" s="30">
        <v>1</v>
      </c>
      <c r="AG76" s="30">
        <v>0.6</v>
      </c>
      <c r="AH76" s="30">
        <v>0.6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1</v>
      </c>
      <c r="AP76" s="29">
        <v>1</v>
      </c>
      <c r="AQ76" s="31">
        <f>SUM(AD76:AP76)</f>
        <v>10</v>
      </c>
      <c r="AR76" s="40">
        <f>AVERAGE(AD76:AP76)</f>
        <v>0.90909090909090906</v>
      </c>
      <c r="AS76" s="100">
        <f>_xlfn.RANK.EQ(V76,V76:V175,1)/100</f>
        <v>0.22</v>
      </c>
      <c r="AT76" s="31">
        <f>_xlfn.RANK.EQ(X76,X76:X175,1)/100</f>
        <v>0.22</v>
      </c>
      <c r="AU76" s="41">
        <f>AVERAGE(AC76, AR76,V76, X76)</f>
        <v>0.59942272727272727</v>
      </c>
    </row>
    <row r="77" spans="1:47" s="42" customFormat="1" hidden="1" x14ac:dyDescent="0.2">
      <c r="A77" s="28">
        <f>_xlfn.RANK.EQ(AU77,$AU$2:$AU$101,0)</f>
        <v>74</v>
      </c>
      <c r="B77" s="35" t="s">
        <v>49</v>
      </c>
      <c r="C77" s="33"/>
      <c r="D77" s="33"/>
      <c r="E77" s="33" t="s">
        <v>20</v>
      </c>
      <c r="F77" s="33"/>
      <c r="G77" s="33" t="s">
        <v>20</v>
      </c>
      <c r="H77" s="33"/>
      <c r="I77" s="33" t="s">
        <v>20</v>
      </c>
      <c r="J77" s="33" t="s">
        <v>20</v>
      </c>
      <c r="K77" s="33"/>
      <c r="L77" s="33"/>
      <c r="M77" s="33"/>
      <c r="N77" s="33"/>
      <c r="O77" s="33"/>
      <c r="P77" s="33" t="s">
        <v>20</v>
      </c>
      <c r="Q77" s="27"/>
      <c r="R77" s="27"/>
      <c r="S77" s="27"/>
      <c r="T77" s="28"/>
      <c r="U77" s="36">
        <v>0.95</v>
      </c>
      <c r="V77" s="37">
        <f>1-(U77/100)</f>
        <v>0.99050000000000005</v>
      </c>
      <c r="W77" s="34">
        <v>294</v>
      </c>
      <c r="X77" s="38">
        <f>W77/1000</f>
        <v>0.29399999999999998</v>
      </c>
      <c r="Y77" s="29" t="s">
        <v>150</v>
      </c>
      <c r="Z77" s="29" t="s">
        <v>151</v>
      </c>
      <c r="AA77" s="29" t="s">
        <v>183</v>
      </c>
      <c r="AB77" s="30" t="s">
        <v>185</v>
      </c>
      <c r="AC77" s="39">
        <v>0.435</v>
      </c>
      <c r="AD77" s="31">
        <v>1</v>
      </c>
      <c r="AE77" s="31">
        <v>1</v>
      </c>
      <c r="AF77" s="30">
        <v>0</v>
      </c>
      <c r="AG77" s="30">
        <v>0.4</v>
      </c>
      <c r="AH77" s="30">
        <v>0</v>
      </c>
      <c r="AI77" s="31">
        <v>1</v>
      </c>
      <c r="AJ77" s="31">
        <v>1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1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0.24</v>
      </c>
      <c r="AT77" s="31">
        <f>_xlfn.RANK.EQ(X77,X77:X176,1)/100</f>
        <v>0.15</v>
      </c>
      <c r="AU77" s="41">
        <f>AVERAGE(AC77, AR77,V77, X77)</f>
        <v>0.59805681818181822</v>
      </c>
    </row>
    <row r="78" spans="1:47" s="42" customFormat="1" hidden="1" x14ac:dyDescent="0.2">
      <c r="A78" s="28">
        <f>_xlfn.RANK.EQ(AU78,$AU$2:$AU$101,0)</f>
        <v>76</v>
      </c>
      <c r="B78" s="35" t="s">
        <v>88</v>
      </c>
      <c r="C78" s="27"/>
      <c r="D78" s="27" t="s">
        <v>20</v>
      </c>
      <c r="E78" s="27"/>
      <c r="F78" s="27" t="s">
        <v>20</v>
      </c>
      <c r="G78" s="27"/>
      <c r="H78" s="27"/>
      <c r="I78" s="27"/>
      <c r="J78" s="27"/>
      <c r="K78" s="27"/>
      <c r="L78" s="27" t="s">
        <v>20</v>
      </c>
      <c r="M78" s="27"/>
      <c r="N78" s="27" t="s">
        <v>20</v>
      </c>
      <c r="O78" s="27" t="s">
        <v>20</v>
      </c>
      <c r="P78" s="27"/>
      <c r="Q78" s="27" t="s">
        <v>20</v>
      </c>
      <c r="R78" s="27"/>
      <c r="S78" s="27"/>
      <c r="T78" s="28"/>
      <c r="U78" s="36">
        <v>10.7</v>
      </c>
      <c r="V78" s="37">
        <f>1-(U78/100)</f>
        <v>0.89300000000000002</v>
      </c>
      <c r="W78" s="34">
        <v>484</v>
      </c>
      <c r="X78" s="38">
        <f>W78/1000</f>
        <v>0.48399999999999999</v>
      </c>
      <c r="Y78" s="29">
        <v>1</v>
      </c>
      <c r="Z78" s="29" t="s">
        <v>151</v>
      </c>
      <c r="AA78" s="29" t="s">
        <v>211</v>
      </c>
      <c r="AB78" s="30" t="s">
        <v>212</v>
      </c>
      <c r="AC78" s="39">
        <v>0.24199999999999999</v>
      </c>
      <c r="AD78" s="89">
        <v>1</v>
      </c>
      <c r="AE78" s="89">
        <v>1</v>
      </c>
      <c r="AF78" s="30">
        <v>1</v>
      </c>
      <c r="AG78" s="31">
        <v>0.2</v>
      </c>
      <c r="AH78" s="30">
        <v>0.2</v>
      </c>
      <c r="AI78" s="31">
        <v>0</v>
      </c>
      <c r="AJ78" s="31">
        <v>0</v>
      </c>
      <c r="AK78" s="31">
        <v>1</v>
      </c>
      <c r="AL78" s="31">
        <v>1</v>
      </c>
      <c r="AM78" s="88">
        <v>1</v>
      </c>
      <c r="AN78" s="88">
        <v>1</v>
      </c>
      <c r="AO78" s="29">
        <v>0</v>
      </c>
      <c r="AP78" s="29">
        <v>1</v>
      </c>
      <c r="AQ78" s="31">
        <f>SUM(AD78:AP78)</f>
        <v>8.4</v>
      </c>
      <c r="AR78" s="40">
        <f>AVERAGE(AD78:AP78)</f>
        <v>0.64615384615384619</v>
      </c>
      <c r="AS78" s="100">
        <f>_xlfn.RANK.EQ(V78,V78:V177,1)/100</f>
        <v>0.16</v>
      </c>
      <c r="AT78" s="31">
        <f>_xlfn.RANK.EQ(X78,X78:X177,1)/100</f>
        <v>0.2</v>
      </c>
      <c r="AU78" s="41">
        <f>AVERAGE(AC78, AR78,V78, X78)</f>
        <v>0.56628846153846157</v>
      </c>
    </row>
    <row r="79" spans="1:47" s="42" customFormat="1" hidden="1" x14ac:dyDescent="0.2">
      <c r="A79" s="28">
        <f>_xlfn.RANK.EQ(AU79,$AU$2:$AU$101,0)</f>
        <v>77</v>
      </c>
      <c r="B79" s="35" t="s">
        <v>38</v>
      </c>
      <c r="C79" s="33"/>
      <c r="D79" s="33"/>
      <c r="E79" s="33"/>
      <c r="F79" s="33"/>
      <c r="G79" s="33"/>
      <c r="H79" s="33"/>
      <c r="I79" s="33" t="s">
        <v>20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6">
        <v>24.69</v>
      </c>
      <c r="V79" s="37">
        <f>1-(U79/100)</f>
        <v>0.75309999999999999</v>
      </c>
      <c r="W79" s="34">
        <v>733</v>
      </c>
      <c r="X79" s="38">
        <f>W79/1000</f>
        <v>0.73299999999999998</v>
      </c>
      <c r="Y79" s="29">
        <v>1</v>
      </c>
      <c r="Z79" s="29" t="s">
        <v>151</v>
      </c>
      <c r="AA79" s="29" t="s">
        <v>168</v>
      </c>
      <c r="AB79" s="30" t="s">
        <v>168</v>
      </c>
      <c r="AC79" s="39">
        <v>1.0999999999999999E-2</v>
      </c>
      <c r="AD79" s="89">
        <v>0.6</v>
      </c>
      <c r="AE79" s="89">
        <v>0.8</v>
      </c>
      <c r="AF79" s="30">
        <v>0</v>
      </c>
      <c r="AG79" s="30">
        <v>0.4</v>
      </c>
      <c r="AH79" s="30">
        <v>0.2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1</v>
      </c>
      <c r="AQ79" s="31"/>
      <c r="AR79" s="40">
        <f>AVERAGE(AD79:AP79)</f>
        <v>0.75</v>
      </c>
      <c r="AS79" s="100">
        <f>_xlfn.RANK.EQ(V79,V79:V178,1)/100</f>
        <v>0.08</v>
      </c>
      <c r="AT79" s="31">
        <f>_xlfn.RANK.EQ(X79,X79:X178,1)/100</f>
        <v>0.21</v>
      </c>
      <c r="AU79" s="41">
        <f>AVERAGE(AC79, AR79,V79, X79)</f>
        <v>0.56177500000000002</v>
      </c>
    </row>
    <row r="80" spans="1:47" s="42" customFormat="1" hidden="1" x14ac:dyDescent="0.2">
      <c r="A80" s="28">
        <f>_xlfn.RANK.EQ(AU80,$AU$2:$AU$101,0)</f>
        <v>78</v>
      </c>
      <c r="B80" s="35" t="s">
        <v>68</v>
      </c>
      <c r="C80" s="33"/>
      <c r="D80" s="33" t="s">
        <v>20</v>
      </c>
      <c r="E80" s="33" t="s">
        <v>20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164</v>
      </c>
      <c r="AA80" s="29" t="s">
        <v>194</v>
      </c>
      <c r="AB80" s="29" t="s">
        <v>194</v>
      </c>
      <c r="AC80" s="39">
        <v>0.36699999999999999</v>
      </c>
      <c r="AD80" s="89">
        <v>1</v>
      </c>
      <c r="AE80" s="89">
        <v>1</v>
      </c>
      <c r="AF80" s="30">
        <v>1</v>
      </c>
      <c r="AG80" s="30">
        <v>0.5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0.75384615384615394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0.56042307692307691</v>
      </c>
    </row>
    <row r="81" spans="1:47" s="42" customFormat="1" hidden="1" x14ac:dyDescent="0.2">
      <c r="A81" s="28">
        <f>_xlfn.RANK.EQ(AU81,$AU$2:$AU$101,0)</f>
        <v>79</v>
      </c>
      <c r="B81" s="35" t="s">
        <v>87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 t="s">
        <v>20</v>
      </c>
      <c r="O81" s="27"/>
      <c r="P81" s="27"/>
      <c r="Q81" s="27"/>
      <c r="R81" s="27"/>
      <c r="S81" s="27"/>
      <c r="T81" s="28"/>
      <c r="U81" s="36">
        <v>10.38</v>
      </c>
      <c r="V81" s="37">
        <f>1-(U81/100)</f>
        <v>0.8962</v>
      </c>
      <c r="W81" s="34">
        <v>828</v>
      </c>
      <c r="X81" s="38">
        <f>W81/1000</f>
        <v>0.82799999999999996</v>
      </c>
      <c r="Y81" s="29" t="s">
        <v>150</v>
      </c>
      <c r="Z81" s="29" t="s">
        <v>151</v>
      </c>
      <c r="AA81" s="29" t="s">
        <v>150</v>
      </c>
      <c r="AB81" s="30" t="s">
        <v>150</v>
      </c>
      <c r="AC81" s="39">
        <v>0.13400000000000001</v>
      </c>
      <c r="AD81" s="31">
        <v>1</v>
      </c>
      <c r="AE81" s="31">
        <v>0.8</v>
      </c>
      <c r="AF81" s="30">
        <v>0</v>
      </c>
      <c r="AG81" s="30">
        <v>0.2</v>
      </c>
      <c r="AH81" s="30">
        <v>0</v>
      </c>
      <c r="AI81" s="31">
        <v>0</v>
      </c>
      <c r="AJ81" s="31">
        <v>0</v>
      </c>
      <c r="AK81" s="31">
        <v>1</v>
      </c>
      <c r="AL81" s="31">
        <v>1</v>
      </c>
      <c r="AM81" s="88" t="s">
        <v>150</v>
      </c>
      <c r="AN81" s="88" t="s">
        <v>148</v>
      </c>
      <c r="AO81" s="29">
        <v>0</v>
      </c>
      <c r="AP81" s="29">
        <v>0</v>
      </c>
      <c r="AQ81" s="31">
        <f>SUM(AD81:AP81)</f>
        <v>4</v>
      </c>
      <c r="AR81" s="40">
        <f>AVERAGE(AD81:AP81)</f>
        <v>0.36363636363636365</v>
      </c>
      <c r="AS81" s="100">
        <f>_xlfn.RANK.EQ(V81,V81:V180,1)/100</f>
        <v>0.15</v>
      </c>
      <c r="AT81" s="31">
        <f>_xlfn.RANK.EQ(X81,X81:X180,1)/100</f>
        <v>0.21</v>
      </c>
      <c r="AU81" s="41">
        <f>AVERAGE(AC81, AR81,V81, X81)</f>
        <v>0.55545909090909085</v>
      </c>
    </row>
    <row r="82" spans="1:47" s="42" customFormat="1" hidden="1" x14ac:dyDescent="0.2">
      <c r="A82" s="28">
        <f>_xlfn.RANK.EQ(AU82,$AU$2:$AU$101,0)</f>
        <v>80</v>
      </c>
      <c r="B82" s="35" t="s">
        <v>111</v>
      </c>
      <c r="C82" s="27"/>
      <c r="D82" s="27" t="s">
        <v>20</v>
      </c>
      <c r="E82" s="27"/>
      <c r="F82" s="27" t="s">
        <v>20</v>
      </c>
      <c r="G82" s="27"/>
      <c r="H82" s="27"/>
      <c r="I82" s="27"/>
      <c r="J82" s="27"/>
      <c r="K82" s="27"/>
      <c r="L82" s="27" t="s">
        <v>20</v>
      </c>
      <c r="M82" s="27"/>
      <c r="N82" s="27" t="s">
        <v>20</v>
      </c>
      <c r="O82" s="27" t="s">
        <v>20</v>
      </c>
      <c r="P82" s="27"/>
      <c r="Q82" s="27" t="s">
        <v>20</v>
      </c>
      <c r="R82" s="27"/>
      <c r="S82" s="27"/>
      <c r="T82" s="28"/>
      <c r="U82" s="36">
        <v>26.56</v>
      </c>
      <c r="V82" s="37">
        <f>1-(U82/100)</f>
        <v>0.73439999999999994</v>
      </c>
      <c r="W82" s="34">
        <v>396</v>
      </c>
      <c r="X82" s="38">
        <f>W82/1000</f>
        <v>0.39600000000000002</v>
      </c>
      <c r="Y82" s="29">
        <v>1</v>
      </c>
      <c r="Z82" s="29" t="s">
        <v>151</v>
      </c>
      <c r="AA82" s="29" t="s">
        <v>221</v>
      </c>
      <c r="AB82" s="30" t="s">
        <v>212</v>
      </c>
      <c r="AC82" s="39">
        <v>0.24199999999999999</v>
      </c>
      <c r="AD82" s="89">
        <v>1</v>
      </c>
      <c r="AE82" s="89">
        <v>0.8</v>
      </c>
      <c r="AF82" s="30">
        <v>1</v>
      </c>
      <c r="AG82" s="30">
        <v>0.1</v>
      </c>
      <c r="AH82" s="30">
        <v>0.2</v>
      </c>
      <c r="AI82" s="31">
        <v>1</v>
      </c>
      <c r="AJ82" s="31">
        <v>0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0</v>
      </c>
      <c r="AQ82" s="31">
        <f>SUM(AD82:AP82)</f>
        <v>8.1</v>
      </c>
      <c r="AR82" s="40">
        <f>AVERAGE(AD82:AP82)</f>
        <v>0.67499999999999993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0.51184999999999992</v>
      </c>
    </row>
    <row r="83" spans="1:47" s="42" customFormat="1" hidden="1" x14ac:dyDescent="0.2">
      <c r="A83" s="28">
        <f>_xlfn.RANK.EQ(AU83,$AU$2:$AU$101,0)</f>
        <v>81</v>
      </c>
      <c r="B83" s="35" t="s">
        <v>70</v>
      </c>
      <c r="C83" s="33"/>
      <c r="D83" s="33"/>
      <c r="E83" s="33"/>
      <c r="F83" s="33"/>
      <c r="G83" s="33"/>
      <c r="H83" s="33"/>
      <c r="I83" s="33"/>
      <c r="J83" s="33"/>
      <c r="K83" s="33"/>
      <c r="L83" s="33" t="s">
        <v>20</v>
      </c>
      <c r="M83" s="33"/>
      <c r="N83" s="33"/>
      <c r="O83" s="33" t="s">
        <v>20</v>
      </c>
      <c r="P83" s="33"/>
      <c r="Q83" s="33"/>
      <c r="R83" s="27"/>
      <c r="S83" s="27"/>
      <c r="T83" s="28"/>
      <c r="U83" s="36">
        <v>13.43</v>
      </c>
      <c r="V83" s="37">
        <f>1-(U83/100)</f>
        <v>0.86570000000000003</v>
      </c>
      <c r="W83" s="34">
        <v>323</v>
      </c>
      <c r="X83" s="38">
        <f>W83/1000</f>
        <v>0.32300000000000001</v>
      </c>
      <c r="Y83" s="29" t="s">
        <v>196</v>
      </c>
      <c r="Z83" s="29" t="s">
        <v>196</v>
      </c>
      <c r="AA83" s="29" t="s">
        <v>197</v>
      </c>
      <c r="AB83" s="30" t="s">
        <v>197</v>
      </c>
      <c r="AC83" s="39">
        <v>0.02</v>
      </c>
      <c r="AD83" s="31">
        <v>1</v>
      </c>
      <c r="AE83" s="31">
        <v>0.8</v>
      </c>
      <c r="AF83" s="30">
        <v>1</v>
      </c>
      <c r="AG83" s="30">
        <v>0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 t="s">
        <v>153</v>
      </c>
      <c r="AN83" s="88" t="s">
        <v>155</v>
      </c>
      <c r="AO83" s="29">
        <v>1</v>
      </c>
      <c r="AP83" s="29">
        <v>0</v>
      </c>
      <c r="AQ83" s="31">
        <f>SUM(AD83:AP83)</f>
        <v>8.1999999999999993</v>
      </c>
      <c r="AR83" s="40">
        <f>AVERAGE(AD83:AP83)</f>
        <v>0.74545454545454537</v>
      </c>
      <c r="AS83" s="100">
        <f>_xlfn.RANK.EQ(V83,V83:V182,1)/100</f>
        <v>0.1</v>
      </c>
      <c r="AT83" s="31">
        <f>_xlfn.RANK.EQ(X83,X83:X182,1)/100</f>
        <v>0.15</v>
      </c>
      <c r="AU83" s="41">
        <f>AVERAGE(AC83, AR83,V83, X83)</f>
        <v>0.48853863636363637</v>
      </c>
    </row>
    <row r="84" spans="1:47" s="42" customFormat="1" hidden="1" x14ac:dyDescent="0.2">
      <c r="A84" s="28">
        <f>_xlfn.RANK.EQ(AU84,$AU$2:$AU$101,0)</f>
        <v>82</v>
      </c>
      <c r="B84" s="35" t="s">
        <v>79</v>
      </c>
      <c r="C84" s="33"/>
      <c r="D84" s="33" t="s">
        <v>20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 t="s">
        <v>20</v>
      </c>
      <c r="R84" s="33"/>
      <c r="S84" s="33"/>
      <c r="T84" s="28"/>
      <c r="U84" s="36">
        <v>0.1</v>
      </c>
      <c r="V84" s="37">
        <f>1-(U84/100)</f>
        <v>0.999</v>
      </c>
      <c r="W84" s="34">
        <v>348</v>
      </c>
      <c r="X84" s="38">
        <f>W84/1000</f>
        <v>0.34799999999999998</v>
      </c>
      <c r="Y84" s="29">
        <v>10</v>
      </c>
      <c r="Z84" s="29" t="s">
        <v>151</v>
      </c>
      <c r="AA84" s="29" t="s">
        <v>150</v>
      </c>
      <c r="AB84" s="30" t="s">
        <v>150</v>
      </c>
      <c r="AC84" s="39">
        <v>8.7999999999999995E-2</v>
      </c>
      <c r="AD84" s="89">
        <v>1</v>
      </c>
      <c r="AE84" s="89">
        <v>0.4</v>
      </c>
      <c r="AF84" s="30">
        <v>0</v>
      </c>
      <c r="AG84" s="30" t="s">
        <v>150</v>
      </c>
      <c r="AH84" s="30" t="s">
        <v>150</v>
      </c>
      <c r="AI84" s="29">
        <v>1</v>
      </c>
      <c r="AJ84" s="31">
        <v>0</v>
      </c>
      <c r="AK84" s="31">
        <v>1</v>
      </c>
      <c r="AL84" s="31">
        <v>1</v>
      </c>
      <c r="AM84" s="88">
        <v>1</v>
      </c>
      <c r="AN84" s="88">
        <v>0</v>
      </c>
      <c r="AO84" s="29">
        <v>0</v>
      </c>
      <c r="AP84" s="29">
        <v>0</v>
      </c>
      <c r="AQ84" s="31">
        <f>SUM(AD84:AP84)</f>
        <v>5.4</v>
      </c>
      <c r="AR84" s="40">
        <f>AVERAGE(AD84:AP84)</f>
        <v>0.49090909090909096</v>
      </c>
      <c r="AS84" s="100">
        <f>_xlfn.RANK.EQ(V84,V84:V183,1)/100</f>
        <v>0.21</v>
      </c>
      <c r="AT84" s="31">
        <f>_xlfn.RANK.EQ(X84,X84:X183,1)/100</f>
        <v>0.15</v>
      </c>
      <c r="AU84" s="41">
        <f>AVERAGE(AC84, AR84,V84, X84)</f>
        <v>0.4814772727272727</v>
      </c>
    </row>
    <row r="85" spans="1:47" s="42" customFormat="1" hidden="1" x14ac:dyDescent="0.2">
      <c r="A85" s="28">
        <f>_xlfn.RANK.EQ(AU85,$AU$2:$AU$101,0)</f>
        <v>83</v>
      </c>
      <c r="B85" s="35" t="s">
        <v>112</v>
      </c>
      <c r="C85" s="33"/>
      <c r="D85" s="33" t="s">
        <v>20</v>
      </c>
      <c r="E85" s="33"/>
      <c r="F85" s="33" t="s">
        <v>20</v>
      </c>
      <c r="G85" s="33"/>
      <c r="H85" s="33"/>
      <c r="I85" s="33"/>
      <c r="J85" s="33"/>
      <c r="K85" s="33"/>
      <c r="L85" s="33"/>
      <c r="M85" s="33"/>
      <c r="N85" s="33" t="s">
        <v>20</v>
      </c>
      <c r="O85" s="27"/>
      <c r="P85" s="27"/>
      <c r="Q85" s="27"/>
      <c r="R85" s="27"/>
      <c r="S85" s="27"/>
      <c r="T85" s="28"/>
      <c r="U85" s="36">
        <v>71.16</v>
      </c>
      <c r="V85" s="37">
        <f>1-(U85/100)</f>
        <v>0.28839999999999999</v>
      </c>
      <c r="W85" s="34">
        <v>700</v>
      </c>
      <c r="X85" s="38">
        <f>W85/1000</f>
        <v>0.7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0.17799999999999999</v>
      </c>
      <c r="AD85" s="31">
        <v>1</v>
      </c>
      <c r="AE85" s="31">
        <v>0.8</v>
      </c>
      <c r="AF85" s="30">
        <v>1</v>
      </c>
      <c r="AG85" s="30"/>
      <c r="AH85" s="30"/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0</v>
      </c>
      <c r="AP85" s="29">
        <v>0</v>
      </c>
      <c r="AQ85" s="31">
        <f>SUM(AD85:AP85)</f>
        <v>6.8</v>
      </c>
      <c r="AR85" s="40">
        <f>AVERAGE(AD85:AP85)</f>
        <v>0.75555555555555554</v>
      </c>
      <c r="AS85" s="100">
        <f>_xlfn.RANK.EQ(V85,V85:V184,1)/100</f>
        <v>0.03</v>
      </c>
      <c r="AT85" s="31">
        <f>_xlfn.RANK.EQ(X85,X85:X184,1)/100</f>
        <v>0.17</v>
      </c>
      <c r="AU85" s="41">
        <f>AVERAGE(AC85, AR85,V85, X85)</f>
        <v>0.48048888888888885</v>
      </c>
    </row>
    <row r="86" spans="1:47" s="42" customFormat="1" hidden="1" x14ac:dyDescent="0.2">
      <c r="A86" s="28">
        <f>_xlfn.RANK.EQ(AU86,$AU$2:$AU$101,0)</f>
        <v>84</v>
      </c>
      <c r="B86" s="35" t="s">
        <v>60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 t="s">
        <v>20</v>
      </c>
      <c r="R86" s="33"/>
      <c r="S86" s="33"/>
      <c r="T86" s="28"/>
      <c r="U86" s="36">
        <v>13.85</v>
      </c>
      <c r="V86" s="37">
        <f>1-(U86/100)</f>
        <v>0.86150000000000004</v>
      </c>
      <c r="W86" s="34">
        <v>150</v>
      </c>
      <c r="X86" s="38">
        <f>W86/1000</f>
        <v>0.15</v>
      </c>
      <c r="Y86" s="29"/>
      <c r="Z86" s="29"/>
      <c r="AA86" s="29" t="s">
        <v>190</v>
      </c>
      <c r="AB86" s="30" t="s">
        <v>190</v>
      </c>
      <c r="AC86" s="39">
        <v>4.8000000000000001E-2</v>
      </c>
      <c r="AD86" s="31">
        <v>1</v>
      </c>
      <c r="AE86" s="31">
        <v>0.8</v>
      </c>
      <c r="AF86" s="30">
        <v>1</v>
      </c>
      <c r="AG86" s="30">
        <v>0.4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1</v>
      </c>
      <c r="AP86" s="29">
        <v>0</v>
      </c>
      <c r="AQ86" s="31">
        <f>SUM(AD86:AP86)</f>
        <v>8.6</v>
      </c>
      <c r="AR86" s="40">
        <f>AVERAGE(AD86:AP86)</f>
        <v>0.78181818181818175</v>
      </c>
      <c r="AS86" s="100">
        <f>_xlfn.RANK.EQ(V86,V86:V185,1)/100</f>
        <v>0.08</v>
      </c>
      <c r="AT86" s="31">
        <f>_xlfn.RANK.EQ(X86,X86:X185,1)/100</f>
        <v>0.1</v>
      </c>
      <c r="AU86" s="41">
        <f>AVERAGE(AC86, AR86,V86, X86)</f>
        <v>0.46032954545454541</v>
      </c>
    </row>
    <row r="87" spans="1:47" s="42" customFormat="1" hidden="1" x14ac:dyDescent="0.2">
      <c r="A87" s="28">
        <f>_xlfn.RANK.EQ(AU87,$AU$2:$AU$101,0)</f>
        <v>85</v>
      </c>
      <c r="B87" s="35" t="s">
        <v>25</v>
      </c>
      <c r="C87" s="27"/>
      <c r="D87" s="27"/>
      <c r="E87" s="27"/>
      <c r="F87" s="27"/>
      <c r="G87" s="27"/>
      <c r="H87" s="27"/>
      <c r="I87" s="27" t="s">
        <v>20</v>
      </c>
      <c r="J87" s="27"/>
      <c r="K87" s="27"/>
      <c r="L87" s="27"/>
      <c r="M87" s="27"/>
      <c r="N87" s="27"/>
      <c r="O87" s="27"/>
      <c r="P87" s="27" t="s">
        <v>20</v>
      </c>
      <c r="Q87" s="27"/>
      <c r="R87" s="27"/>
      <c r="S87" s="27"/>
      <c r="T87" s="28"/>
      <c r="U87" s="36">
        <v>15.46</v>
      </c>
      <c r="V87" s="37">
        <f>1-(U87/100)</f>
        <v>0.84539999999999993</v>
      </c>
      <c r="W87" s="34">
        <v>353</v>
      </c>
      <c r="X87" s="38">
        <f>W87/1000</f>
        <v>0.35299999999999998</v>
      </c>
      <c r="Y87" s="29">
        <v>4848</v>
      </c>
      <c r="Z87" s="29" t="s">
        <v>150</v>
      </c>
      <c r="AA87" s="29" t="s">
        <v>150</v>
      </c>
      <c r="AB87" s="30" t="s">
        <v>150</v>
      </c>
      <c r="AC87" s="39">
        <v>4.1000000000000002E-2</v>
      </c>
      <c r="AD87" s="31">
        <v>0.7</v>
      </c>
      <c r="AE87" s="31">
        <v>1</v>
      </c>
      <c r="AF87" s="30">
        <v>0</v>
      </c>
      <c r="AG87" s="30">
        <v>0.7</v>
      </c>
      <c r="AH87" s="30">
        <v>0.2</v>
      </c>
      <c r="AI87" s="31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1</v>
      </c>
      <c r="AO87" s="29">
        <v>0</v>
      </c>
      <c r="AP87" s="29">
        <v>0</v>
      </c>
      <c r="AQ87" s="31"/>
      <c r="AR87" s="40">
        <f>AVERAGE(AD87:AP87)</f>
        <v>0.58461538461538454</v>
      </c>
      <c r="AS87" s="100">
        <f>_xlfn.RANK.EQ(V87,V87:V186,1)/100</f>
        <v>7.0000000000000007E-2</v>
      </c>
      <c r="AT87" s="31">
        <f>_xlfn.RANK.EQ(X87,X87:X186,1)/100</f>
        <v>0.14000000000000001</v>
      </c>
      <c r="AU87" s="41">
        <f>AVERAGE(AC87, AR87,V87, X87)</f>
        <v>0.45600384615384609</v>
      </c>
    </row>
    <row r="88" spans="1:47" s="42" customFormat="1" ht="25.5" hidden="1" x14ac:dyDescent="0.2">
      <c r="A88" s="28">
        <f>_xlfn.RANK.EQ(AU88,$AU$2:$AU$101,0)</f>
        <v>86</v>
      </c>
      <c r="B88" s="35" t="s">
        <v>109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 t="s">
        <v>20</v>
      </c>
      <c r="R88" s="27"/>
      <c r="S88" s="27"/>
      <c r="T88" s="28"/>
      <c r="U88" s="36">
        <v>4.5</v>
      </c>
      <c r="V88" s="37">
        <f>1-(U88/100)</f>
        <v>0.95499999999999996</v>
      </c>
      <c r="W88" s="34">
        <v>59</v>
      </c>
      <c r="X88" s="38">
        <f>W88/1000</f>
        <v>5.8999999999999997E-2</v>
      </c>
      <c r="Y88" s="29">
        <v>4</v>
      </c>
      <c r="Z88" s="29" t="s">
        <v>151</v>
      </c>
      <c r="AA88" s="29" t="s">
        <v>191</v>
      </c>
      <c r="AB88" s="30" t="s">
        <v>219</v>
      </c>
      <c r="AC88" s="39">
        <v>2.8000000000000001E-2</v>
      </c>
      <c r="AD88" s="89">
        <v>1</v>
      </c>
      <c r="AE88" s="89">
        <v>0.3</v>
      </c>
      <c r="AF88" s="30">
        <v>1</v>
      </c>
      <c r="AG88" s="30">
        <v>0.2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0</v>
      </c>
      <c r="AN88" s="88">
        <v>1</v>
      </c>
      <c r="AO88" s="29">
        <v>1</v>
      </c>
      <c r="AP88" s="29">
        <v>1</v>
      </c>
      <c r="AQ88" s="31">
        <f>SUM(AD88:AP88)</f>
        <v>9.6999999999999993</v>
      </c>
      <c r="AR88" s="40">
        <f>AVERAGE(AD88:AP88)</f>
        <v>0.74615384615384606</v>
      </c>
      <c r="AS88" s="100">
        <f>_xlfn.RANK.EQ(V88,V88:V187,1)/100</f>
        <v>0.14000000000000001</v>
      </c>
      <c r="AT88" s="31">
        <f>_xlfn.RANK.EQ(X88,X88:X187,1)/100</f>
        <v>7.0000000000000007E-2</v>
      </c>
      <c r="AU88" s="41">
        <f>AVERAGE(AC88, AR88,V88, X88)</f>
        <v>0.4470384615384615</v>
      </c>
    </row>
    <row r="89" spans="1:47" s="42" customFormat="1" hidden="1" x14ac:dyDescent="0.2">
      <c r="A89" s="28">
        <f>_xlfn.RANK.EQ(AU89,$AU$2:$AU$101,0)</f>
        <v>87</v>
      </c>
      <c r="B89" s="35" t="s">
        <v>37</v>
      </c>
      <c r="C89" s="33"/>
      <c r="D89" s="33"/>
      <c r="E89" s="33"/>
      <c r="F89" s="33"/>
      <c r="G89" s="33"/>
      <c r="H89" s="33"/>
      <c r="I89" s="33" t="s"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6">
        <v>7.38</v>
      </c>
      <c r="V89" s="37">
        <f>1-(U89/100)</f>
        <v>0.92620000000000002</v>
      </c>
      <c r="W89" s="34">
        <v>179</v>
      </c>
      <c r="X89" s="38">
        <f>W89/1000</f>
        <v>0.17899999999999999</v>
      </c>
      <c r="Y89" s="29">
        <v>260</v>
      </c>
      <c r="Z89" s="29" t="s">
        <v>151</v>
      </c>
      <c r="AA89" s="29" t="s">
        <v>150</v>
      </c>
      <c r="AB89" s="30" t="s">
        <v>150</v>
      </c>
      <c r="AC89" s="39">
        <v>1.0999999999999999E-2</v>
      </c>
      <c r="AD89" s="89">
        <v>0.6</v>
      </c>
      <c r="AE89" s="89">
        <v>1</v>
      </c>
      <c r="AF89" s="30">
        <v>0</v>
      </c>
      <c r="AG89" s="30">
        <v>0.5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0.63846153846153852</v>
      </c>
      <c r="AS89" s="100">
        <f>_xlfn.RANK.EQ(V89,V89:V188,1)/100</f>
        <v>0.11</v>
      </c>
      <c r="AT89" s="31">
        <f>_xlfn.RANK.EQ(X89,X89:X188,1)/100</f>
        <v>0.1</v>
      </c>
      <c r="AU89" s="41">
        <f>AVERAGE(AC89, AR89,V89, X89)</f>
        <v>0.43866538461538468</v>
      </c>
    </row>
    <row r="90" spans="1:47" s="42" customFormat="1" hidden="1" x14ac:dyDescent="0.2">
      <c r="A90" s="28">
        <f>_xlfn.RANK.EQ(AU90,$AU$2:$AU$101,0)</f>
        <v>88</v>
      </c>
      <c r="B90" s="35" t="s">
        <v>62</v>
      </c>
      <c r="C90" s="33"/>
      <c r="D90" s="33"/>
      <c r="E90" s="33" t="s">
        <v>20</v>
      </c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/>
      <c r="P90" s="33"/>
      <c r="Q90" s="33"/>
      <c r="R90" s="33"/>
      <c r="S90" s="33"/>
      <c r="T90" s="28"/>
      <c r="U90" s="36" t="s">
        <v>150</v>
      </c>
      <c r="V90" s="37" t="s">
        <v>150</v>
      </c>
      <c r="W90" s="34" t="s">
        <v>150</v>
      </c>
      <c r="X90" s="38" t="s">
        <v>150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0.32100000000000001</v>
      </c>
      <c r="AD90" s="89">
        <v>1</v>
      </c>
      <c r="AE90" s="89">
        <v>1</v>
      </c>
      <c r="AF90" s="30">
        <v>0</v>
      </c>
      <c r="AG90" s="30">
        <v>0.2</v>
      </c>
      <c r="AH90" s="30">
        <v>0.1</v>
      </c>
      <c r="AI90" s="31">
        <v>1</v>
      </c>
      <c r="AJ90" s="31">
        <v>0</v>
      </c>
      <c r="AK90" s="31">
        <v>1</v>
      </c>
      <c r="AL90" s="31">
        <v>1</v>
      </c>
      <c r="AM90" s="88">
        <v>0</v>
      </c>
      <c r="AN90" s="88">
        <v>0</v>
      </c>
      <c r="AO90" s="29" t="s">
        <v>150</v>
      </c>
      <c r="AP90" s="29" t="s">
        <v>150</v>
      </c>
      <c r="AQ90" s="31"/>
      <c r="AR90" s="40">
        <f>AVERAGE(AD90:AP90)</f>
        <v>0.48181818181818187</v>
      </c>
      <c r="AS90" s="100" t="e">
        <f>_xlfn.RANK.EQ(V90,V90:V189,1)/100</f>
        <v>#VALUE!</v>
      </c>
      <c r="AT90" s="31" t="e">
        <f>_xlfn.RANK.EQ(X90,X90:X189,1)/100</f>
        <v>#VALUE!</v>
      </c>
      <c r="AU90" s="41">
        <f>AVERAGE(AC90, AR90,V90, X90)</f>
        <v>0.40140909090909094</v>
      </c>
    </row>
    <row r="91" spans="1:47" s="42" customFormat="1" hidden="1" x14ac:dyDescent="0.2">
      <c r="A91" s="28">
        <f>_xlfn.RANK.EQ(AU91,$AU$2:$AU$101,0)</f>
        <v>89</v>
      </c>
      <c r="B91" s="35" t="s">
        <v>90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 t="s">
        <v>20</v>
      </c>
      <c r="N91" s="27"/>
      <c r="O91" s="27"/>
      <c r="P91" s="27"/>
      <c r="Q91" s="27"/>
      <c r="R91" s="27"/>
      <c r="S91" s="27"/>
      <c r="T91" s="28" t="s">
        <v>20</v>
      </c>
      <c r="U91" s="36">
        <v>0.16</v>
      </c>
      <c r="V91" s="37">
        <f>1-(U91/100)</f>
        <v>0.99839999999999995</v>
      </c>
      <c r="W91" s="34">
        <v>84</v>
      </c>
      <c r="X91" s="38">
        <f>W91/1000</f>
        <v>8.4000000000000005E-2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0.03</v>
      </c>
      <c r="AD91" s="89">
        <v>0.5</v>
      </c>
      <c r="AE91" s="89">
        <v>1</v>
      </c>
      <c r="AF91" s="30">
        <v>0</v>
      </c>
      <c r="AG91" s="30">
        <v>0.4</v>
      </c>
      <c r="AH91" s="30">
        <v>0.3</v>
      </c>
      <c r="AI91" s="31">
        <v>0</v>
      </c>
      <c r="AJ91" s="31">
        <v>0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5.1999999999999993</v>
      </c>
      <c r="AR91" s="40">
        <f>AVERAGE(AD91:AP91)</f>
        <v>0.43333333333333329</v>
      </c>
      <c r="AS91" s="100">
        <f>_xlfn.RANK.EQ(V91,V91:V190,1)/100</f>
        <v>0.15</v>
      </c>
      <c r="AT91" s="31">
        <f>_xlfn.RANK.EQ(X91,X91:X190,1)/100</f>
        <v>7.0000000000000007E-2</v>
      </c>
      <c r="AU91" s="41">
        <f>AVERAGE(AC91, AR91,V91, X91)</f>
        <v>0.3864333333333333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0.03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0.03</v>
      </c>
      <c r="AT94" s="31">
        <f>_xlfn.RANK.EQ(X94,X94:X193,1)/100</f>
        <v>0.05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0.04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2">
    <sortCondition descending="1" ref="K2:K10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x14ac:dyDescent="0.2">
      <c r="A5" s="28">
        <f>_xlfn.RANK.EQ(AU5,$AU$2:$AU$101,0)</f>
        <v>18</v>
      </c>
      <c r="B5" s="35" t="s">
        <v>58</v>
      </c>
      <c r="C5" s="33"/>
      <c r="D5" s="33"/>
      <c r="E5" s="33" t="s">
        <v>20</v>
      </c>
      <c r="F5" s="33"/>
      <c r="G5" s="33"/>
      <c r="H5" s="33"/>
      <c r="I5" s="33"/>
      <c r="J5" s="33"/>
      <c r="K5" s="33"/>
      <c r="L5" s="33" t="s">
        <v>20</v>
      </c>
      <c r="M5" s="33"/>
      <c r="N5" s="33"/>
      <c r="O5" s="33"/>
      <c r="P5" s="33"/>
      <c r="Q5" s="33"/>
      <c r="R5" s="33"/>
      <c r="S5" s="33"/>
      <c r="T5" s="28"/>
      <c r="U5" s="36">
        <v>1.22</v>
      </c>
      <c r="V5" s="37">
        <f>1-(U5/100)</f>
        <v>0.98780000000000001</v>
      </c>
      <c r="W5" s="34">
        <v>7557</v>
      </c>
      <c r="X5" s="38">
        <f>W5/1000</f>
        <v>7.5570000000000004</v>
      </c>
      <c r="Y5" s="29" t="s">
        <v>150</v>
      </c>
      <c r="Z5" s="29">
        <v>0</v>
      </c>
      <c r="AA5" s="29" t="s">
        <v>162</v>
      </c>
      <c r="AB5" s="30" t="s">
        <v>150</v>
      </c>
      <c r="AC5" s="39">
        <v>0.40799999999999997</v>
      </c>
      <c r="AD5" s="31">
        <v>1</v>
      </c>
      <c r="AE5" s="31">
        <v>0.8</v>
      </c>
      <c r="AF5" s="30">
        <v>1</v>
      </c>
      <c r="AG5" s="30">
        <v>0.6</v>
      </c>
      <c r="AH5" s="30">
        <v>0.4</v>
      </c>
      <c r="AI5" s="31">
        <v>1</v>
      </c>
      <c r="AJ5" s="31">
        <v>1</v>
      </c>
      <c r="AK5" s="31">
        <v>1</v>
      </c>
      <c r="AL5" s="31">
        <v>1</v>
      </c>
      <c r="AM5" s="88" t="s">
        <v>155</v>
      </c>
      <c r="AN5" s="88" t="s">
        <v>153</v>
      </c>
      <c r="AO5" s="29">
        <v>1</v>
      </c>
      <c r="AP5" s="29">
        <v>1</v>
      </c>
      <c r="AQ5" s="31">
        <f>SUM(AD5:AP5)</f>
        <v>9.8000000000000007</v>
      </c>
      <c r="AR5" s="40">
        <f>AVERAGE(AD5:AP5)</f>
        <v>0.89090909090909098</v>
      </c>
      <c r="AS5" s="100">
        <f>_xlfn.RANK.EQ(V5,V5:V104,1)/100</f>
        <v>0.59</v>
      </c>
      <c r="AT5" s="31">
        <f>_xlfn.RANK.EQ(X5,X5:X104,1)/100</f>
        <v>0.77</v>
      </c>
      <c r="AU5" s="41">
        <f>AVERAGE(AC5, AR5,V5, X5)</f>
        <v>2.4609272727272726</v>
      </c>
    </row>
    <row r="6" spans="1:47" s="42" customFormat="1" ht="25.5" x14ac:dyDescent="0.2">
      <c r="A6" s="28">
        <f>_xlfn.RANK.EQ(AU6,$AU$2:$AU$101,0)</f>
        <v>21</v>
      </c>
      <c r="B6" s="35" t="s">
        <v>71</v>
      </c>
      <c r="C6" s="33"/>
      <c r="D6" s="33"/>
      <c r="E6" s="33"/>
      <c r="F6" s="33"/>
      <c r="G6" s="33"/>
      <c r="H6" s="33"/>
      <c r="I6" s="33"/>
      <c r="J6" s="33"/>
      <c r="K6" s="33"/>
      <c r="L6" s="33" t="s">
        <v>20</v>
      </c>
      <c r="M6" s="33"/>
      <c r="N6" s="33"/>
      <c r="O6" s="33" t="s">
        <v>20</v>
      </c>
      <c r="P6" s="33"/>
      <c r="Q6" s="33"/>
      <c r="R6" s="27"/>
      <c r="S6" s="27"/>
      <c r="T6" s="28"/>
      <c r="U6" s="36">
        <v>0.72</v>
      </c>
      <c r="V6" s="37">
        <f>1-(U6/100)</f>
        <v>0.99280000000000002</v>
      </c>
      <c r="W6" s="34">
        <v>7339</v>
      </c>
      <c r="X6" s="38">
        <f>W6/1000</f>
        <v>7.3390000000000004</v>
      </c>
      <c r="Y6" s="29"/>
      <c r="Z6" s="29">
        <v>0</v>
      </c>
      <c r="AA6" s="29" t="s">
        <v>193</v>
      </c>
      <c r="AB6" s="30" t="s">
        <v>150</v>
      </c>
      <c r="AC6" s="39">
        <v>0.128</v>
      </c>
      <c r="AD6" s="31">
        <v>1</v>
      </c>
      <c r="AE6" s="31">
        <v>0.2</v>
      </c>
      <c r="AF6" s="30">
        <v>1</v>
      </c>
      <c r="AG6" s="30">
        <v>0.4</v>
      </c>
      <c r="AH6" s="30">
        <v>0.8</v>
      </c>
      <c r="AI6" s="31">
        <v>0.75</v>
      </c>
      <c r="AJ6" s="31">
        <v>1</v>
      </c>
      <c r="AK6" s="31">
        <v>1</v>
      </c>
      <c r="AL6" s="31">
        <v>1</v>
      </c>
      <c r="AM6" s="88" t="s">
        <v>155</v>
      </c>
      <c r="AN6" s="88" t="s">
        <v>153</v>
      </c>
      <c r="AO6" s="29">
        <v>1</v>
      </c>
      <c r="AP6" s="29">
        <v>1</v>
      </c>
      <c r="AQ6" s="31">
        <f>SUM(AD6:AP6)</f>
        <v>9.15</v>
      </c>
      <c r="AR6" s="40">
        <f>AVERAGE(AD6:AP6)</f>
        <v>0.8318181818181819</v>
      </c>
      <c r="AS6" s="100">
        <f>_xlfn.RANK.EQ(V6,V6:V105,1)/100</f>
        <v>0.71</v>
      </c>
      <c r="AT6" s="31">
        <f>_xlfn.RANK.EQ(X6,X6:X105,1)/100</f>
        <v>0.76</v>
      </c>
      <c r="AU6" s="41">
        <f>AVERAGE(AC6, AR6,V6, X6)</f>
        <v>2.3229045454545458</v>
      </c>
    </row>
    <row r="7" spans="1:47" s="42" customFormat="1" x14ac:dyDescent="0.2">
      <c r="A7" s="28">
        <f>_xlfn.RANK.EQ(AU7,$AU$2:$AU$101,0)</f>
        <v>24</v>
      </c>
      <c r="B7" s="35" t="s">
        <v>53</v>
      </c>
      <c r="C7" s="33"/>
      <c r="D7" s="33" t="s">
        <v>20</v>
      </c>
      <c r="E7" s="33" t="s">
        <v>20</v>
      </c>
      <c r="F7" s="33" t="s">
        <v>20</v>
      </c>
      <c r="G7" s="33" t="s">
        <v>20</v>
      </c>
      <c r="H7" s="33" t="s">
        <v>20</v>
      </c>
      <c r="I7" s="33" t="s">
        <v>20</v>
      </c>
      <c r="J7" s="33"/>
      <c r="K7" s="33"/>
      <c r="L7" s="33" t="s">
        <v>20</v>
      </c>
      <c r="M7" s="33" t="s">
        <v>20</v>
      </c>
      <c r="N7" s="33" t="s">
        <v>20</v>
      </c>
      <c r="O7" s="33" t="s">
        <v>20</v>
      </c>
      <c r="P7" s="33"/>
      <c r="Q7" s="33" t="s">
        <v>20</v>
      </c>
      <c r="R7" s="33"/>
      <c r="S7" s="33"/>
      <c r="T7" s="33" t="s">
        <v>20</v>
      </c>
      <c r="U7" s="36">
        <v>2.46</v>
      </c>
      <c r="V7" s="37">
        <f>1-(U7/100)</f>
        <v>0.97540000000000004</v>
      </c>
      <c r="W7" s="34">
        <v>6116</v>
      </c>
      <c r="X7" s="38">
        <f>W7/1000</f>
        <v>6.1159999999999997</v>
      </c>
      <c r="Y7" s="43">
        <v>10000</v>
      </c>
      <c r="Z7" s="43">
        <v>10000</v>
      </c>
      <c r="AA7" s="29" t="s">
        <v>150</v>
      </c>
      <c r="AB7" s="30" t="s">
        <v>188</v>
      </c>
      <c r="AC7" s="39">
        <v>0.85099999999999998</v>
      </c>
      <c r="AD7" s="31">
        <v>0.8</v>
      </c>
      <c r="AE7" s="31">
        <v>1</v>
      </c>
      <c r="AF7" s="30">
        <v>0</v>
      </c>
      <c r="AG7" s="30">
        <v>0.8</v>
      </c>
      <c r="AH7" s="30">
        <v>1</v>
      </c>
      <c r="AI7" s="31">
        <v>1</v>
      </c>
      <c r="AJ7" s="31">
        <v>1</v>
      </c>
      <c r="AK7" s="31">
        <v>1</v>
      </c>
      <c r="AL7" s="31">
        <v>1</v>
      </c>
      <c r="AM7" s="88" t="s">
        <v>148</v>
      </c>
      <c r="AN7" s="88" t="s">
        <v>155</v>
      </c>
      <c r="AO7" s="29">
        <v>1</v>
      </c>
      <c r="AP7" s="29">
        <v>0</v>
      </c>
      <c r="AQ7" s="31">
        <f>SUM(AD7:AP7)</f>
        <v>8.6</v>
      </c>
      <c r="AR7" s="40">
        <f>AVERAGE(AD7:AP7)</f>
        <v>0.78181818181818175</v>
      </c>
      <c r="AS7" s="100">
        <f>_xlfn.RANK.EQ(V7,V7:V106,1)/100</f>
        <v>0.49</v>
      </c>
      <c r="AT7" s="31">
        <f>_xlfn.RANK.EQ(X7,X7:X106,1)/100</f>
        <v>0.72</v>
      </c>
      <c r="AU7" s="41">
        <f>AVERAGE(AC7, AR7,V7, X7)</f>
        <v>2.1810545454545451</v>
      </c>
    </row>
    <row r="8" spans="1:47" s="42" customFormat="1" x14ac:dyDescent="0.2">
      <c r="A8" s="28">
        <f>_xlfn.RANK.EQ(AU8,$AU$2:$AU$101,0)</f>
        <v>30</v>
      </c>
      <c r="B8" s="35" t="s">
        <v>101</v>
      </c>
      <c r="C8" s="33" t="s">
        <v>20</v>
      </c>
      <c r="D8" s="33"/>
      <c r="E8" s="33" t="s">
        <v>20</v>
      </c>
      <c r="F8" s="33"/>
      <c r="G8" s="33" t="s">
        <v>20</v>
      </c>
      <c r="H8" s="33" t="s">
        <v>20</v>
      </c>
      <c r="I8" s="33" t="s">
        <v>20</v>
      </c>
      <c r="J8" s="33" t="s">
        <v>20</v>
      </c>
      <c r="K8" s="33" t="s">
        <v>20</v>
      </c>
      <c r="L8" s="33" t="s">
        <v>20</v>
      </c>
      <c r="M8" s="33" t="s">
        <v>20</v>
      </c>
      <c r="N8" s="33"/>
      <c r="O8" s="33"/>
      <c r="P8" s="33" t="s">
        <v>20</v>
      </c>
      <c r="Q8" s="33" t="s">
        <v>20</v>
      </c>
      <c r="R8" s="33" t="s">
        <v>20</v>
      </c>
      <c r="S8" s="33" t="s">
        <v>20</v>
      </c>
      <c r="T8" s="33" t="s">
        <v>20</v>
      </c>
      <c r="U8" s="36">
        <v>2.0699999999999998</v>
      </c>
      <c r="V8" s="37">
        <f>1-(U8/100)</f>
        <v>0.97929999999999995</v>
      </c>
      <c r="W8" s="34">
        <v>4648</v>
      </c>
      <c r="X8" s="38">
        <f>W8/1000</f>
        <v>4.6479999999999997</v>
      </c>
      <c r="Y8" s="29">
        <v>200</v>
      </c>
      <c r="Z8" s="29">
        <v>200</v>
      </c>
      <c r="AA8" s="29" t="s">
        <v>214</v>
      </c>
      <c r="AB8" s="30" t="s">
        <v>214</v>
      </c>
      <c r="AC8" s="39">
        <v>0.80100000000000005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153</v>
      </c>
      <c r="AN8" s="88" t="s">
        <v>153</v>
      </c>
      <c r="AO8" s="29">
        <v>0</v>
      </c>
      <c r="AP8" s="29">
        <v>0</v>
      </c>
      <c r="AQ8" s="31">
        <f>SUM(AD8:AP8)</f>
        <v>8.6</v>
      </c>
      <c r="AR8" s="40">
        <f>AVERAGE(AD8:AP8)</f>
        <v>0.78181818181818175</v>
      </c>
      <c r="AS8" s="100">
        <f>_xlfn.RANK.EQ(V8,V8:V107,1)/100</f>
        <v>0.53</v>
      </c>
      <c r="AT8" s="31">
        <f>_xlfn.RANK.EQ(X8,X8:X107,1)/100</f>
        <v>0.62</v>
      </c>
      <c r="AU8" s="41">
        <f>AVERAGE(AC8, AR8,V8, X8)</f>
        <v>1.8025295454545454</v>
      </c>
    </row>
    <row r="9" spans="1:47" s="42" customFormat="1" x14ac:dyDescent="0.2">
      <c r="A9" s="28">
        <f>_xlfn.RANK.EQ(AU9,$AU$2:$AU$101,0)</f>
        <v>36</v>
      </c>
      <c r="B9" s="35" t="s">
        <v>56</v>
      </c>
      <c r="C9" s="33"/>
      <c r="D9" s="33" t="s">
        <v>20</v>
      </c>
      <c r="E9" s="33"/>
      <c r="F9" s="33" t="s">
        <v>20</v>
      </c>
      <c r="G9" s="33"/>
      <c r="H9" s="33" t="s">
        <v>20</v>
      </c>
      <c r="I9" s="33" t="s">
        <v>20</v>
      </c>
      <c r="J9" s="33" t="s">
        <v>20</v>
      </c>
      <c r="K9" s="33"/>
      <c r="L9" s="33" t="s">
        <v>20</v>
      </c>
      <c r="M9" s="33"/>
      <c r="N9" s="33" t="s">
        <v>20</v>
      </c>
      <c r="O9" s="33" t="s">
        <v>20</v>
      </c>
      <c r="P9" s="33"/>
      <c r="Q9" s="33"/>
      <c r="R9" s="33"/>
      <c r="S9" s="33" t="s">
        <v>20</v>
      </c>
      <c r="T9" s="28"/>
      <c r="U9" s="36">
        <v>0.24</v>
      </c>
      <c r="V9" s="37">
        <f>1-(U9/100)</f>
        <v>0.99760000000000004</v>
      </c>
      <c r="W9" s="34">
        <v>4436</v>
      </c>
      <c r="X9" s="38">
        <f>W9/1000</f>
        <v>4.4359999999999999</v>
      </c>
      <c r="Y9" s="29" t="s">
        <v>150</v>
      </c>
      <c r="Z9" s="29" t="s">
        <v>151</v>
      </c>
      <c r="AA9" s="29"/>
      <c r="AB9" s="30"/>
      <c r="AC9" s="39">
        <v>0.34599999999999997</v>
      </c>
      <c r="AD9" s="31">
        <v>1</v>
      </c>
      <c r="AE9" s="31">
        <v>1</v>
      </c>
      <c r="AF9" s="30">
        <v>1</v>
      </c>
      <c r="AG9" s="30">
        <v>0.4</v>
      </c>
      <c r="AH9" s="30">
        <v>0.2</v>
      </c>
      <c r="AI9" s="31">
        <v>1</v>
      </c>
      <c r="AJ9" s="31">
        <v>1</v>
      </c>
      <c r="AK9" s="31">
        <v>1</v>
      </c>
      <c r="AL9" s="31">
        <v>1</v>
      </c>
      <c r="AM9" s="88"/>
      <c r="AN9" s="88"/>
      <c r="AO9" s="29">
        <v>1</v>
      </c>
      <c r="AP9" s="29">
        <v>1</v>
      </c>
      <c r="AQ9" s="31">
        <f>SUM(AD9:AP9)</f>
        <v>9.6</v>
      </c>
      <c r="AR9" s="40">
        <f>AVERAGE(AD9:AP9)</f>
        <v>0.87272727272727268</v>
      </c>
      <c r="AS9" s="100">
        <f>_xlfn.RANK.EQ(V9,V9:V108,1)/100</f>
        <v>0.85</v>
      </c>
      <c r="AT9" s="31">
        <f>_xlfn.RANK.EQ(X9,X9:X108,1)/100</f>
        <v>0.62</v>
      </c>
      <c r="AU9" s="41">
        <f>AVERAGE(AC9, AR9,V9, X9)</f>
        <v>1.6630818181818181</v>
      </c>
    </row>
    <row r="10" spans="1:47" s="42" customFormat="1" x14ac:dyDescent="0.2">
      <c r="A10" s="28">
        <f>_xlfn.RANK.EQ(AU10,$AU$2:$AU$101,0)</f>
        <v>41</v>
      </c>
      <c r="B10" s="35" t="s">
        <v>50</v>
      </c>
      <c r="C10" s="33"/>
      <c r="D10" s="33" t="s">
        <v>20</v>
      </c>
      <c r="E10" s="33" t="s">
        <v>20</v>
      </c>
      <c r="F10" s="33" t="s">
        <v>20</v>
      </c>
      <c r="G10" s="33" t="s">
        <v>20</v>
      </c>
      <c r="H10" s="33" t="s">
        <v>20</v>
      </c>
      <c r="I10" s="33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 t="s">
        <v>20</v>
      </c>
      <c r="O10" s="33" t="s">
        <v>20</v>
      </c>
      <c r="P10" s="33" t="s">
        <v>20</v>
      </c>
      <c r="Q10" s="33" t="s">
        <v>20</v>
      </c>
      <c r="R10" s="33" t="s">
        <v>20</v>
      </c>
      <c r="S10" s="33"/>
      <c r="T10" s="33" t="s">
        <v>20</v>
      </c>
      <c r="U10" s="36">
        <v>3.31</v>
      </c>
      <c r="V10" s="37">
        <f>1-(U10/100)</f>
        <v>0.96689999999999998</v>
      </c>
      <c r="W10" s="34">
        <v>1478</v>
      </c>
      <c r="X10" s="38">
        <f>W10/1000</f>
        <v>1.478</v>
      </c>
      <c r="Y10" s="29">
        <v>244</v>
      </c>
      <c r="Z10" s="29">
        <v>244</v>
      </c>
      <c r="AA10" s="29" t="s">
        <v>150</v>
      </c>
      <c r="AB10" s="30" t="s">
        <v>150</v>
      </c>
      <c r="AC10" s="39">
        <v>0.96799999999999997</v>
      </c>
      <c r="AD10" s="31">
        <v>0.8</v>
      </c>
      <c r="AE10" s="31">
        <v>1</v>
      </c>
      <c r="AF10" s="30">
        <v>0</v>
      </c>
      <c r="AG10" s="30">
        <v>0.8</v>
      </c>
      <c r="AH10" s="30">
        <v>0.4</v>
      </c>
      <c r="AI10" s="31">
        <v>1</v>
      </c>
      <c r="AJ10" s="31">
        <v>1</v>
      </c>
      <c r="AK10" s="31">
        <v>1</v>
      </c>
      <c r="AL10" s="31">
        <v>1</v>
      </c>
      <c r="AM10" s="88">
        <v>1</v>
      </c>
      <c r="AN10" s="88" t="s">
        <v>153</v>
      </c>
      <c r="AO10" s="29">
        <v>1</v>
      </c>
      <c r="AP10" s="29">
        <v>0</v>
      </c>
      <c r="AQ10" s="31">
        <f>SUM(AD10:AP10)</f>
        <v>9</v>
      </c>
      <c r="AR10" s="40">
        <f>AVERAGE(AD10:AP10)</f>
        <v>0.75</v>
      </c>
      <c r="AS10" s="100">
        <f>_xlfn.RANK.EQ(V10,V10:V109,1)/100</f>
        <v>0.45</v>
      </c>
      <c r="AT10" s="31">
        <f>_xlfn.RANK.EQ(X10,X10:X109,1)/100</f>
        <v>0.42</v>
      </c>
      <c r="AU10" s="41">
        <f>AVERAGE(AC10, AR10,V10, X10)</f>
        <v>1.0407249999999999</v>
      </c>
    </row>
    <row r="11" spans="1:47" s="42" customFormat="1" x14ac:dyDescent="0.2">
      <c r="A11" s="28">
        <f>_xlfn.RANK.EQ(AU11,$AU$2:$AU$101,0)</f>
        <v>47</v>
      </c>
      <c r="B11" s="35" t="s">
        <v>98</v>
      </c>
      <c r="C11" s="33" t="s">
        <v>20</v>
      </c>
      <c r="D11" s="33" t="s">
        <v>20</v>
      </c>
      <c r="E11" s="33"/>
      <c r="F11" s="33" t="s">
        <v>20</v>
      </c>
      <c r="G11" s="33"/>
      <c r="H11" s="33" t="s">
        <v>20</v>
      </c>
      <c r="I11" s="33"/>
      <c r="J11" s="33"/>
      <c r="K11" s="33" t="s">
        <v>20</v>
      </c>
      <c r="L11" s="33" t="s">
        <v>20</v>
      </c>
      <c r="M11" s="33" t="s">
        <v>20</v>
      </c>
      <c r="N11" s="33" t="s">
        <v>20</v>
      </c>
      <c r="O11" s="33" t="s">
        <v>20</v>
      </c>
      <c r="P11" s="33" t="s">
        <v>20</v>
      </c>
      <c r="Q11" s="33" t="s">
        <v>20</v>
      </c>
      <c r="R11" s="33" t="s">
        <v>20</v>
      </c>
      <c r="S11" s="33"/>
      <c r="T11" s="33" t="s">
        <v>20</v>
      </c>
      <c r="U11" s="36">
        <v>15.36</v>
      </c>
      <c r="V11" s="37">
        <f>1-(U11/100)</f>
        <v>0.84640000000000004</v>
      </c>
      <c r="W11" s="34">
        <v>1712</v>
      </c>
      <c r="X11" s="38">
        <f>W11/1000</f>
        <v>1.712</v>
      </c>
      <c r="Y11" s="29" t="s">
        <v>192</v>
      </c>
      <c r="Z11" s="29" t="s">
        <v>192</v>
      </c>
      <c r="AA11" s="29" t="s">
        <v>150</v>
      </c>
      <c r="AB11" s="30" t="s">
        <v>150</v>
      </c>
      <c r="AC11" s="39">
        <v>0.53</v>
      </c>
      <c r="AD11" s="31">
        <v>1</v>
      </c>
      <c r="AE11" s="31">
        <v>1</v>
      </c>
      <c r="AF11" s="30">
        <v>0</v>
      </c>
      <c r="AG11" s="30">
        <v>0.8</v>
      </c>
      <c r="AH11" s="30">
        <v>0.2</v>
      </c>
      <c r="AI11" s="31">
        <v>1</v>
      </c>
      <c r="AJ11" s="31">
        <v>0</v>
      </c>
      <c r="AK11" s="31">
        <v>1</v>
      </c>
      <c r="AL11" s="31">
        <v>1</v>
      </c>
      <c r="AM11" s="88">
        <v>1</v>
      </c>
      <c r="AN11" s="88" t="s">
        <v>153</v>
      </c>
      <c r="AO11" s="29">
        <v>0</v>
      </c>
      <c r="AP11" s="29">
        <v>0</v>
      </c>
      <c r="AQ11" s="31">
        <f>SUM(AD11:AP11)</f>
        <v>7</v>
      </c>
      <c r="AR11" s="40">
        <f>AVERAGE(AD11:AP11)</f>
        <v>0.58333333333333337</v>
      </c>
      <c r="AS11" s="100">
        <f>_xlfn.RANK.EQ(V11,V11:V110,1)/100</f>
        <v>0.17</v>
      </c>
      <c r="AT11" s="31">
        <f>_xlfn.RANK.EQ(X11,X11:X110,1)/100</f>
        <v>0.48</v>
      </c>
      <c r="AU11" s="41">
        <f>AVERAGE(AC11, AR11,V11, X11)</f>
        <v>0.91793333333333327</v>
      </c>
    </row>
    <row r="12" spans="1:47" s="42" customFormat="1" x14ac:dyDescent="0.2">
      <c r="A12" s="28">
        <f>_xlfn.RANK.EQ(AU12,$AU$2:$AU$101,0)</f>
        <v>62</v>
      </c>
      <c r="B12" s="35" t="s">
        <v>64</v>
      </c>
      <c r="C12" s="33"/>
      <c r="D12" s="33" t="s">
        <v>20</v>
      </c>
      <c r="E12" s="33"/>
      <c r="F12" s="33"/>
      <c r="G12" s="33"/>
      <c r="H12" s="33"/>
      <c r="I12" s="33" t="s">
        <v>20</v>
      </c>
      <c r="J12" s="33" t="s">
        <v>20</v>
      </c>
      <c r="K12" s="33"/>
      <c r="L12" s="33" t="s">
        <v>20</v>
      </c>
      <c r="M12" s="33"/>
      <c r="N12" s="33" t="s">
        <v>20</v>
      </c>
      <c r="O12" s="33" t="s">
        <v>20</v>
      </c>
      <c r="P12" s="33"/>
      <c r="Q12" s="33" t="s">
        <v>20</v>
      </c>
      <c r="R12" s="33"/>
      <c r="S12" s="33"/>
      <c r="T12" s="28"/>
      <c r="U12" s="36">
        <v>1.1399999999999999</v>
      </c>
      <c r="V12" s="37">
        <f>1-(U12/100)</f>
        <v>0.98860000000000003</v>
      </c>
      <c r="W12" s="34">
        <v>615</v>
      </c>
      <c r="X12" s="38">
        <f>W12/1000</f>
        <v>0.61499999999999999</v>
      </c>
      <c r="Y12" s="29" t="s">
        <v>192</v>
      </c>
      <c r="Z12" s="29" t="s">
        <v>192</v>
      </c>
      <c r="AA12" s="29" t="s">
        <v>150</v>
      </c>
      <c r="AB12" s="30" t="s">
        <v>150</v>
      </c>
      <c r="AC12" s="39">
        <v>0.64100000000000001</v>
      </c>
      <c r="AD12" s="31">
        <v>1</v>
      </c>
      <c r="AE12" s="31">
        <v>1</v>
      </c>
      <c r="AF12" s="30">
        <v>0</v>
      </c>
      <c r="AG12" s="30">
        <v>0.6</v>
      </c>
      <c r="AH12" s="30">
        <v>0.2</v>
      </c>
      <c r="AI12" s="31">
        <v>1</v>
      </c>
      <c r="AJ12" s="31">
        <v>1</v>
      </c>
      <c r="AK12" s="31">
        <v>1</v>
      </c>
      <c r="AL12" s="31">
        <v>1</v>
      </c>
      <c r="AM12" s="88">
        <v>1</v>
      </c>
      <c r="AN12" s="88" t="s">
        <v>153</v>
      </c>
      <c r="AO12" s="29">
        <v>1</v>
      </c>
      <c r="AP12" s="29">
        <v>0</v>
      </c>
      <c r="AQ12" s="31">
        <f>SUM(AD12:AP12)</f>
        <v>8.8000000000000007</v>
      </c>
      <c r="AR12" s="40">
        <f>AVERAGE(AD12:AP12)</f>
        <v>0.73333333333333339</v>
      </c>
      <c r="AS12" s="100">
        <f>_xlfn.RANK.EQ(V12,V12:V111,1)/100</f>
        <v>0.62</v>
      </c>
      <c r="AT12" s="31">
        <f>_xlfn.RANK.EQ(X12,X12:X111,1)/100</f>
        <v>0.27</v>
      </c>
      <c r="AU12" s="41">
        <f>AVERAGE(AC12, AR12,V12, X12)</f>
        <v>0.74448333333333339</v>
      </c>
    </row>
    <row r="13" spans="1:47" s="42" customFormat="1" x14ac:dyDescent="0.2">
      <c r="A13" s="28">
        <f>_xlfn.RANK.EQ(AU13,$AU$2:$AU$101,0)</f>
        <v>68</v>
      </c>
      <c r="B13" s="35" t="s">
        <v>118</v>
      </c>
      <c r="C13" s="33"/>
      <c r="D13" s="33" t="s">
        <v>20</v>
      </c>
      <c r="E13" s="33"/>
      <c r="F13" s="33" t="s">
        <v>20</v>
      </c>
      <c r="G13" s="33" t="s">
        <v>20</v>
      </c>
      <c r="H13" s="33"/>
      <c r="I13" s="33"/>
      <c r="J13" s="33"/>
      <c r="K13" s="33"/>
      <c r="L13" s="33" t="s">
        <v>20</v>
      </c>
      <c r="M13" s="33"/>
      <c r="N13" s="33" t="s">
        <v>20</v>
      </c>
      <c r="O13" s="33" t="s">
        <v>20</v>
      </c>
      <c r="P13" s="33"/>
      <c r="Q13" s="33" t="s">
        <v>20</v>
      </c>
      <c r="R13" s="33"/>
      <c r="S13" s="33"/>
      <c r="T13" s="28"/>
      <c r="U13" s="36">
        <v>2.21</v>
      </c>
      <c r="V13" s="37">
        <f>1-(U13/100)</f>
        <v>0.97789999999999999</v>
      </c>
      <c r="W13" s="34">
        <v>605</v>
      </c>
      <c r="X13" s="38">
        <f>W13/1000</f>
        <v>0.60499999999999998</v>
      </c>
      <c r="Y13" s="29" t="s">
        <v>222</v>
      </c>
      <c r="Z13" s="29" t="s">
        <v>222</v>
      </c>
      <c r="AA13" s="29" t="s">
        <v>223</v>
      </c>
      <c r="AB13" s="30" t="s">
        <v>223</v>
      </c>
      <c r="AC13" s="39">
        <v>0.38600000000000001</v>
      </c>
      <c r="AD13" s="31">
        <v>1</v>
      </c>
      <c r="AE13" s="31">
        <v>1</v>
      </c>
      <c r="AF13" s="30">
        <v>1</v>
      </c>
      <c r="AG13" s="30">
        <v>0.8</v>
      </c>
      <c r="AH13" s="30">
        <v>0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 t="s">
        <v>167</v>
      </c>
      <c r="AP13" s="29">
        <v>0</v>
      </c>
      <c r="AQ13" s="31">
        <f>SUM(AD13:AP13)</f>
        <v>7.8</v>
      </c>
      <c r="AR13" s="40">
        <f>AVERAGE(AD13:AP13)</f>
        <v>0.78</v>
      </c>
      <c r="AS13" s="100">
        <f>_xlfn.RANK.EQ(V13,V13:V112,1)/100</f>
        <v>0.52</v>
      </c>
      <c r="AT13" s="31">
        <f>_xlfn.RANK.EQ(X13,X13:X112,1)/100</f>
        <v>0.26</v>
      </c>
      <c r="AU13" s="41">
        <f>AVERAGE(AC13, AR13,V13, X13)</f>
        <v>0.68722499999999997</v>
      </c>
    </row>
    <row r="14" spans="1:47" s="42" customFormat="1" x14ac:dyDescent="0.2">
      <c r="A14" s="28">
        <f>_xlfn.RANK.EQ(AU14,$AU$2:$AU$101,0)</f>
        <v>72</v>
      </c>
      <c r="B14" s="35" t="s">
        <v>34</v>
      </c>
      <c r="C14" s="33"/>
      <c r="D14" s="33"/>
      <c r="E14" s="33"/>
      <c r="F14" s="33"/>
      <c r="G14" s="33" t="s">
        <v>20</v>
      </c>
      <c r="H14" s="33"/>
      <c r="I14" s="33"/>
      <c r="J14" s="33" t="s">
        <v>20</v>
      </c>
      <c r="K14" s="33"/>
      <c r="L14" s="33" t="s">
        <v>20</v>
      </c>
      <c r="M14" s="33" t="s">
        <v>20</v>
      </c>
      <c r="N14" s="33"/>
      <c r="O14" s="33" t="s">
        <v>20</v>
      </c>
      <c r="P14" s="33"/>
      <c r="Q14" s="33" t="s">
        <v>20</v>
      </c>
      <c r="R14" s="33"/>
      <c r="S14" s="33"/>
      <c r="T14" s="33"/>
      <c r="U14" s="36">
        <v>2.5</v>
      </c>
      <c r="V14" s="37">
        <f>1-(U14/100)</f>
        <v>0.97499999999999998</v>
      </c>
      <c r="W14" s="34">
        <v>517</v>
      </c>
      <c r="X14" s="38">
        <f>W14/1000</f>
        <v>0.51700000000000002</v>
      </c>
      <c r="Y14" s="29" t="s">
        <v>150</v>
      </c>
      <c r="Z14" s="29" t="s">
        <v>151</v>
      </c>
      <c r="AA14" s="29" t="s">
        <v>166</v>
      </c>
      <c r="AB14" s="30" t="s">
        <v>166</v>
      </c>
      <c r="AC14" s="39">
        <v>0.21299999999999999</v>
      </c>
      <c r="AD14" s="31">
        <v>1</v>
      </c>
      <c r="AE14" s="31">
        <v>0.7</v>
      </c>
      <c r="AF14" s="30">
        <v>1</v>
      </c>
      <c r="AG14" s="30">
        <v>1</v>
      </c>
      <c r="AH14" s="30">
        <v>1</v>
      </c>
      <c r="AI14" s="31">
        <v>1</v>
      </c>
      <c r="AJ14" s="31">
        <v>0</v>
      </c>
      <c r="AK14" s="31">
        <v>1</v>
      </c>
      <c r="AL14" s="31">
        <v>1</v>
      </c>
      <c r="AM14" s="88" t="s">
        <v>150</v>
      </c>
      <c r="AN14" s="88" t="s">
        <v>153</v>
      </c>
      <c r="AO14" s="29">
        <v>0</v>
      </c>
      <c r="AP14" s="29">
        <v>0</v>
      </c>
      <c r="AQ14" s="31">
        <f>SUM(AD14:AP14)</f>
        <v>7.7</v>
      </c>
      <c r="AR14" s="40">
        <f>AVERAGE(AD14:AP14)</f>
        <v>0.70000000000000007</v>
      </c>
      <c r="AS14" s="100">
        <f>_xlfn.RANK.EQ(V14,V14:V113,1)/100</f>
        <v>0.5</v>
      </c>
      <c r="AT14" s="31">
        <f>_xlfn.RANK.EQ(X14,X14:X113,1)/100</f>
        <v>0.24</v>
      </c>
      <c r="AU14" s="41">
        <f>AVERAGE(AC14, AR14,V14, X14)</f>
        <v>0.60124999999999995</v>
      </c>
    </row>
    <row r="15" spans="1:47" s="42" customFormat="1" x14ac:dyDescent="0.2">
      <c r="A15" s="28">
        <f>_xlfn.RANK.EQ(AU15,$AU$2:$AU$101,0)</f>
        <v>76</v>
      </c>
      <c r="B15" s="35" t="s">
        <v>88</v>
      </c>
      <c r="C15" s="27"/>
      <c r="D15" s="27" t="s">
        <v>20</v>
      </c>
      <c r="E15" s="27"/>
      <c r="F15" s="27" t="s">
        <v>20</v>
      </c>
      <c r="G15" s="27"/>
      <c r="H15" s="27"/>
      <c r="I15" s="27"/>
      <c r="J15" s="27"/>
      <c r="K15" s="27"/>
      <c r="L15" s="27" t="s">
        <v>20</v>
      </c>
      <c r="M15" s="27"/>
      <c r="N15" s="27" t="s">
        <v>20</v>
      </c>
      <c r="O15" s="27" t="s">
        <v>20</v>
      </c>
      <c r="P15" s="27"/>
      <c r="Q15" s="27" t="s">
        <v>20</v>
      </c>
      <c r="R15" s="27"/>
      <c r="S15" s="27"/>
      <c r="T15" s="28"/>
      <c r="U15" s="36">
        <v>10.7</v>
      </c>
      <c r="V15" s="37">
        <f>1-(U15/100)</f>
        <v>0.89300000000000002</v>
      </c>
      <c r="W15" s="34">
        <v>484</v>
      </c>
      <c r="X15" s="38">
        <f>W15/1000</f>
        <v>0.48399999999999999</v>
      </c>
      <c r="Y15" s="29">
        <v>1</v>
      </c>
      <c r="Z15" s="29" t="s">
        <v>151</v>
      </c>
      <c r="AA15" s="29" t="s">
        <v>211</v>
      </c>
      <c r="AB15" s="30" t="s">
        <v>212</v>
      </c>
      <c r="AC15" s="39">
        <v>0.24199999999999999</v>
      </c>
      <c r="AD15" s="89">
        <v>1</v>
      </c>
      <c r="AE15" s="89">
        <v>1</v>
      </c>
      <c r="AF15" s="30">
        <v>1</v>
      </c>
      <c r="AG15" s="31">
        <v>0.2</v>
      </c>
      <c r="AH15" s="30">
        <v>0.2</v>
      </c>
      <c r="AI15" s="31">
        <v>0</v>
      </c>
      <c r="AJ15" s="31">
        <v>0</v>
      </c>
      <c r="AK15" s="31">
        <v>1</v>
      </c>
      <c r="AL15" s="31">
        <v>1</v>
      </c>
      <c r="AM15" s="88">
        <v>1</v>
      </c>
      <c r="AN15" s="88">
        <v>1</v>
      </c>
      <c r="AO15" s="29">
        <v>0</v>
      </c>
      <c r="AP15" s="29">
        <v>1</v>
      </c>
      <c r="AQ15" s="31">
        <f>SUM(AD15:AP15)</f>
        <v>8.4</v>
      </c>
      <c r="AR15" s="40">
        <f>AVERAGE(AD15:AP15)</f>
        <v>0.64615384615384619</v>
      </c>
      <c r="AS15" s="100">
        <f>_xlfn.RANK.EQ(V15,V15:V114,1)/100</f>
        <v>0.23</v>
      </c>
      <c r="AT15" s="31">
        <f>_xlfn.RANK.EQ(X15,X15:X114,1)/100</f>
        <v>0.22</v>
      </c>
      <c r="AU15" s="41">
        <f>AVERAGE(AC15, AR15,V15, X15)</f>
        <v>0.56628846153846157</v>
      </c>
    </row>
    <row r="16" spans="1:47" s="42" customFormat="1" x14ac:dyDescent="0.2">
      <c r="A16" s="28">
        <f>_xlfn.RANK.EQ(AU16,$AU$2:$AU$101,0)</f>
        <v>80</v>
      </c>
      <c r="B16" s="35" t="s">
        <v>111</v>
      </c>
      <c r="C16" s="27"/>
      <c r="D16" s="27" t="s">
        <v>20</v>
      </c>
      <c r="E16" s="27"/>
      <c r="F16" s="27" t="s">
        <v>20</v>
      </c>
      <c r="G16" s="27"/>
      <c r="H16" s="27"/>
      <c r="I16" s="27"/>
      <c r="J16" s="27"/>
      <c r="K16" s="27"/>
      <c r="L16" s="27" t="s">
        <v>20</v>
      </c>
      <c r="M16" s="27"/>
      <c r="N16" s="27" t="s">
        <v>20</v>
      </c>
      <c r="O16" s="27" t="s">
        <v>20</v>
      </c>
      <c r="P16" s="27"/>
      <c r="Q16" s="27" t="s">
        <v>20</v>
      </c>
      <c r="R16" s="27"/>
      <c r="S16" s="27"/>
      <c r="T16" s="28"/>
      <c r="U16" s="36">
        <v>26.56</v>
      </c>
      <c r="V16" s="37">
        <f>1-(U16/100)</f>
        <v>0.73439999999999994</v>
      </c>
      <c r="W16" s="34">
        <v>396</v>
      </c>
      <c r="X16" s="38">
        <f>W16/1000</f>
        <v>0.39600000000000002</v>
      </c>
      <c r="Y16" s="29">
        <v>1</v>
      </c>
      <c r="Z16" s="29" t="s">
        <v>151</v>
      </c>
      <c r="AA16" s="29" t="s">
        <v>221</v>
      </c>
      <c r="AB16" s="30" t="s">
        <v>212</v>
      </c>
      <c r="AC16" s="39">
        <v>0.24199999999999999</v>
      </c>
      <c r="AD16" s="89">
        <v>1</v>
      </c>
      <c r="AE16" s="89">
        <v>0.8</v>
      </c>
      <c r="AF16" s="30">
        <v>1</v>
      </c>
      <c r="AG16" s="30">
        <v>0.1</v>
      </c>
      <c r="AH16" s="30">
        <v>0.2</v>
      </c>
      <c r="AI16" s="31">
        <v>1</v>
      </c>
      <c r="AJ16" s="31">
        <v>0</v>
      </c>
      <c r="AK16" s="31">
        <v>1</v>
      </c>
      <c r="AL16" s="31">
        <v>1</v>
      </c>
      <c r="AM16" s="88" t="s">
        <v>150</v>
      </c>
      <c r="AN16" s="88">
        <v>1</v>
      </c>
      <c r="AO16" s="29">
        <v>1</v>
      </c>
      <c r="AP16" s="29">
        <v>0</v>
      </c>
      <c r="AQ16" s="31">
        <f>SUM(AD16:AP16)</f>
        <v>8.1</v>
      </c>
      <c r="AR16" s="40">
        <f>AVERAGE(AD16:AP16)</f>
        <v>0.67499999999999993</v>
      </c>
      <c r="AS16" s="100">
        <f>_xlfn.RANK.EQ(V16,V16:V115,1)/100</f>
        <v>0.11</v>
      </c>
      <c r="AT16" s="31">
        <f>_xlfn.RANK.EQ(X16,X16:X115,1)/100</f>
        <v>0.2</v>
      </c>
      <c r="AU16" s="41">
        <f>AVERAGE(AC16, AR16,V16, X16)</f>
        <v>0.51184999999999992</v>
      </c>
    </row>
    <row r="17" spans="1:47" s="42" customFormat="1" x14ac:dyDescent="0.2">
      <c r="A17" s="28">
        <f>_xlfn.RANK.EQ(AU17,$AU$2:$AU$101,0)</f>
        <v>81</v>
      </c>
      <c r="B17" s="35" t="s">
        <v>70</v>
      </c>
      <c r="C17" s="33"/>
      <c r="D17" s="33"/>
      <c r="E17" s="33"/>
      <c r="F17" s="33"/>
      <c r="G17" s="33"/>
      <c r="H17" s="33"/>
      <c r="I17" s="33"/>
      <c r="J17" s="33"/>
      <c r="K17" s="33"/>
      <c r="L17" s="33" t="s">
        <v>20</v>
      </c>
      <c r="M17" s="33"/>
      <c r="N17" s="33"/>
      <c r="O17" s="33" t="s">
        <v>20</v>
      </c>
      <c r="P17" s="33"/>
      <c r="Q17" s="33"/>
      <c r="R17" s="27"/>
      <c r="S17" s="27"/>
      <c r="T17" s="28"/>
      <c r="U17" s="36">
        <v>13.43</v>
      </c>
      <c r="V17" s="37">
        <f>1-(U17/100)</f>
        <v>0.86570000000000003</v>
      </c>
      <c r="W17" s="34">
        <v>323</v>
      </c>
      <c r="X17" s="38">
        <f>W17/1000</f>
        <v>0.32300000000000001</v>
      </c>
      <c r="Y17" s="29" t="s">
        <v>196</v>
      </c>
      <c r="Z17" s="29" t="s">
        <v>196</v>
      </c>
      <c r="AA17" s="29" t="s">
        <v>197</v>
      </c>
      <c r="AB17" s="30" t="s">
        <v>197</v>
      </c>
      <c r="AC17" s="39">
        <v>0.02</v>
      </c>
      <c r="AD17" s="31">
        <v>1</v>
      </c>
      <c r="AE17" s="31">
        <v>0.8</v>
      </c>
      <c r="AF17" s="30">
        <v>1</v>
      </c>
      <c r="AG17" s="30">
        <v>0</v>
      </c>
      <c r="AH17" s="30">
        <v>0.4</v>
      </c>
      <c r="AI17" s="31">
        <v>1</v>
      </c>
      <c r="AJ17" s="31">
        <v>1</v>
      </c>
      <c r="AK17" s="31">
        <v>1</v>
      </c>
      <c r="AL17" s="31">
        <v>1</v>
      </c>
      <c r="AM17" s="88" t="s">
        <v>153</v>
      </c>
      <c r="AN17" s="88" t="s">
        <v>155</v>
      </c>
      <c r="AO17" s="29">
        <v>1</v>
      </c>
      <c r="AP17" s="29">
        <v>0</v>
      </c>
      <c r="AQ17" s="31">
        <f>SUM(AD17:AP17)</f>
        <v>8.1999999999999993</v>
      </c>
      <c r="AR17" s="40">
        <f>AVERAGE(AD17:AP17)</f>
        <v>0.74545454545454537</v>
      </c>
      <c r="AS17" s="100">
        <f>_xlfn.RANK.EQ(V17,V17:V116,1)/100</f>
        <v>0.17</v>
      </c>
      <c r="AT17" s="31">
        <f>_xlfn.RANK.EQ(X17,X17:X116,1)/100</f>
        <v>0.17</v>
      </c>
      <c r="AU17" s="41">
        <f>AVERAGE(AC17, AR17,V17, X17)</f>
        <v>0.48853863636363637</v>
      </c>
    </row>
    <row r="18" spans="1:47" s="42" customFormat="1" x14ac:dyDescent="0.2">
      <c r="A18" s="28">
        <f>_xlfn.RANK.EQ(AU18,$AU$2:$AU$101,0)</f>
        <v>84</v>
      </c>
      <c r="B18" s="35" t="s">
        <v>60</v>
      </c>
      <c r="C18" s="33"/>
      <c r="D18" s="33"/>
      <c r="E18" s="33"/>
      <c r="F18" s="33"/>
      <c r="G18" s="33"/>
      <c r="H18" s="33"/>
      <c r="I18" s="33"/>
      <c r="J18" s="33"/>
      <c r="K18" s="33"/>
      <c r="L18" s="33" t="s">
        <v>20</v>
      </c>
      <c r="M18" s="33"/>
      <c r="N18" s="33"/>
      <c r="O18" s="33" t="s">
        <v>20</v>
      </c>
      <c r="P18" s="33"/>
      <c r="Q18" s="33" t="s">
        <v>20</v>
      </c>
      <c r="R18" s="33"/>
      <c r="S18" s="33"/>
      <c r="T18" s="28"/>
      <c r="U18" s="36">
        <v>13.85</v>
      </c>
      <c r="V18" s="37">
        <f>1-(U18/100)</f>
        <v>0.86150000000000004</v>
      </c>
      <c r="W18" s="34">
        <v>150</v>
      </c>
      <c r="X18" s="38">
        <f>W18/1000</f>
        <v>0.15</v>
      </c>
      <c r="Y18" s="29"/>
      <c r="Z18" s="29"/>
      <c r="AA18" s="29" t="s">
        <v>190</v>
      </c>
      <c r="AB18" s="30" t="s">
        <v>190</v>
      </c>
      <c r="AC18" s="39">
        <v>4.8000000000000001E-2</v>
      </c>
      <c r="AD18" s="31">
        <v>1</v>
      </c>
      <c r="AE18" s="31">
        <v>0.8</v>
      </c>
      <c r="AF18" s="30">
        <v>1</v>
      </c>
      <c r="AG18" s="30">
        <v>0.4</v>
      </c>
      <c r="AH18" s="30">
        <v>0.4</v>
      </c>
      <c r="AI18" s="31">
        <v>1</v>
      </c>
      <c r="AJ18" s="31">
        <v>1</v>
      </c>
      <c r="AK18" s="31">
        <v>1</v>
      </c>
      <c r="AL18" s="31">
        <v>1</v>
      </c>
      <c r="AM18" s="88" t="s">
        <v>153</v>
      </c>
      <c r="AN18" s="88" t="s">
        <v>153</v>
      </c>
      <c r="AO18" s="29">
        <v>1</v>
      </c>
      <c r="AP18" s="29">
        <v>0</v>
      </c>
      <c r="AQ18" s="31">
        <f>SUM(AD18:AP18)</f>
        <v>8.6</v>
      </c>
      <c r="AR18" s="40">
        <f>AVERAGE(AD18:AP18)</f>
        <v>0.78181818181818175</v>
      </c>
      <c r="AS18" s="100">
        <f>_xlfn.RANK.EQ(V18,V18:V117,1)/100</f>
        <v>0.16</v>
      </c>
      <c r="AT18" s="31">
        <f>_xlfn.RANK.EQ(X18,X18:X117,1)/100</f>
        <v>0.1</v>
      </c>
      <c r="AU18" s="41">
        <f>AVERAGE(AC18, AR18,V18, X18)</f>
        <v>0.46032954545454541</v>
      </c>
    </row>
    <row r="19" spans="1:47" s="42" customFormat="1" x14ac:dyDescent="0.2">
      <c r="A19" s="28">
        <f>_xlfn.RANK.EQ(AU19,$AU$2:$AU$101,0)</f>
        <v>88</v>
      </c>
      <c r="B19" s="35" t="s">
        <v>62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/>
      <c r="L19" s="33" t="s">
        <v>20</v>
      </c>
      <c r="M19" s="33"/>
      <c r="N19" s="33"/>
      <c r="O19" s="33"/>
      <c r="P19" s="33"/>
      <c r="Q19" s="33"/>
      <c r="R19" s="33"/>
      <c r="S19" s="33"/>
      <c r="T19" s="28"/>
      <c r="U19" s="36" t="s">
        <v>150</v>
      </c>
      <c r="V19" s="37" t="s">
        <v>150</v>
      </c>
      <c r="W19" s="34" t="s">
        <v>150</v>
      </c>
      <c r="X19" s="38" t="s">
        <v>150</v>
      </c>
      <c r="Y19" s="29" t="s">
        <v>150</v>
      </c>
      <c r="Z19" s="29" t="s">
        <v>151</v>
      </c>
      <c r="AA19" s="29" t="s">
        <v>150</v>
      </c>
      <c r="AB19" s="30" t="s">
        <v>150</v>
      </c>
      <c r="AC19" s="39">
        <v>0.32100000000000001</v>
      </c>
      <c r="AD19" s="89">
        <v>1</v>
      </c>
      <c r="AE19" s="89">
        <v>1</v>
      </c>
      <c r="AF19" s="30">
        <v>0</v>
      </c>
      <c r="AG19" s="30">
        <v>0.2</v>
      </c>
      <c r="AH19" s="30">
        <v>0.1</v>
      </c>
      <c r="AI19" s="31">
        <v>1</v>
      </c>
      <c r="AJ19" s="31">
        <v>0</v>
      </c>
      <c r="AK19" s="31">
        <v>1</v>
      </c>
      <c r="AL19" s="31">
        <v>1</v>
      </c>
      <c r="AM19" s="88">
        <v>0</v>
      </c>
      <c r="AN19" s="88">
        <v>0</v>
      </c>
      <c r="AO19" s="29" t="s">
        <v>150</v>
      </c>
      <c r="AP19" s="29" t="s">
        <v>150</v>
      </c>
      <c r="AQ19" s="31"/>
      <c r="AR19" s="40">
        <f>AVERAGE(AD19:AP19)</f>
        <v>0.48181818181818187</v>
      </c>
      <c r="AS19" s="100" t="e">
        <f>_xlfn.RANK.EQ(V19,V19:V118,1)/100</f>
        <v>#VALUE!</v>
      </c>
      <c r="AT19" s="31" t="e">
        <f>_xlfn.RANK.EQ(X19,X19:X118,1)/100</f>
        <v>#VALUE!</v>
      </c>
      <c r="AU19" s="41">
        <f>AVERAGE(AC19, AR19,V19, X19)</f>
        <v>0.40140909090909094</v>
      </c>
    </row>
    <row r="20" spans="1:47" s="42" customFormat="1" x14ac:dyDescent="0.2">
      <c r="A20" s="28">
        <f>_xlfn.RANK.EQ(AU20,$AU$2:$AU$101,0)</f>
        <v>93</v>
      </c>
      <c r="B20" s="35" t="s">
        <v>91</v>
      </c>
      <c r="C20" s="27"/>
      <c r="D20" s="27"/>
      <c r="E20" s="27"/>
      <c r="F20" s="27"/>
      <c r="G20" s="27"/>
      <c r="H20" s="27" t="s">
        <v>20</v>
      </c>
      <c r="I20" s="27" t="s">
        <v>20</v>
      </c>
      <c r="J20" s="27"/>
      <c r="K20" s="27"/>
      <c r="L20" s="27" t="s">
        <v>20</v>
      </c>
      <c r="M20" s="27"/>
      <c r="N20" s="27"/>
      <c r="O20" s="27"/>
      <c r="P20" s="27"/>
      <c r="Q20" s="27"/>
      <c r="R20" s="27"/>
      <c r="S20" s="27"/>
      <c r="T20" s="28" t="s">
        <v>20</v>
      </c>
      <c r="U20" s="36">
        <v>9.9600000000000009</v>
      </c>
      <c r="V20" s="37">
        <f>1-(U20/100)</f>
        <v>0.90039999999999998</v>
      </c>
      <c r="W20" s="34">
        <v>48</v>
      </c>
      <c r="X20" s="38">
        <f>W20/1000</f>
        <v>4.8000000000000001E-2</v>
      </c>
      <c r="Y20" s="29">
        <v>1170</v>
      </c>
      <c r="Z20" s="29" t="s">
        <v>151</v>
      </c>
      <c r="AA20" s="29" t="s">
        <v>150</v>
      </c>
      <c r="AB20" s="30" t="s">
        <v>150</v>
      </c>
      <c r="AC20" s="39">
        <v>5.8999999999999997E-2</v>
      </c>
      <c r="AD20" s="89">
        <v>0.5</v>
      </c>
      <c r="AE20" s="89">
        <v>1</v>
      </c>
      <c r="AF20" s="30">
        <v>0</v>
      </c>
      <c r="AG20" s="30">
        <v>0.3</v>
      </c>
      <c r="AH20" s="30">
        <v>0.2</v>
      </c>
      <c r="AI20" s="31">
        <v>0</v>
      </c>
      <c r="AJ20" s="31">
        <v>0</v>
      </c>
      <c r="AK20" s="31">
        <v>1</v>
      </c>
      <c r="AL20" s="31">
        <v>1</v>
      </c>
      <c r="AM20" s="88" t="s">
        <v>150</v>
      </c>
      <c r="AN20" s="88">
        <v>1</v>
      </c>
      <c r="AO20" s="29">
        <v>0</v>
      </c>
      <c r="AP20" s="29">
        <v>0</v>
      </c>
      <c r="AQ20" s="31">
        <f>SUM(AD20:AP20)</f>
        <v>5</v>
      </c>
      <c r="AR20" s="40">
        <f>AVERAGE(AD20:AP20)</f>
        <v>0.41666666666666669</v>
      </c>
      <c r="AS20" s="100">
        <f>_xlfn.RANK.EQ(V20,V20:V119,1)/100</f>
        <v>0.22</v>
      </c>
      <c r="AT20" s="31">
        <f>_xlfn.RANK.EQ(X20,X20:X119,1)/100</f>
        <v>0.05</v>
      </c>
      <c r="AU20" s="41">
        <f>AVERAGE(AC20, AR20,V20, X20)</f>
        <v>0.35601666666666665</v>
      </c>
    </row>
    <row r="21" spans="1:47" s="42" customFormat="1" x14ac:dyDescent="0.2">
      <c r="A21" s="28">
        <f>_xlfn.RANK.EQ(AU21,$AU$2:$AU$101,0)</f>
        <v>97</v>
      </c>
      <c r="B21" s="35" t="s">
        <v>63</v>
      </c>
      <c r="C21" s="33"/>
      <c r="D21" s="33"/>
      <c r="E21" s="33" t="s">
        <v>20</v>
      </c>
      <c r="F21" s="33"/>
      <c r="G21" s="33"/>
      <c r="H21" s="33"/>
      <c r="I21" s="33"/>
      <c r="J21" s="33"/>
      <c r="K21" s="33"/>
      <c r="L21" s="33" t="s">
        <v>20</v>
      </c>
      <c r="M21" s="33"/>
      <c r="N21" s="33"/>
      <c r="O21" s="33" t="s">
        <v>20</v>
      </c>
      <c r="P21" s="33"/>
      <c r="Q21" s="33"/>
      <c r="R21" s="33"/>
      <c r="S21" s="33"/>
      <c r="T21" s="28"/>
      <c r="U21" s="36">
        <v>74.400000000000006</v>
      </c>
      <c r="V21" s="37">
        <f>1-(U21/100)</f>
        <v>0.25599999999999989</v>
      </c>
      <c r="W21" s="34">
        <v>198</v>
      </c>
      <c r="X21" s="38">
        <f>W21/1000</f>
        <v>0.19800000000000001</v>
      </c>
      <c r="Y21" s="29" t="s">
        <v>150</v>
      </c>
      <c r="Z21" s="29" t="s">
        <v>151</v>
      </c>
      <c r="AA21" s="29" t="s">
        <v>166</v>
      </c>
      <c r="AB21" s="30" t="s">
        <v>166</v>
      </c>
      <c r="AC21" s="39">
        <v>0.02</v>
      </c>
      <c r="AD21" s="31">
        <v>1</v>
      </c>
      <c r="AE21" s="31">
        <v>1</v>
      </c>
      <c r="AF21" s="30">
        <v>0</v>
      </c>
      <c r="AG21" s="30">
        <v>0.6</v>
      </c>
      <c r="AH21" s="30">
        <v>0</v>
      </c>
      <c r="AI21" s="31">
        <v>1</v>
      </c>
      <c r="AJ21" s="31">
        <v>1</v>
      </c>
      <c r="AK21" s="31">
        <v>1</v>
      </c>
      <c r="AL21" s="31">
        <v>1</v>
      </c>
      <c r="AM21" s="88" t="s">
        <v>150</v>
      </c>
      <c r="AN21" s="88" t="s">
        <v>153</v>
      </c>
      <c r="AO21" s="29">
        <v>1</v>
      </c>
      <c r="AP21" s="29">
        <v>0</v>
      </c>
      <c r="AQ21" s="31">
        <f>SUM(AD21:AP21)</f>
        <v>7.6</v>
      </c>
      <c r="AR21" s="40">
        <f>AVERAGE(AD21:AP21)</f>
        <v>0.69090909090909092</v>
      </c>
      <c r="AS21" s="100">
        <f>_xlfn.RANK.EQ(V21,V21:V120,1)/100</f>
        <v>0.03</v>
      </c>
      <c r="AT21" s="31">
        <f>_xlfn.RANK.EQ(X21,X21:X120,1)/100</f>
        <v>0.11</v>
      </c>
      <c r="AU21" s="41">
        <f>AVERAGE(AC21, AR21,V21, X21)</f>
        <v>0.29122727272727272</v>
      </c>
    </row>
    <row r="22" spans="1:47" s="42" customFormat="1" hidden="1" x14ac:dyDescent="0.2">
      <c r="A22" s="28">
        <f>_xlfn.RANK.EQ(AU22,$AU$2:$AU$101,0)</f>
        <v>2</v>
      </c>
      <c r="B22" s="35" t="s">
        <v>57</v>
      </c>
      <c r="C22" s="33"/>
      <c r="D22" s="33"/>
      <c r="E22" s="33"/>
      <c r="F22" s="33"/>
      <c r="G22" s="33"/>
      <c r="H22" s="33" t="s">
        <v>20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 t="s">
        <v>20</v>
      </c>
      <c r="U22" s="36">
        <v>0.03</v>
      </c>
      <c r="V22" s="37">
        <f>1-(U22/100)</f>
        <v>0.99970000000000003</v>
      </c>
      <c r="W22" s="30">
        <v>107792</v>
      </c>
      <c r="X22" s="38">
        <f>W22/1000</f>
        <v>107.792</v>
      </c>
      <c r="Y22" s="29"/>
      <c r="Z22" s="29"/>
      <c r="AA22" s="29"/>
      <c r="AB22" s="30"/>
      <c r="AC22" s="39">
        <v>3.4000000000000002E-2</v>
      </c>
      <c r="AD22" s="31">
        <v>1</v>
      </c>
      <c r="AE22" s="31">
        <v>1</v>
      </c>
      <c r="AF22" s="30">
        <v>1</v>
      </c>
      <c r="AG22" s="30">
        <v>0.8</v>
      </c>
      <c r="AH22" s="30">
        <v>0.6</v>
      </c>
      <c r="AI22" s="31">
        <v>1</v>
      </c>
      <c r="AJ22" s="31">
        <v>1</v>
      </c>
      <c r="AK22" s="31">
        <v>1</v>
      </c>
      <c r="AL22" s="31">
        <v>1</v>
      </c>
      <c r="AM22" s="88"/>
      <c r="AN22" s="88"/>
      <c r="AO22" s="29">
        <v>1</v>
      </c>
      <c r="AP22" s="29">
        <v>1</v>
      </c>
      <c r="AQ22" s="31">
        <f>SUM(AD22:AP22)</f>
        <v>10.399999999999999</v>
      </c>
      <c r="AR22" s="40">
        <f>AVERAGE(AD22:AP22)</f>
        <v>0.94545454545454533</v>
      </c>
      <c r="AS22" s="100">
        <f>_xlfn.RANK.EQ(V22,V22:V121,1)/100</f>
        <v>0.8</v>
      </c>
      <c r="AT22" s="31">
        <f>_xlfn.RANK.EQ(X22,X22:X121,1)/100</f>
        <v>0.81</v>
      </c>
      <c r="AU22" s="41">
        <f>AVERAGE(AC22, AR22,V22, X22)</f>
        <v>27.442788636363638</v>
      </c>
    </row>
    <row r="23" spans="1:47" s="42" customFormat="1" hidden="1" x14ac:dyDescent="0.2">
      <c r="A23" s="28">
        <f>_xlfn.RANK.EQ(AU23,$AU$2:$AU$101,0)</f>
        <v>4</v>
      </c>
      <c r="B23" s="35" t="s">
        <v>80</v>
      </c>
      <c r="C23" s="33"/>
      <c r="D23" s="33" t="s">
        <v>20</v>
      </c>
      <c r="E23" s="33"/>
      <c r="F23" s="33" t="s">
        <v>20</v>
      </c>
      <c r="G23" s="33"/>
      <c r="H23" s="33"/>
      <c r="I23" s="33"/>
      <c r="J23" s="33"/>
      <c r="K23" s="33"/>
      <c r="L23" s="33"/>
      <c r="M23" s="33"/>
      <c r="N23" s="33" t="s">
        <v>20</v>
      </c>
      <c r="O23" s="33"/>
      <c r="P23" s="33"/>
      <c r="Q23" s="33" t="s">
        <v>20</v>
      </c>
      <c r="R23" s="33"/>
      <c r="S23" s="27"/>
      <c r="T23" s="28"/>
      <c r="U23" s="36">
        <v>0.03</v>
      </c>
      <c r="V23" s="37">
        <f>1-(U23/100)</f>
        <v>0.99970000000000003</v>
      </c>
      <c r="W23" s="34">
        <v>40971</v>
      </c>
      <c r="X23" s="38">
        <f>W23/1000</f>
        <v>40.970999999999997</v>
      </c>
      <c r="Y23" s="29">
        <v>4600</v>
      </c>
      <c r="Z23" s="29"/>
      <c r="AA23" s="29" t="s">
        <v>204</v>
      </c>
      <c r="AB23" s="30" t="s">
        <v>204</v>
      </c>
      <c r="AC23" s="39">
        <v>0.21199999999999999</v>
      </c>
      <c r="AD23" s="31">
        <v>1</v>
      </c>
      <c r="AE23" s="31">
        <v>1</v>
      </c>
      <c r="AF23" s="30">
        <v>1</v>
      </c>
      <c r="AG23" s="30">
        <v>0.6</v>
      </c>
      <c r="AH23" s="30">
        <v>0.4</v>
      </c>
      <c r="AI23" s="31">
        <v>1</v>
      </c>
      <c r="AJ23" s="31">
        <v>1</v>
      </c>
      <c r="AK23" s="31">
        <v>1</v>
      </c>
      <c r="AL23" s="31">
        <v>1</v>
      </c>
      <c r="AM23" s="88" t="s">
        <v>153</v>
      </c>
      <c r="AN23" s="88" t="s">
        <v>153</v>
      </c>
      <c r="AO23" s="29">
        <v>1</v>
      </c>
      <c r="AP23" s="29">
        <v>1</v>
      </c>
      <c r="AQ23" s="31">
        <f>SUM(AD23:AP23)</f>
        <v>10</v>
      </c>
      <c r="AR23" s="40">
        <f>AVERAGE(AD23:AP23)</f>
        <v>0.90909090909090906</v>
      </c>
      <c r="AS23" s="100">
        <f>_xlfn.RANK.EQ(V23,V23:V122,1)/100</f>
        <v>0.8</v>
      </c>
      <c r="AT23" s="31">
        <f>_xlfn.RANK.EQ(X23,X23:X122,1)/100</f>
        <v>0.8</v>
      </c>
      <c r="AU23" s="41">
        <f>AVERAGE(AC23, AR23,V23, X23)</f>
        <v>10.772947727272726</v>
      </c>
    </row>
    <row r="24" spans="1:47" s="42" customFormat="1" hidden="1" x14ac:dyDescent="0.2">
      <c r="A24" s="28">
        <f>_xlfn.RANK.EQ(AU24,$AU$2:$AU$101,0)</f>
        <v>5</v>
      </c>
      <c r="B24" s="35" t="s">
        <v>104</v>
      </c>
      <c r="C24" s="33"/>
      <c r="D24" s="33"/>
      <c r="E24" s="33"/>
      <c r="F24" s="33"/>
      <c r="G24" s="33" t="s">
        <v>20</v>
      </c>
      <c r="H24" s="33"/>
      <c r="I24" s="33"/>
      <c r="J24" s="33"/>
      <c r="K24" s="33"/>
      <c r="L24" s="33"/>
      <c r="M24" s="33"/>
      <c r="N24" s="33"/>
      <c r="O24" s="33"/>
      <c r="P24" s="33"/>
      <c r="Q24" s="33" t="s">
        <v>20</v>
      </c>
      <c r="R24" s="33"/>
      <c r="S24" s="33" t="s">
        <v>20</v>
      </c>
      <c r="T24" s="33"/>
      <c r="U24" s="36">
        <v>0.32</v>
      </c>
      <c r="V24" s="37">
        <f>1-(U24/100)</f>
        <v>0.99680000000000002</v>
      </c>
      <c r="W24" s="34">
        <v>40540</v>
      </c>
      <c r="X24" s="38">
        <f>W24/1000</f>
        <v>40.54</v>
      </c>
      <c r="Y24" s="29"/>
      <c r="Z24" s="29">
        <v>0</v>
      </c>
      <c r="AA24" s="29" t="s">
        <v>217</v>
      </c>
      <c r="AB24" s="30" t="s">
        <v>150</v>
      </c>
      <c r="AC24" s="39">
        <v>0.187</v>
      </c>
      <c r="AD24" s="31">
        <v>1</v>
      </c>
      <c r="AE24" s="31">
        <v>1</v>
      </c>
      <c r="AF24" s="30">
        <v>1</v>
      </c>
      <c r="AG24" s="30">
        <v>0.6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148</v>
      </c>
      <c r="AN24" s="88" t="s">
        <v>153</v>
      </c>
      <c r="AO24" s="29">
        <v>1</v>
      </c>
      <c r="AP24" s="29">
        <v>1</v>
      </c>
      <c r="AQ24" s="31">
        <f>SUM(AD24:AP24)</f>
        <v>10.4</v>
      </c>
      <c r="AR24" s="40">
        <f>AVERAGE(AD24:AP24)</f>
        <v>0.94545454545454544</v>
      </c>
      <c r="AS24" s="100">
        <f>_xlfn.RANK.EQ(V24,V24:V123,1)/100</f>
        <v>0.73</v>
      </c>
      <c r="AT24" s="31">
        <f>_xlfn.RANK.EQ(X24,X24:X123,1)/100</f>
        <v>0.79</v>
      </c>
      <c r="AU24" s="41">
        <f>AVERAGE(AC24, AR24,V24, X24)</f>
        <v>10.667313636363636</v>
      </c>
    </row>
    <row r="25" spans="1:47" s="42" customFormat="1" ht="14.25" hidden="1" customHeight="1" x14ac:dyDescent="0.2">
      <c r="A25" s="28">
        <f>_xlfn.RANK.EQ(AU25,$AU$2:$AU$101,0)</f>
        <v>7</v>
      </c>
      <c r="B25" s="35" t="s">
        <v>55</v>
      </c>
      <c r="C25" s="33"/>
      <c r="D25" s="33"/>
      <c r="E25" s="33" t="s">
        <v>20</v>
      </c>
      <c r="F25" s="33"/>
      <c r="G25" s="33"/>
      <c r="H25" s="33"/>
      <c r="I25" s="33"/>
      <c r="J25" s="33"/>
      <c r="K25" s="33" t="s">
        <v>20</v>
      </c>
      <c r="L25" s="33"/>
      <c r="M25" s="33"/>
      <c r="N25" s="33"/>
      <c r="O25" s="33"/>
      <c r="P25" s="33" t="s">
        <v>20</v>
      </c>
      <c r="Q25" s="33" t="s">
        <v>20</v>
      </c>
      <c r="R25" s="33"/>
      <c r="S25" s="33"/>
      <c r="T25" s="33"/>
      <c r="U25" s="36">
        <v>0.68</v>
      </c>
      <c r="V25" s="37">
        <f>1-(U25/100)</f>
        <v>0.99319999999999997</v>
      </c>
      <c r="W25" s="34">
        <v>23196</v>
      </c>
      <c r="X25" s="38">
        <f>W25/1000</f>
        <v>23.196000000000002</v>
      </c>
      <c r="Y25" s="29"/>
      <c r="Z25" s="29"/>
      <c r="AA25" s="29"/>
      <c r="AB25" s="30"/>
      <c r="AC25" s="39">
        <v>0.53900000000000003</v>
      </c>
      <c r="AD25" s="31">
        <v>1</v>
      </c>
      <c r="AE25" s="31">
        <v>1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/>
      <c r="AN25" s="88"/>
      <c r="AO25" s="29">
        <v>1</v>
      </c>
      <c r="AP25" s="29">
        <v>1</v>
      </c>
      <c r="AQ25" s="31">
        <f>SUM(AD25:AP25)</f>
        <v>10.199999999999999</v>
      </c>
      <c r="AR25" s="40">
        <f>AVERAGE(AD25:AP25)</f>
        <v>0.92727272727272725</v>
      </c>
      <c r="AS25" s="100">
        <f>_xlfn.RANK.EQ(V25,V25:V124,1)/100</f>
        <v>0.65</v>
      </c>
      <c r="AT25" s="31">
        <f>_xlfn.RANK.EQ(X25,X25:X124,1)/100</f>
        <v>0.78</v>
      </c>
      <c r="AU25" s="41">
        <f>AVERAGE(AC25, AR25,V25, X25)</f>
        <v>6.4138681818181826</v>
      </c>
    </row>
    <row r="26" spans="1:47" s="42" customFormat="1" hidden="1" x14ac:dyDescent="0.2">
      <c r="A26" s="28">
        <f>_xlfn.RANK.EQ(AU26,$AU$2:$AU$101,0)</f>
        <v>8</v>
      </c>
      <c r="B26" s="35" t="s">
        <v>102</v>
      </c>
      <c r="C26" s="33"/>
      <c r="D26" s="33"/>
      <c r="E26" s="33"/>
      <c r="F26" s="33"/>
      <c r="G26" s="33" t="s">
        <v>20</v>
      </c>
      <c r="H26" s="33"/>
      <c r="I26" s="33"/>
      <c r="J26" s="33"/>
      <c r="K26" s="33"/>
      <c r="L26" s="33"/>
      <c r="M26" s="33"/>
      <c r="N26" s="33"/>
      <c r="O26" s="33"/>
      <c r="P26" s="33"/>
      <c r="Q26" s="33" t="s">
        <v>20</v>
      </c>
      <c r="R26" s="33"/>
      <c r="S26" s="33" t="s">
        <v>20</v>
      </c>
      <c r="T26" s="33"/>
      <c r="U26" s="36">
        <v>0.37</v>
      </c>
      <c r="V26" s="37">
        <f>1-(U26/100)</f>
        <v>0.99629999999999996</v>
      </c>
      <c r="W26" s="34">
        <v>20581</v>
      </c>
      <c r="X26" s="38">
        <f>W26/1000</f>
        <v>20.581</v>
      </c>
      <c r="Y26" s="29">
        <v>42</v>
      </c>
      <c r="Z26" s="29">
        <v>42</v>
      </c>
      <c r="AA26" s="29" t="s">
        <v>215</v>
      </c>
      <c r="AB26" s="30" t="s">
        <v>215</v>
      </c>
      <c r="AC26" s="39">
        <v>0.187</v>
      </c>
      <c r="AD26" s="31">
        <v>1</v>
      </c>
      <c r="AE26" s="31">
        <v>1</v>
      </c>
      <c r="AF26" s="30">
        <v>1</v>
      </c>
      <c r="AG26" s="30">
        <v>0.6</v>
      </c>
      <c r="AH26" s="30">
        <v>0.8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10.4</v>
      </c>
      <c r="AR26" s="40">
        <f>AVERAGE(AD26:AP26)</f>
        <v>0.94545454545454544</v>
      </c>
      <c r="AS26" s="100">
        <f>_xlfn.RANK.EQ(V26,V26:V125,1)/100</f>
        <v>0.69</v>
      </c>
      <c r="AT26" s="31">
        <f>_xlfn.RANK.EQ(X26,X26:X125,1)/100</f>
        <v>0.77</v>
      </c>
      <c r="AU26" s="41">
        <f>AVERAGE(AC26, AR26,V26, X26)</f>
        <v>5.677438636363636</v>
      </c>
    </row>
    <row r="27" spans="1:47" s="42" customFormat="1" hidden="1" x14ac:dyDescent="0.2">
      <c r="A27" s="28">
        <f>_xlfn.RANK.EQ(AU27,$AU$2:$AU$101,0)</f>
        <v>9</v>
      </c>
      <c r="B27" s="35" t="s">
        <v>28</v>
      </c>
      <c r="C27" s="27"/>
      <c r="D27" s="27"/>
      <c r="E27" s="27"/>
      <c r="F27" s="27"/>
      <c r="G27" s="27"/>
      <c r="H27" s="27"/>
      <c r="I27" s="27"/>
      <c r="J27" s="27" t="s">
        <v>20</v>
      </c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36">
        <v>8.8000000000000007</v>
      </c>
      <c r="V27" s="37">
        <f>1-(U27/100)</f>
        <v>0.91200000000000003</v>
      </c>
      <c r="W27" s="34">
        <v>17105</v>
      </c>
      <c r="X27" s="38">
        <f>W27/1000</f>
        <v>17.105</v>
      </c>
      <c r="Y27" s="29" t="s">
        <v>150</v>
      </c>
      <c r="Z27" s="29" t="s">
        <v>151</v>
      </c>
      <c r="AA27" s="29" t="s">
        <v>150</v>
      </c>
      <c r="AB27" s="30" t="s">
        <v>159</v>
      </c>
      <c r="AC27" s="39">
        <v>2.4E-2</v>
      </c>
      <c r="AD27" s="31">
        <v>0.8</v>
      </c>
      <c r="AE27" s="31">
        <v>1</v>
      </c>
      <c r="AF27" s="30">
        <v>0</v>
      </c>
      <c r="AG27" s="30">
        <v>0.8</v>
      </c>
      <c r="AH27" s="30">
        <v>0</v>
      </c>
      <c r="AI27" s="31">
        <v>0.5</v>
      </c>
      <c r="AJ27" s="31">
        <v>1</v>
      </c>
      <c r="AK27" s="31">
        <v>1</v>
      </c>
      <c r="AL27" s="31">
        <v>1</v>
      </c>
      <c r="AM27" s="88">
        <v>0.5</v>
      </c>
      <c r="AN27" s="88" t="s">
        <v>153</v>
      </c>
      <c r="AO27" s="29">
        <v>1</v>
      </c>
      <c r="AP27" s="29">
        <v>1</v>
      </c>
      <c r="AQ27" s="31">
        <f>SUM(AD27:AP27)</f>
        <v>8.6</v>
      </c>
      <c r="AR27" s="40">
        <f>AVERAGE(AD27:AP27)</f>
        <v>0.71666666666666667</v>
      </c>
      <c r="AS27" s="100">
        <f>_xlfn.RANK.EQ(V27,V27:V126,1)/100</f>
        <v>0.21</v>
      </c>
      <c r="AT27" s="31">
        <f>_xlfn.RANK.EQ(X27,X27:X126,1)/100</f>
        <v>0.76</v>
      </c>
      <c r="AU27" s="41">
        <f>AVERAGE(AC27, AR27,V27, X27)</f>
        <v>4.6894166666666663</v>
      </c>
    </row>
    <row r="28" spans="1:47" s="42" customFormat="1" ht="25.5" hidden="1" x14ac:dyDescent="0.2">
      <c r="A28" s="28">
        <f>_xlfn.RANK.EQ(AU28,$AU$2:$AU$101,0)</f>
        <v>10</v>
      </c>
      <c r="B28" s="35" t="s">
        <v>75</v>
      </c>
      <c r="C28" s="33" t="s">
        <v>20</v>
      </c>
      <c r="D28" s="33"/>
      <c r="E28" s="33" t="s">
        <v>20</v>
      </c>
      <c r="F28" s="33"/>
      <c r="G28" s="33"/>
      <c r="H28" s="33"/>
      <c r="I28" s="33" t="s">
        <v>20</v>
      </c>
      <c r="J28" s="33" t="s">
        <v>20</v>
      </c>
      <c r="K28" s="33" t="s">
        <v>20</v>
      </c>
      <c r="L28" s="33"/>
      <c r="M28" s="33" t="s">
        <v>20</v>
      </c>
      <c r="N28" s="33"/>
      <c r="O28" s="33"/>
      <c r="P28" s="33" t="s">
        <v>20</v>
      </c>
      <c r="Q28" s="33" t="s">
        <v>20</v>
      </c>
      <c r="R28" s="33"/>
      <c r="S28" s="33" t="s">
        <v>20</v>
      </c>
      <c r="T28" s="28"/>
      <c r="U28" s="36">
        <v>0.72</v>
      </c>
      <c r="V28" s="37">
        <f>1-(U28/100)</f>
        <v>0.99280000000000002</v>
      </c>
      <c r="W28" s="34">
        <v>16236</v>
      </c>
      <c r="X28" s="38">
        <f>W28/1000</f>
        <v>16.236000000000001</v>
      </c>
      <c r="Y28" s="29"/>
      <c r="Z28" s="29"/>
      <c r="AA28" s="29" t="s">
        <v>200</v>
      </c>
      <c r="AB28" s="30" t="s">
        <v>200</v>
      </c>
      <c r="AC28" s="39">
        <v>0.60399999999999998</v>
      </c>
      <c r="AD28" s="31">
        <v>1</v>
      </c>
      <c r="AE28" s="31">
        <v>1</v>
      </c>
      <c r="AF28" s="30" t="s">
        <v>150</v>
      </c>
      <c r="AG28" s="30">
        <v>0.6</v>
      </c>
      <c r="AH28" s="30">
        <v>0.2</v>
      </c>
      <c r="AI28" s="31">
        <v>1</v>
      </c>
      <c r="AJ28" s="31">
        <v>1</v>
      </c>
      <c r="AK28" s="31">
        <v>0.66</v>
      </c>
      <c r="AL28" s="31">
        <v>0.66</v>
      </c>
      <c r="AM28" s="88" t="s">
        <v>149</v>
      </c>
      <c r="AN28" s="88" t="s">
        <v>153</v>
      </c>
      <c r="AO28" s="29">
        <v>1</v>
      </c>
      <c r="AP28" s="29">
        <v>0</v>
      </c>
      <c r="AQ28" s="31">
        <f>SUM(AD28:AP28)</f>
        <v>7.120000000000001</v>
      </c>
      <c r="AR28" s="40">
        <f>AVERAGE(AD28:AP28)</f>
        <v>0.71200000000000008</v>
      </c>
      <c r="AS28" s="100">
        <f>_xlfn.RANK.EQ(V28,V28:V127,1)/100</f>
        <v>0.61</v>
      </c>
      <c r="AT28" s="31">
        <f>_xlfn.RANK.EQ(X28,X28:X127,1)/100</f>
        <v>0.75</v>
      </c>
      <c r="AU28" s="41">
        <f>AVERAGE(AC28, AR28,V28, X28)</f>
        <v>4.6362000000000005</v>
      </c>
    </row>
    <row r="29" spans="1:47" s="42" customFormat="1" hidden="1" x14ac:dyDescent="0.2">
      <c r="A29" s="28">
        <f>_xlfn.RANK.EQ(AU29,$AU$2:$AU$101,0)</f>
        <v>11</v>
      </c>
      <c r="B29" s="98" t="s">
        <v>19</v>
      </c>
      <c r="C29" s="27"/>
      <c r="D29" s="27" t="s">
        <v>20</v>
      </c>
      <c r="E29" s="27"/>
      <c r="F29" s="27" t="s">
        <v>20</v>
      </c>
      <c r="G29" s="27"/>
      <c r="H29" s="27"/>
      <c r="I29" s="27"/>
      <c r="J29" s="27"/>
      <c r="K29" s="27"/>
      <c r="L29" s="27"/>
      <c r="M29" s="27"/>
      <c r="N29" s="27" t="s">
        <v>20</v>
      </c>
      <c r="O29" s="27"/>
      <c r="P29" s="27"/>
      <c r="Q29" s="27" t="s">
        <v>20</v>
      </c>
      <c r="R29" s="27"/>
      <c r="S29" s="27"/>
      <c r="T29" s="28"/>
      <c r="U29" s="36">
        <v>4.03</v>
      </c>
      <c r="V29" s="37">
        <f>1-(U29/100)</f>
        <v>0.9597</v>
      </c>
      <c r="W29" s="34">
        <v>11401</v>
      </c>
      <c r="X29" s="38">
        <f>W29/1000</f>
        <v>11.401</v>
      </c>
      <c r="Y29" s="29" t="s">
        <v>146</v>
      </c>
      <c r="Z29" s="29">
        <v>24</v>
      </c>
      <c r="AA29" s="29"/>
      <c r="AB29" s="30" t="s">
        <v>147</v>
      </c>
      <c r="AC29" s="39">
        <v>0.20599999999999999</v>
      </c>
      <c r="AD29" s="31">
        <v>1</v>
      </c>
      <c r="AE29" s="31">
        <v>0.2</v>
      </c>
      <c r="AF29" s="30">
        <v>0</v>
      </c>
      <c r="AG29" s="30">
        <v>0.2</v>
      </c>
      <c r="AH29" s="30">
        <v>0.4</v>
      </c>
      <c r="AI29" s="31">
        <v>0.5</v>
      </c>
      <c r="AJ29" s="31">
        <v>0</v>
      </c>
      <c r="AK29" s="31">
        <v>1</v>
      </c>
      <c r="AL29" s="31">
        <v>1</v>
      </c>
      <c r="AM29" s="88" t="s">
        <v>148</v>
      </c>
      <c r="AN29" s="88" t="s">
        <v>149</v>
      </c>
      <c r="AO29" s="29">
        <v>0</v>
      </c>
      <c r="AP29" s="29">
        <v>0</v>
      </c>
      <c r="AQ29" s="31">
        <f>SUM(AD29:AP29)</f>
        <v>4.3</v>
      </c>
      <c r="AR29" s="40">
        <f>AVERAGE(AD29:AP29)</f>
        <v>0.39090909090909087</v>
      </c>
      <c r="AS29" s="100">
        <f>_xlfn.RANK.EQ(V29,V29:V128,1)/100</f>
        <v>0.33</v>
      </c>
      <c r="AT29" s="31">
        <f>_xlfn.RANK.EQ(X29,X29:X128,1)/100</f>
        <v>0.74</v>
      </c>
      <c r="AU29" s="41">
        <f>AVERAGE(AC29, AR29,V29, X29)</f>
        <v>3.2394022727272729</v>
      </c>
    </row>
    <row r="30" spans="1:47" s="42" customFormat="1" ht="38.25" hidden="1" x14ac:dyDescent="0.2">
      <c r="A30" s="28">
        <f>_xlfn.RANK.EQ(AU30,$AU$2:$AU$101,0)</f>
        <v>12</v>
      </c>
      <c r="B30" s="35" t="s">
        <v>83</v>
      </c>
      <c r="C30" s="33" t="s">
        <v>20</v>
      </c>
      <c r="D30" s="33"/>
      <c r="E30" s="33"/>
      <c r="F30" s="33"/>
      <c r="G30" s="33"/>
      <c r="H30" s="33" t="s">
        <v>20</v>
      </c>
      <c r="I30" s="33"/>
      <c r="J30" s="33"/>
      <c r="K30" s="33"/>
      <c r="L30" s="33"/>
      <c r="M30" s="33"/>
      <c r="N30" s="33"/>
      <c r="O30" s="27"/>
      <c r="P30" s="27"/>
      <c r="Q30" s="27"/>
      <c r="R30" s="27"/>
      <c r="S30" s="27"/>
      <c r="T30" s="28"/>
      <c r="U30" s="36">
        <v>1.17</v>
      </c>
      <c r="V30" s="37">
        <f>1-(U30/100)</f>
        <v>0.98829999999999996</v>
      </c>
      <c r="W30" s="34">
        <v>10774</v>
      </c>
      <c r="X30" s="38">
        <f>W30/1000</f>
        <v>10.773999999999999</v>
      </c>
      <c r="Y30" s="29" t="s">
        <v>208</v>
      </c>
      <c r="Z30" s="29">
        <v>0</v>
      </c>
      <c r="AA30" s="29" t="s">
        <v>209</v>
      </c>
      <c r="AB30" s="30"/>
      <c r="AC30" s="39">
        <v>4.9000000000000002E-2</v>
      </c>
      <c r="AD30" s="31">
        <v>1</v>
      </c>
      <c r="AE30" s="31">
        <v>0.8</v>
      </c>
      <c r="AF30" s="30">
        <v>1</v>
      </c>
      <c r="AG30" s="30">
        <v>0.6</v>
      </c>
      <c r="AH30" s="30">
        <v>0.6</v>
      </c>
      <c r="AI30" s="31">
        <v>1</v>
      </c>
      <c r="AJ30" s="31">
        <v>1</v>
      </c>
      <c r="AK30" s="31">
        <v>1</v>
      </c>
      <c r="AL30" s="31">
        <v>1</v>
      </c>
      <c r="AM30" s="88" t="s">
        <v>153</v>
      </c>
      <c r="AN30" s="88" t="s">
        <v>153</v>
      </c>
      <c r="AO30" s="29">
        <v>1</v>
      </c>
      <c r="AP30" s="29">
        <v>1</v>
      </c>
      <c r="AQ30" s="31">
        <f>SUM(AD30:AP30)</f>
        <v>10</v>
      </c>
      <c r="AR30" s="40">
        <f>AVERAGE(AD30:AP30)</f>
        <v>0.90909090909090906</v>
      </c>
      <c r="AS30" s="100">
        <f>_xlfn.RANK.EQ(V30,V30:V129,1)/100</f>
        <v>0.51</v>
      </c>
      <c r="AT30" s="31">
        <f>_xlfn.RANK.EQ(X30,X30:X129,1)/100</f>
        <v>0.73</v>
      </c>
      <c r="AU30" s="41">
        <f>AVERAGE(AC30, AR30,V30, X30)</f>
        <v>3.1800977272727269</v>
      </c>
    </row>
    <row r="31" spans="1:47" s="42" customFormat="1" ht="25.5" hidden="1" x14ac:dyDescent="0.2">
      <c r="A31" s="28">
        <f>_xlfn.RANK.EQ(AU31,$AU$2:$AU$101,0)</f>
        <v>13</v>
      </c>
      <c r="B31" s="35" t="s">
        <v>41</v>
      </c>
      <c r="C31" s="33"/>
      <c r="D31" s="33"/>
      <c r="E31" s="33" t="s">
        <v>20</v>
      </c>
      <c r="F31" s="33"/>
      <c r="G31" s="33" t="s">
        <v>20</v>
      </c>
      <c r="H31" s="33"/>
      <c r="I31" s="33"/>
      <c r="J31" s="33"/>
      <c r="K31" s="33" t="s">
        <v>20</v>
      </c>
      <c r="L31" s="33"/>
      <c r="M31" s="33"/>
      <c r="N31" s="33"/>
      <c r="O31" s="33"/>
      <c r="P31" s="33"/>
      <c r="Q31" s="33"/>
      <c r="R31" s="33"/>
      <c r="S31" s="33"/>
      <c r="T31" s="33"/>
      <c r="U31" s="36">
        <v>0.67</v>
      </c>
      <c r="V31" s="37">
        <f>1-(U31/100)</f>
        <v>0.99329999999999996</v>
      </c>
      <c r="W31" s="34">
        <v>9948</v>
      </c>
      <c r="X31" s="38">
        <f>W31/1000</f>
        <v>9.9480000000000004</v>
      </c>
      <c r="Y31" s="29" t="s">
        <v>172</v>
      </c>
      <c r="Z31" s="29" t="s">
        <v>173</v>
      </c>
      <c r="AA31" s="29" t="s">
        <v>174</v>
      </c>
      <c r="AB31" s="30" t="s">
        <v>175</v>
      </c>
      <c r="AC31" s="39">
        <v>0.625</v>
      </c>
      <c r="AD31" s="31">
        <v>1</v>
      </c>
      <c r="AE31" s="31">
        <v>0.8</v>
      </c>
      <c r="AF31" s="30">
        <v>1</v>
      </c>
      <c r="AG31" s="30">
        <v>0.6</v>
      </c>
      <c r="AH31" s="30">
        <v>0.6</v>
      </c>
      <c r="AI31" s="31">
        <v>1</v>
      </c>
      <c r="AJ31" s="31">
        <v>1</v>
      </c>
      <c r="AK31" s="31">
        <v>1</v>
      </c>
      <c r="AL31" s="31">
        <v>1</v>
      </c>
      <c r="AM31" s="88" t="s">
        <v>153</v>
      </c>
      <c r="AN31" s="88" t="s">
        <v>153</v>
      </c>
      <c r="AO31" s="29">
        <v>1</v>
      </c>
      <c r="AP31" s="29">
        <v>1</v>
      </c>
      <c r="AQ31" s="31">
        <f>SUM(AD31:AP31)</f>
        <v>10</v>
      </c>
      <c r="AR31" s="40">
        <f>AVERAGE(AD31:AP31)</f>
        <v>0.90909090909090906</v>
      </c>
      <c r="AS31" s="100">
        <f>_xlfn.RANK.EQ(V31,V31:V130,1)/100</f>
        <v>0.61</v>
      </c>
      <c r="AT31" s="31">
        <f>_xlfn.RANK.EQ(X31,X31:X130,1)/100</f>
        <v>0.71</v>
      </c>
      <c r="AU31" s="41">
        <f>AVERAGE(AC31, AR31,V31, X31)</f>
        <v>3.1188477272727275</v>
      </c>
    </row>
    <row r="32" spans="1:47" s="42" customFormat="1" hidden="1" x14ac:dyDescent="0.2">
      <c r="A32" s="28">
        <f>_xlfn.RANK.EQ(AU32,$AU$2:$AU$101,0)</f>
        <v>14</v>
      </c>
      <c r="B32" s="35" t="s">
        <v>31</v>
      </c>
      <c r="C32" s="27"/>
      <c r="D32" s="27" t="s">
        <v>20</v>
      </c>
      <c r="E32" s="99"/>
      <c r="F32" s="27"/>
      <c r="G32" s="27"/>
      <c r="H32" s="27"/>
      <c r="I32" s="27"/>
      <c r="J32" s="27"/>
      <c r="K32" s="27"/>
      <c r="L32" s="27"/>
      <c r="M32" s="27"/>
      <c r="N32" s="27" t="s">
        <v>20</v>
      </c>
      <c r="O32" s="27"/>
      <c r="P32" s="27"/>
      <c r="Q32" s="27" t="s">
        <v>20</v>
      </c>
      <c r="R32" s="27"/>
      <c r="S32" s="27"/>
      <c r="T32" s="28"/>
      <c r="U32" s="36">
        <v>1.26</v>
      </c>
      <c r="V32" s="37">
        <f>1-(U32/100)</f>
        <v>0.98740000000000006</v>
      </c>
      <c r="W32" s="34">
        <v>10039</v>
      </c>
      <c r="X32" s="38">
        <f>W32/1000</f>
        <v>10.039</v>
      </c>
      <c r="Y32" s="29"/>
      <c r="Z32" s="29">
        <v>0</v>
      </c>
      <c r="AA32" s="29" t="s">
        <v>162</v>
      </c>
      <c r="AB32" s="30"/>
      <c r="AC32" s="39">
        <v>0.216</v>
      </c>
      <c r="AD32" s="31">
        <v>1</v>
      </c>
      <c r="AE32" s="31">
        <v>1</v>
      </c>
      <c r="AF32" s="30">
        <v>1</v>
      </c>
      <c r="AG32" s="30">
        <v>0.6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 t="s">
        <v>148</v>
      </c>
      <c r="AN32" s="88" t="s">
        <v>153</v>
      </c>
      <c r="AO32" s="29">
        <v>1</v>
      </c>
      <c r="AP32" s="29">
        <v>1</v>
      </c>
      <c r="AQ32" s="31">
        <f>SUM(AD32:AP32)</f>
        <v>10.199999999999999</v>
      </c>
      <c r="AR32" s="40">
        <f>AVERAGE(AD32:AP32)</f>
        <v>0.92727272727272725</v>
      </c>
      <c r="AS32" s="100">
        <f>_xlfn.RANK.EQ(V32,V32:V131,1)/100</f>
        <v>0.49</v>
      </c>
      <c r="AT32" s="31">
        <f>_xlfn.RANK.EQ(X32,X32:X131,1)/100</f>
        <v>0.71</v>
      </c>
      <c r="AU32" s="41">
        <f>AVERAGE(AC32, AR32,V32, X32)</f>
        <v>3.0424181818181815</v>
      </c>
    </row>
    <row r="33" spans="1:47" s="42" customFormat="1" ht="38.25" hidden="1" x14ac:dyDescent="0.2">
      <c r="A33" s="28">
        <f>_xlfn.RANK.EQ(AU33,$AU$2:$AU$101,0)</f>
        <v>15</v>
      </c>
      <c r="B33" s="35" t="s">
        <v>81</v>
      </c>
      <c r="C33" s="33"/>
      <c r="D33" s="33"/>
      <c r="E33" s="33"/>
      <c r="F33" s="33"/>
      <c r="G33" s="33" t="s">
        <v>20</v>
      </c>
      <c r="H33" s="33"/>
      <c r="I33" s="33"/>
      <c r="J33" s="33"/>
      <c r="K33" s="33"/>
      <c r="L33" s="33"/>
      <c r="M33" s="33"/>
      <c r="N33" s="33"/>
      <c r="O33" s="33"/>
      <c r="P33" s="33"/>
      <c r="Q33" s="33" t="s">
        <v>20</v>
      </c>
      <c r="R33" s="27"/>
      <c r="S33" s="27"/>
      <c r="T33" s="28"/>
      <c r="U33" s="36">
        <v>0.35</v>
      </c>
      <c r="V33" s="37">
        <f>1-(U33/100)</f>
        <v>0.99650000000000005</v>
      </c>
      <c r="W33" s="34">
        <v>8507</v>
      </c>
      <c r="X33" s="38">
        <f>W33/1000</f>
        <v>8.5069999999999997</v>
      </c>
      <c r="Y33" s="29" t="s">
        <v>150</v>
      </c>
      <c r="Z33" s="29" t="s">
        <v>151</v>
      </c>
      <c r="AA33" s="29" t="s">
        <v>205</v>
      </c>
      <c r="AB33" s="30" t="s">
        <v>206</v>
      </c>
      <c r="AC33" s="39">
        <v>0.17199999999999999</v>
      </c>
      <c r="AD33" s="31">
        <v>0.8</v>
      </c>
      <c r="AE33" s="31">
        <v>0.8</v>
      </c>
      <c r="AF33" s="30">
        <v>1</v>
      </c>
      <c r="AG33" s="30">
        <v>0.4</v>
      </c>
      <c r="AH33" s="30">
        <v>0</v>
      </c>
      <c r="AI33" s="31">
        <v>1</v>
      </c>
      <c r="AJ33" s="31">
        <v>1</v>
      </c>
      <c r="AK33" s="31">
        <v>1</v>
      </c>
      <c r="AL33" s="31">
        <v>1</v>
      </c>
      <c r="AM33" s="88" t="s">
        <v>150</v>
      </c>
      <c r="AN33" s="88" t="s">
        <v>153</v>
      </c>
      <c r="AO33" s="29">
        <v>1</v>
      </c>
      <c r="AP33" s="29">
        <v>1</v>
      </c>
      <c r="AQ33" s="31">
        <f>SUM(AD33:AP33)</f>
        <v>9</v>
      </c>
      <c r="AR33" s="40">
        <f>AVERAGE(AD33:AP33)</f>
        <v>0.81818181818181823</v>
      </c>
      <c r="AS33" s="100">
        <f>_xlfn.RANK.EQ(V33,V33:V132,1)/100</f>
        <v>0.63</v>
      </c>
      <c r="AT33" s="31">
        <f>_xlfn.RANK.EQ(X33,X33:X132,1)/100</f>
        <v>0.7</v>
      </c>
      <c r="AU33" s="41">
        <f>AVERAGE(AC33, AR33,V33, X33)</f>
        <v>2.6234204545454545</v>
      </c>
    </row>
    <row r="34" spans="1:47" s="42" customFormat="1" ht="25.5" hidden="1" x14ac:dyDescent="0.2">
      <c r="A34" s="28">
        <f>_xlfn.RANK.EQ(AU34,$AU$2:$AU$101,0)</f>
        <v>16</v>
      </c>
      <c r="B34" s="35" t="s">
        <v>23</v>
      </c>
      <c r="C34" s="27"/>
      <c r="D34" s="27"/>
      <c r="E34" s="27"/>
      <c r="F34" s="27"/>
      <c r="G34" s="27"/>
      <c r="H34" s="27"/>
      <c r="I34" s="27" t="s">
        <v>20</v>
      </c>
      <c r="J34" s="27" t="s">
        <v>20</v>
      </c>
      <c r="K34" s="27" t="s">
        <v>20</v>
      </c>
      <c r="L34" s="27"/>
      <c r="M34" s="27" t="s">
        <v>20</v>
      </c>
      <c r="N34" s="27"/>
      <c r="O34" s="27"/>
      <c r="P34" s="27" t="s">
        <v>20</v>
      </c>
      <c r="Q34" s="27"/>
      <c r="R34" s="27" t="s">
        <v>20</v>
      </c>
      <c r="S34" s="27"/>
      <c r="T34" s="28"/>
      <c r="U34" s="36">
        <v>5.38</v>
      </c>
      <c r="V34" s="37">
        <f>1-(U34/100)</f>
        <v>0.94620000000000004</v>
      </c>
      <c r="W34" s="34">
        <v>7823</v>
      </c>
      <c r="X34" s="38">
        <f>W34/1000</f>
        <v>7.8230000000000004</v>
      </c>
      <c r="Y34" s="29">
        <v>2400</v>
      </c>
      <c r="Z34" s="29">
        <v>0</v>
      </c>
      <c r="AA34" s="43" t="s">
        <v>154</v>
      </c>
      <c r="AB34" s="30"/>
      <c r="AC34" s="39">
        <v>0.25</v>
      </c>
      <c r="AD34" s="31">
        <v>0.8</v>
      </c>
      <c r="AE34" s="31">
        <v>0.7</v>
      </c>
      <c r="AF34" s="30">
        <v>1</v>
      </c>
      <c r="AG34" s="30">
        <v>0.6</v>
      </c>
      <c r="AH34" s="30">
        <v>0.4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9.5</v>
      </c>
      <c r="AR34" s="40">
        <f>AVERAGE(AD34:AP34)</f>
        <v>0.86363636363636365</v>
      </c>
      <c r="AS34" s="100">
        <f>_xlfn.RANK.EQ(V34,V34:V133,1)/100</f>
        <v>0.26</v>
      </c>
      <c r="AT34" s="31">
        <f>_xlfn.RANK.EQ(X34,X34:X133,1)/100</f>
        <v>0.68</v>
      </c>
      <c r="AU34" s="41">
        <f>AVERAGE(AC34, AR34,V34, X34)</f>
        <v>2.4707090909090912</v>
      </c>
    </row>
    <row r="35" spans="1:47" s="42" customFormat="1" hidden="1" x14ac:dyDescent="0.2">
      <c r="A35" s="28">
        <f>_xlfn.RANK.EQ(AU35,$AU$2:$AU$101,0)</f>
        <v>17</v>
      </c>
      <c r="B35" s="35" t="s">
        <v>29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20</v>
      </c>
      <c r="S35" s="27"/>
      <c r="T35" s="28"/>
      <c r="U35" s="36">
        <v>3.39</v>
      </c>
      <c r="V35" s="37">
        <f>1-(U35/100)</f>
        <v>0.96609999999999996</v>
      </c>
      <c r="W35" s="34">
        <v>7983</v>
      </c>
      <c r="X35" s="38">
        <f>W35/1000</f>
        <v>7.9829999999999997</v>
      </c>
      <c r="Y35" s="29">
        <v>1500</v>
      </c>
      <c r="Z35" s="29">
        <v>0</v>
      </c>
      <c r="AA35" s="29" t="s">
        <v>160</v>
      </c>
      <c r="AB35" s="30"/>
      <c r="AC35" s="39">
        <v>5.0000000000000001E-3</v>
      </c>
      <c r="AD35" s="31">
        <v>0.8</v>
      </c>
      <c r="AE35" s="31">
        <v>1</v>
      </c>
      <c r="AF35" s="30">
        <v>1</v>
      </c>
      <c r="AG35" s="30">
        <v>0.8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10.199999999999999</v>
      </c>
      <c r="AR35" s="40">
        <f>AVERAGE(AD35:AP35)</f>
        <v>0.92727272727272725</v>
      </c>
      <c r="AS35" s="100">
        <f>_xlfn.RANK.EQ(V35,V35:V134,1)/100</f>
        <v>0.35</v>
      </c>
      <c r="AT35" s="31">
        <f>_xlfn.RANK.EQ(X35,X35:X134,1)/100</f>
        <v>0.68</v>
      </c>
      <c r="AU35" s="41">
        <f>AVERAGE(AC35, AR35,V35, X35)</f>
        <v>2.4703431818181816</v>
      </c>
    </row>
    <row r="36" spans="1:47" s="42" customFormat="1" hidden="1" x14ac:dyDescent="0.2">
      <c r="A36" s="28">
        <f>_xlfn.RANK.EQ(AU36,$AU$2:$AU$101,0)</f>
        <v>19</v>
      </c>
      <c r="B36" s="35" t="s">
        <v>65</v>
      </c>
      <c r="C36" s="33"/>
      <c r="D36" s="33"/>
      <c r="E36" s="33"/>
      <c r="F36" s="33"/>
      <c r="G36" s="33" t="s">
        <v>20</v>
      </c>
      <c r="H36" s="33"/>
      <c r="I36" s="33"/>
      <c r="J36" s="33" t="s">
        <v>20</v>
      </c>
      <c r="K36" s="33"/>
      <c r="L36" s="33"/>
      <c r="M36" s="33"/>
      <c r="N36" s="33"/>
      <c r="O36" s="33"/>
      <c r="P36" s="33" t="s">
        <v>20</v>
      </c>
      <c r="Q36" s="33" t="s">
        <v>20</v>
      </c>
      <c r="R36" s="33"/>
      <c r="S36" s="33" t="s">
        <v>20</v>
      </c>
      <c r="T36" s="28"/>
      <c r="U36" s="36">
        <v>2.89</v>
      </c>
      <c r="V36" s="37">
        <f>1-(U36/100)</f>
        <v>0.97109999999999996</v>
      </c>
      <c r="W36" s="34">
        <v>7297</v>
      </c>
      <c r="X36" s="38">
        <f>W36/1000</f>
        <v>7.2969999999999997</v>
      </c>
      <c r="Y36" s="29"/>
      <c r="Z36" s="29" t="s">
        <v>151</v>
      </c>
      <c r="AA36" s="29"/>
      <c r="AB36" s="30" t="s">
        <v>182</v>
      </c>
      <c r="AC36" s="39">
        <v>0.29799999999999999</v>
      </c>
      <c r="AD36" s="31">
        <v>1</v>
      </c>
      <c r="AE36" s="31">
        <v>1</v>
      </c>
      <c r="AF36" s="30">
        <v>1</v>
      </c>
      <c r="AG36" s="30">
        <v>0.8</v>
      </c>
      <c r="AH36" s="30">
        <v>0.8</v>
      </c>
      <c r="AI36" s="31">
        <v>1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10.6</v>
      </c>
      <c r="AR36" s="40">
        <f>AVERAGE(AD36:AP36)</f>
        <v>0.96363636363636362</v>
      </c>
      <c r="AS36" s="100">
        <f>_xlfn.RANK.EQ(V36,V36:V135,1)/100</f>
        <v>0.37</v>
      </c>
      <c r="AT36" s="31">
        <f>_xlfn.RANK.EQ(X36,X36:X135,1)/100</f>
        <v>0.66</v>
      </c>
      <c r="AU36" s="41">
        <f>AVERAGE(AC36, AR36,V36, X36)</f>
        <v>2.3824340909090909</v>
      </c>
    </row>
    <row r="37" spans="1:47" s="42" customFormat="1" hidden="1" x14ac:dyDescent="0.2">
      <c r="A37" s="28">
        <f>_xlfn.RANK.EQ(AU37,$AU$2:$AU$101,0)</f>
        <v>20</v>
      </c>
      <c r="B37" s="35" t="s">
        <v>69</v>
      </c>
      <c r="C37" s="33"/>
      <c r="D37" s="33"/>
      <c r="E37" s="33"/>
      <c r="F37" s="33"/>
      <c r="G37" s="33"/>
      <c r="H37" s="33"/>
      <c r="I37" s="33" t="s">
        <v>20</v>
      </c>
      <c r="J37" s="33" t="s">
        <v>20</v>
      </c>
      <c r="K37" s="33"/>
      <c r="L37" s="33"/>
      <c r="M37" s="33" t="s">
        <v>20</v>
      </c>
      <c r="N37" s="33"/>
      <c r="O37" s="33"/>
      <c r="P37" s="33" t="s">
        <v>20</v>
      </c>
      <c r="Q37" s="33"/>
      <c r="R37" s="33"/>
      <c r="S37" s="27"/>
      <c r="T37" s="28"/>
      <c r="U37" s="36">
        <v>4.2</v>
      </c>
      <c r="V37" s="37">
        <f>1-(U37/100)</f>
        <v>0.95799999999999996</v>
      </c>
      <c r="W37" s="34">
        <v>7529</v>
      </c>
      <c r="X37" s="38">
        <f>W37/1000</f>
        <v>7.5289999999999999</v>
      </c>
      <c r="Y37" s="29">
        <v>0</v>
      </c>
      <c r="Z37" s="29">
        <v>2100</v>
      </c>
      <c r="AA37" s="29" t="s">
        <v>195</v>
      </c>
      <c r="AB37" s="30" t="s">
        <v>150</v>
      </c>
      <c r="AC37" s="39">
        <v>6.2E-2</v>
      </c>
      <c r="AD37" s="31">
        <v>1</v>
      </c>
      <c r="AE37" s="31">
        <v>1</v>
      </c>
      <c r="AF37" s="30">
        <v>1</v>
      </c>
      <c r="AG37" s="30">
        <v>0.8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10.6</v>
      </c>
      <c r="AR37" s="40">
        <f>AVERAGE(AD37:AP37)</f>
        <v>0.96363636363636362</v>
      </c>
      <c r="AS37" s="100">
        <f>_xlfn.RANK.EQ(V37,V37:V136,1)/100</f>
        <v>0.28999999999999998</v>
      </c>
      <c r="AT37" s="31">
        <f>_xlfn.RANK.EQ(X37,X37:X136,1)/100</f>
        <v>0.66</v>
      </c>
      <c r="AU37" s="41">
        <f>AVERAGE(AC37, AR37,V37, X37)</f>
        <v>2.3781590909090911</v>
      </c>
    </row>
    <row r="38" spans="1:47" s="42" customFormat="1" hidden="1" x14ac:dyDescent="0.2">
      <c r="A38" s="28">
        <f>_xlfn.RANK.EQ(AU38,$AU$2:$AU$101,0)</f>
        <v>22</v>
      </c>
      <c r="B38" s="35" t="s">
        <v>27</v>
      </c>
      <c r="C38" s="27"/>
      <c r="D38" s="27"/>
      <c r="E38" s="27"/>
      <c r="F38" s="27"/>
      <c r="G38" s="27"/>
      <c r="H38" s="27"/>
      <c r="I38" s="27"/>
      <c r="J38" s="27" t="s">
        <v>20</v>
      </c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36">
        <v>2.06</v>
      </c>
      <c r="V38" s="37">
        <f>1-(U38/100)</f>
        <v>0.97940000000000005</v>
      </c>
      <c r="W38" s="34">
        <v>7255</v>
      </c>
      <c r="X38" s="38">
        <f>W38/1000</f>
        <v>7.2549999999999999</v>
      </c>
      <c r="Y38" s="29"/>
      <c r="Z38" s="29">
        <v>0</v>
      </c>
      <c r="AA38" s="29"/>
      <c r="AB38" s="30" t="s">
        <v>158</v>
      </c>
      <c r="AC38" s="39">
        <v>2.4E-2</v>
      </c>
      <c r="AD38" s="31">
        <v>1</v>
      </c>
      <c r="AE38" s="31">
        <v>0.7</v>
      </c>
      <c r="AF38" s="30">
        <v>1</v>
      </c>
      <c r="AG38" s="30">
        <v>0.8</v>
      </c>
      <c r="AH38" s="30">
        <v>0.6</v>
      </c>
      <c r="AI38" s="31">
        <v>1</v>
      </c>
      <c r="AJ38" s="31">
        <v>1</v>
      </c>
      <c r="AK38" s="31">
        <v>1</v>
      </c>
      <c r="AL38" s="31">
        <v>1</v>
      </c>
      <c r="AM38" s="88" t="s">
        <v>155</v>
      </c>
      <c r="AN38" s="88" t="s">
        <v>153</v>
      </c>
      <c r="AO38" s="29">
        <v>1</v>
      </c>
      <c r="AP38" s="29">
        <v>1</v>
      </c>
      <c r="AQ38" s="31">
        <f>SUM(AD38:AP38)</f>
        <v>10.1</v>
      </c>
      <c r="AR38" s="40">
        <f>AVERAGE(AD38:AP38)</f>
        <v>0.9181818181818181</v>
      </c>
      <c r="AS38" s="100">
        <f>_xlfn.RANK.EQ(V38,V38:V137,1)/100</f>
        <v>0.4</v>
      </c>
      <c r="AT38" s="31">
        <f>_xlfn.RANK.EQ(X38,X38:X137,1)/100</f>
        <v>0.65</v>
      </c>
      <c r="AU38" s="41">
        <f>AVERAGE(AC38, AR38,V38, X38)</f>
        <v>2.2941454545454545</v>
      </c>
    </row>
    <row r="39" spans="1:47" s="42" customFormat="1" hidden="1" x14ac:dyDescent="0.2">
      <c r="A39" s="28">
        <f>_xlfn.RANK.EQ(AU39,$AU$2:$AU$101,0)</f>
        <v>23</v>
      </c>
      <c r="B39" s="35" t="s">
        <v>103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 t="s">
        <v>20</v>
      </c>
      <c r="R39" s="33"/>
      <c r="S39" s="33" t="s">
        <v>20</v>
      </c>
      <c r="T39" s="33"/>
      <c r="U39" s="36">
        <v>0.22</v>
      </c>
      <c r="V39" s="37">
        <f>1-(U39/100)</f>
        <v>0.99780000000000002</v>
      </c>
      <c r="W39" s="34">
        <v>7111</v>
      </c>
      <c r="X39" s="38">
        <f>W39/1000</f>
        <v>7.1109999999999998</v>
      </c>
      <c r="Y39" s="29">
        <v>15</v>
      </c>
      <c r="Z39" s="29">
        <v>15</v>
      </c>
      <c r="AA39" s="29" t="s">
        <v>216</v>
      </c>
      <c r="AB39" s="30" t="s">
        <v>216</v>
      </c>
      <c r="AC39" s="39">
        <v>3.6999999999999998E-2</v>
      </c>
      <c r="AD39" s="31">
        <v>1</v>
      </c>
      <c r="AE39" s="31">
        <v>0.8</v>
      </c>
      <c r="AF39" s="30">
        <v>1</v>
      </c>
      <c r="AG39" s="30">
        <v>0.6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148</v>
      </c>
      <c r="AN39" s="88" t="s">
        <v>153</v>
      </c>
      <c r="AO39" s="29">
        <v>1</v>
      </c>
      <c r="AP39" s="29">
        <v>1</v>
      </c>
      <c r="AQ39" s="31">
        <f>SUM(AD39:AP39)</f>
        <v>10.199999999999999</v>
      </c>
      <c r="AR39" s="40">
        <f>AVERAGE(AD39:AP39)</f>
        <v>0.92727272727272725</v>
      </c>
      <c r="AS39" s="100">
        <f>_xlfn.RANK.EQ(V39,V39:V138,1)/100</f>
        <v>0.61</v>
      </c>
      <c r="AT39" s="31">
        <f>_xlfn.RANK.EQ(X39,X39:X138,1)/100</f>
        <v>0.64</v>
      </c>
      <c r="AU39" s="41">
        <f>AVERAGE(AC39, AR39,V39, X39)</f>
        <v>2.2682681818181818</v>
      </c>
    </row>
    <row r="40" spans="1:47" s="42" customFormat="1" hidden="1" x14ac:dyDescent="0.2">
      <c r="A40" s="28">
        <f>_xlfn.RANK.EQ(AU40,$AU$2:$AU$101,0)</f>
        <v>25</v>
      </c>
      <c r="B40" s="35" t="s">
        <v>117</v>
      </c>
      <c r="C40" s="33" t="s">
        <v>20</v>
      </c>
      <c r="D40" s="33"/>
      <c r="E40" s="33" t="s">
        <v>20</v>
      </c>
      <c r="F40" s="33"/>
      <c r="G40" s="33"/>
      <c r="H40" s="33"/>
      <c r="I40" s="33"/>
      <c r="J40" s="33"/>
      <c r="K40" s="33" t="s">
        <v>20</v>
      </c>
      <c r="L40" s="33"/>
      <c r="M40" s="33"/>
      <c r="N40" s="33"/>
      <c r="O40" s="33"/>
      <c r="P40" s="33" t="s">
        <v>20</v>
      </c>
      <c r="Q40" s="33"/>
      <c r="R40" s="33"/>
      <c r="S40" s="33"/>
      <c r="T40" s="28"/>
      <c r="U40" s="36">
        <v>1</v>
      </c>
      <c r="V40" s="37">
        <f>1-(U40/100)</f>
        <v>0.99</v>
      </c>
      <c r="W40" s="34">
        <v>6017</v>
      </c>
      <c r="X40" s="38">
        <f>W40/1000</f>
        <v>6.0170000000000003</v>
      </c>
      <c r="Y40" s="29" t="s">
        <v>150</v>
      </c>
      <c r="Z40" s="29" t="s">
        <v>151</v>
      </c>
      <c r="AA40" s="29" t="s">
        <v>185</v>
      </c>
      <c r="AB40" s="30" t="s">
        <v>185</v>
      </c>
      <c r="AC40" s="39">
        <v>0.54500000000000004</v>
      </c>
      <c r="AD40" s="31">
        <v>1</v>
      </c>
      <c r="AE40" s="31">
        <v>1</v>
      </c>
      <c r="AF40" s="30">
        <v>1</v>
      </c>
      <c r="AG40" s="30">
        <v>0.6</v>
      </c>
      <c r="AH40" s="30">
        <v>0</v>
      </c>
      <c r="AI40" s="31">
        <v>1</v>
      </c>
      <c r="AJ40" s="31">
        <v>1</v>
      </c>
      <c r="AK40" s="31">
        <v>1</v>
      </c>
      <c r="AL40" s="31">
        <v>1</v>
      </c>
      <c r="AM40" s="88" t="s">
        <v>150</v>
      </c>
      <c r="AN40" s="88" t="s">
        <v>153</v>
      </c>
      <c r="AO40" s="29">
        <v>0</v>
      </c>
      <c r="AP40" s="29">
        <v>0</v>
      </c>
      <c r="AQ40" s="31">
        <f>SUM(AD40:AP40)</f>
        <v>7.6</v>
      </c>
      <c r="AR40" s="40">
        <f>AVERAGE(AD40:AP40)</f>
        <v>0.69090909090909092</v>
      </c>
      <c r="AS40" s="100">
        <f>_xlfn.RANK.EQ(V40,V40:V139,1)/100</f>
        <v>0.48</v>
      </c>
      <c r="AT40" s="31">
        <f>_xlfn.RANK.EQ(X40,X40:X139,1)/100</f>
        <v>0.62</v>
      </c>
      <c r="AU40" s="41">
        <f>AVERAGE(AC40, AR40,V40, X40)</f>
        <v>2.0607272727272727</v>
      </c>
    </row>
    <row r="41" spans="1:47" s="42" customFormat="1" ht="25.5" hidden="1" x14ac:dyDescent="0.2">
      <c r="A41" s="28">
        <f>_xlfn.RANK.EQ(AU41,$AU$2:$AU$101,0)</f>
        <v>26</v>
      </c>
      <c r="B41" s="35" t="s">
        <v>77</v>
      </c>
      <c r="C41" s="33"/>
      <c r="D41" s="33"/>
      <c r="E41" s="33"/>
      <c r="F41" s="33"/>
      <c r="G41" s="33"/>
      <c r="H41" s="33"/>
      <c r="I41" s="33"/>
      <c r="J41" s="33" t="s">
        <v>20</v>
      </c>
      <c r="K41" s="33"/>
      <c r="L41" s="33"/>
      <c r="M41" s="33"/>
      <c r="N41" s="33"/>
      <c r="O41" s="33"/>
      <c r="P41" s="33"/>
      <c r="Q41" s="33" t="s">
        <v>20</v>
      </c>
      <c r="R41" s="33"/>
      <c r="S41" s="33" t="s">
        <v>20</v>
      </c>
      <c r="T41" s="28"/>
      <c r="U41" s="36">
        <v>17.05</v>
      </c>
      <c r="V41" s="37">
        <f>1-(U41/100)</f>
        <v>0.82950000000000002</v>
      </c>
      <c r="W41" s="34">
        <v>6151</v>
      </c>
      <c r="X41" s="38">
        <f>W41/1000</f>
        <v>6.1509999999999998</v>
      </c>
      <c r="Y41" s="29">
        <v>50</v>
      </c>
      <c r="Z41" s="29">
        <v>50</v>
      </c>
      <c r="AA41" s="29" t="s">
        <v>203</v>
      </c>
      <c r="AB41" s="30" t="s">
        <v>203</v>
      </c>
      <c r="AC41" s="39">
        <v>0.124</v>
      </c>
      <c r="AD41" s="31">
        <v>1</v>
      </c>
      <c r="AE41" s="31">
        <v>1</v>
      </c>
      <c r="AF41" s="30">
        <v>1</v>
      </c>
      <c r="AG41" s="30">
        <v>0.8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149</v>
      </c>
      <c r="AN41" s="88" t="s">
        <v>153</v>
      </c>
      <c r="AO41" s="29">
        <v>1</v>
      </c>
      <c r="AP41" s="29">
        <v>1</v>
      </c>
      <c r="AQ41" s="31">
        <f>SUM(AD41:AP41)</f>
        <v>10.399999999999999</v>
      </c>
      <c r="AR41" s="40">
        <f>AVERAGE(AD41:AP41)</f>
        <v>0.94545454545454533</v>
      </c>
      <c r="AS41" s="100">
        <f>_xlfn.RANK.EQ(V41,V41:V140,1)/100</f>
        <v>0.11</v>
      </c>
      <c r="AT41" s="31">
        <f>_xlfn.RANK.EQ(X41,X41:X140,1)/100</f>
        <v>0.62</v>
      </c>
      <c r="AU41" s="41">
        <f>AVERAGE(AC41, AR41,V41, X41)</f>
        <v>2.0124886363636363</v>
      </c>
    </row>
    <row r="42" spans="1:47" s="42" customFormat="1" ht="25.5" hidden="1" x14ac:dyDescent="0.2">
      <c r="A42" s="28">
        <f>_xlfn.RANK.EQ(AU42,$AU$2:$AU$101,0)</f>
        <v>27</v>
      </c>
      <c r="B42" s="35" t="s">
        <v>78</v>
      </c>
      <c r="C42" s="33"/>
      <c r="D42" s="33"/>
      <c r="E42" s="33"/>
      <c r="F42" s="33"/>
      <c r="G42" s="33"/>
      <c r="H42" s="33" t="s">
        <v>20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28"/>
      <c r="U42" s="36">
        <v>4.13</v>
      </c>
      <c r="V42" s="37">
        <f>1-(U42/100)</f>
        <v>0.9587</v>
      </c>
      <c r="W42" s="34">
        <v>5554</v>
      </c>
      <c r="X42" s="38">
        <f>W42/1000</f>
        <v>5.5540000000000003</v>
      </c>
      <c r="Y42" s="29"/>
      <c r="Z42" s="29" t="s">
        <v>151</v>
      </c>
      <c r="AA42" s="29"/>
      <c r="AB42" s="30"/>
      <c r="AC42" s="39">
        <v>2.5000000000000001E-2</v>
      </c>
      <c r="AD42" s="31">
        <v>1</v>
      </c>
      <c r="AE42" s="31">
        <v>1</v>
      </c>
      <c r="AF42" s="30">
        <v>1</v>
      </c>
      <c r="AG42" s="30">
        <v>0.8</v>
      </c>
      <c r="AH42" s="30">
        <v>0.8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1</v>
      </c>
      <c r="AP42" s="29">
        <v>1</v>
      </c>
      <c r="AQ42" s="31">
        <f>SUM(AD42:AP42)</f>
        <v>10.6</v>
      </c>
      <c r="AR42" s="40">
        <f>AVERAGE(AD42:AP42)</f>
        <v>0.96363636363636362</v>
      </c>
      <c r="AS42" s="100">
        <f>_xlfn.RANK.EQ(V42,V42:V141,1)/100</f>
        <v>0.28000000000000003</v>
      </c>
      <c r="AT42" s="31">
        <f>_xlfn.RANK.EQ(X42,X42:X141,1)/100</f>
        <v>0.6</v>
      </c>
      <c r="AU42" s="41">
        <f>AVERAGE(AC42, AR42,V42, X42)</f>
        <v>1.875334090909091</v>
      </c>
    </row>
    <row r="43" spans="1:47" s="42" customFormat="1" hidden="1" x14ac:dyDescent="0.2">
      <c r="A43" s="28">
        <f>_xlfn.RANK.EQ(AU43,$AU$2:$AU$101,0)</f>
        <v>28</v>
      </c>
      <c r="B43" s="35" t="s">
        <v>61</v>
      </c>
      <c r="C43" s="33"/>
      <c r="D43" s="33"/>
      <c r="E43" s="33"/>
      <c r="F43" s="33"/>
      <c r="G43" s="33"/>
      <c r="H43" s="33"/>
      <c r="I43" s="33"/>
      <c r="J43" s="33" t="s">
        <v>20</v>
      </c>
      <c r="K43" s="33" t="s">
        <v>20</v>
      </c>
      <c r="L43" s="33"/>
      <c r="M43" s="33" t="s">
        <v>20</v>
      </c>
      <c r="N43" s="33"/>
      <c r="O43" s="33"/>
      <c r="P43" s="33" t="s">
        <v>20</v>
      </c>
      <c r="Q43" s="33"/>
      <c r="R43" s="33"/>
      <c r="S43" s="33" t="s">
        <v>20</v>
      </c>
      <c r="T43" s="28"/>
      <c r="U43" s="36">
        <v>0.72</v>
      </c>
      <c r="V43" s="37">
        <f>1-(U43/100)</f>
        <v>0.99280000000000002</v>
      </c>
      <c r="W43" s="34">
        <v>5365</v>
      </c>
      <c r="X43" s="38">
        <f>W43/1000</f>
        <v>5.3650000000000002</v>
      </c>
      <c r="Y43" s="29">
        <v>240</v>
      </c>
      <c r="Z43" s="29">
        <v>240</v>
      </c>
      <c r="AA43" s="29" t="s">
        <v>191</v>
      </c>
      <c r="AB43" s="30" t="s">
        <v>191</v>
      </c>
      <c r="AC43" s="39">
        <v>0.23400000000000001</v>
      </c>
      <c r="AD43" s="31">
        <v>1</v>
      </c>
      <c r="AE43" s="31">
        <v>1</v>
      </c>
      <c r="AF43" s="30">
        <v>1</v>
      </c>
      <c r="AG43" s="30">
        <v>0.6</v>
      </c>
      <c r="AH43" s="30">
        <v>0.4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1</v>
      </c>
      <c r="AP43" s="29">
        <v>1</v>
      </c>
      <c r="AQ43" s="31">
        <f>SUM(AD43:AP43)</f>
        <v>10</v>
      </c>
      <c r="AR43" s="40">
        <f>AVERAGE(AD43:AP43)</f>
        <v>0.90909090909090906</v>
      </c>
      <c r="AS43" s="100">
        <f>_xlfn.RANK.EQ(V43,V43:V142,1)/100</f>
        <v>0.5</v>
      </c>
      <c r="AT43" s="31">
        <f>_xlfn.RANK.EQ(X43,X43:X142,1)/100</f>
        <v>0.59</v>
      </c>
      <c r="AU43" s="41">
        <f>AVERAGE(AC43, AR43,V43, X43)</f>
        <v>1.8752227272727273</v>
      </c>
    </row>
    <row r="44" spans="1:47" s="42" customFormat="1" hidden="1" x14ac:dyDescent="0.2">
      <c r="A44" s="28">
        <f>_xlfn.RANK.EQ(AU44,$AU$2:$AU$101,0)</f>
        <v>29</v>
      </c>
      <c r="B44" s="35" t="s">
        <v>51</v>
      </c>
      <c r="C44" s="33"/>
      <c r="D44" s="33"/>
      <c r="E44" s="33" t="s">
        <v>20</v>
      </c>
      <c r="F44" s="33"/>
      <c r="G44" s="33"/>
      <c r="H44" s="33" t="s">
        <v>186</v>
      </c>
      <c r="I44" s="33"/>
      <c r="J44" s="33"/>
      <c r="K44" s="33" t="s">
        <v>20</v>
      </c>
      <c r="L44" s="33"/>
      <c r="M44" s="33"/>
      <c r="N44" s="33"/>
      <c r="O44" s="33"/>
      <c r="P44" s="33" t="s">
        <v>20</v>
      </c>
      <c r="Q44" s="33"/>
      <c r="R44" s="33"/>
      <c r="S44" s="33"/>
      <c r="T44" s="33"/>
      <c r="U44" s="36">
        <v>0.9</v>
      </c>
      <c r="V44" s="37">
        <f>1-(U44/100)</f>
        <v>0.99099999999999999</v>
      </c>
      <c r="W44" s="34">
        <v>5295</v>
      </c>
      <c r="X44" s="38">
        <f>W44/1000</f>
        <v>5.2949999999999999</v>
      </c>
      <c r="Y44" s="29">
        <v>1</v>
      </c>
      <c r="Z44" s="29" t="s">
        <v>151</v>
      </c>
      <c r="AA44" s="29" t="s">
        <v>187</v>
      </c>
      <c r="AB44" s="29" t="s">
        <v>187</v>
      </c>
      <c r="AC44" s="39">
        <v>0.42399999999999999</v>
      </c>
      <c r="AD44" s="89">
        <v>1</v>
      </c>
      <c r="AE44" s="89">
        <v>0.6</v>
      </c>
      <c r="AF44" s="30">
        <v>1</v>
      </c>
      <c r="AG44" s="30">
        <v>0.3</v>
      </c>
      <c r="AH44" s="30">
        <v>0.2</v>
      </c>
      <c r="AI44" s="31">
        <v>1</v>
      </c>
      <c r="AJ44" s="31">
        <v>1</v>
      </c>
      <c r="AK44" s="31">
        <v>0.66</v>
      </c>
      <c r="AL44" s="31">
        <v>0.33</v>
      </c>
      <c r="AM44" s="88" t="s">
        <v>150</v>
      </c>
      <c r="AN44" s="88">
        <v>1</v>
      </c>
      <c r="AO44" s="29">
        <v>1</v>
      </c>
      <c r="AP44" s="29">
        <v>1</v>
      </c>
      <c r="AQ44" s="31"/>
      <c r="AR44" s="40">
        <f>AVERAGE(AD44:AP44)</f>
        <v>0.75749999999999995</v>
      </c>
      <c r="AS44" s="100">
        <f>_xlfn.RANK.EQ(V44,V44:V143,1)/100</f>
        <v>0.47</v>
      </c>
      <c r="AT44" s="31">
        <f>_xlfn.RANK.EQ(X44,X44:X143,1)/100</f>
        <v>0.57999999999999996</v>
      </c>
      <c r="AU44" s="41">
        <f>AVERAGE(AC44, AR44,V44, X44)</f>
        <v>1.8668749999999998</v>
      </c>
    </row>
    <row r="45" spans="1:47" s="42" customFormat="1" hidden="1" x14ac:dyDescent="0.2">
      <c r="A45" s="28">
        <f>_xlfn.RANK.EQ(AU45,$AU$2:$AU$101,0)</f>
        <v>31</v>
      </c>
      <c r="B45" s="35" t="s">
        <v>66</v>
      </c>
      <c r="C45" s="33"/>
      <c r="D45" s="33"/>
      <c r="E45" s="33"/>
      <c r="F45" s="33"/>
      <c r="G45" s="33" t="s">
        <v>20</v>
      </c>
      <c r="H45" s="33"/>
      <c r="I45" s="33"/>
      <c r="J45" s="33" t="s">
        <v>20</v>
      </c>
      <c r="K45" s="33"/>
      <c r="L45" s="33"/>
      <c r="M45" s="33"/>
      <c r="N45" s="33"/>
      <c r="O45" s="33"/>
      <c r="P45" s="33" t="s">
        <v>20</v>
      </c>
      <c r="Q45" s="33" t="s">
        <v>20</v>
      </c>
      <c r="R45" s="33"/>
      <c r="S45" s="33" t="s">
        <v>20</v>
      </c>
      <c r="T45" s="28"/>
      <c r="U45" s="36">
        <v>0.26</v>
      </c>
      <c r="V45" s="37">
        <f>1-(U45/100)</f>
        <v>0.99739999999999995</v>
      </c>
      <c r="W45" s="34">
        <v>4946</v>
      </c>
      <c r="X45" s="38">
        <f>W45/1000</f>
        <v>4.9459999999999997</v>
      </c>
      <c r="Y45" s="29">
        <v>170</v>
      </c>
      <c r="Z45" s="29">
        <v>170</v>
      </c>
      <c r="AA45" s="29" t="s">
        <v>193</v>
      </c>
      <c r="AB45" s="30" t="s">
        <v>193</v>
      </c>
      <c r="AC45" s="39">
        <v>0.29799999999999999</v>
      </c>
      <c r="AD45" s="31">
        <v>1</v>
      </c>
      <c r="AE45" s="31">
        <v>1</v>
      </c>
      <c r="AF45" s="30">
        <v>1</v>
      </c>
      <c r="AG45" s="30">
        <v>0.8</v>
      </c>
      <c r="AH45" s="30">
        <v>0.4</v>
      </c>
      <c r="AI45" s="31">
        <v>1</v>
      </c>
      <c r="AJ45" s="31">
        <v>1</v>
      </c>
      <c r="AK45" s="31">
        <v>1</v>
      </c>
      <c r="AL45" s="31">
        <v>1</v>
      </c>
      <c r="AM45" s="88" t="s">
        <v>153</v>
      </c>
      <c r="AN45" s="88" t="s">
        <v>153</v>
      </c>
      <c r="AO45" s="29">
        <v>1</v>
      </c>
      <c r="AP45" s="29">
        <v>1</v>
      </c>
      <c r="AQ45" s="31">
        <f>SUM(AD45:AP45)</f>
        <v>10.199999999999999</v>
      </c>
      <c r="AR45" s="40">
        <f>AVERAGE(AD45:AP45)</f>
        <v>0.92727272727272725</v>
      </c>
      <c r="AS45" s="100">
        <f>_xlfn.RANK.EQ(V45,V45:V144,1)/100</f>
        <v>0.55000000000000004</v>
      </c>
      <c r="AT45" s="31">
        <f>_xlfn.RANK.EQ(X45,X45:X144,1)/100</f>
        <v>0.54</v>
      </c>
      <c r="AU45" s="41">
        <f>AVERAGE(AC45, AR45,V45, X45)</f>
        <v>1.7921681818181816</v>
      </c>
    </row>
    <row r="46" spans="1:47" s="42" customFormat="1" hidden="1" x14ac:dyDescent="0.2">
      <c r="A46" s="28">
        <f>_xlfn.RANK.EQ(AU46,$AU$2:$AU$101,0)</f>
        <v>32</v>
      </c>
      <c r="B46" s="35" t="s">
        <v>92</v>
      </c>
      <c r="C46" s="27"/>
      <c r="D46" s="27"/>
      <c r="E46" s="27"/>
      <c r="F46" s="27"/>
      <c r="G46" s="27" t="s">
        <v>20</v>
      </c>
      <c r="H46" s="27"/>
      <c r="I46" s="27" t="s">
        <v>20</v>
      </c>
      <c r="J46" s="27"/>
      <c r="K46" s="27" t="s">
        <v>20</v>
      </c>
      <c r="L46" s="27"/>
      <c r="M46" s="27"/>
      <c r="N46" s="27"/>
      <c r="O46" s="27"/>
      <c r="P46" s="27"/>
      <c r="Q46" s="27"/>
      <c r="R46" s="27"/>
      <c r="S46" s="27"/>
      <c r="T46" s="28"/>
      <c r="U46" s="36">
        <v>1.08</v>
      </c>
      <c r="V46" s="37">
        <f>1-(U46/100)</f>
        <v>0.98919999999999997</v>
      </c>
      <c r="W46" s="34">
        <v>5074</v>
      </c>
      <c r="X46" s="38">
        <f>W46/1000</f>
        <v>5.0739999999999998</v>
      </c>
      <c r="Y46" s="29">
        <v>1</v>
      </c>
      <c r="Z46" s="29" t="s">
        <v>151</v>
      </c>
      <c r="AA46" s="29" t="s">
        <v>213</v>
      </c>
      <c r="AB46" s="30" t="s">
        <v>213</v>
      </c>
      <c r="AC46" s="39">
        <v>0.24199999999999999</v>
      </c>
      <c r="AD46" s="89">
        <v>0.3</v>
      </c>
      <c r="AE46" s="89">
        <v>1</v>
      </c>
      <c r="AF46" s="30">
        <v>0</v>
      </c>
      <c r="AG46" s="30">
        <v>0.6</v>
      </c>
      <c r="AH46" s="30">
        <v>0.3</v>
      </c>
      <c r="AI46" s="31">
        <v>1</v>
      </c>
      <c r="AJ46" s="31">
        <v>1</v>
      </c>
      <c r="AK46" s="31">
        <v>1</v>
      </c>
      <c r="AL46" s="31">
        <v>1</v>
      </c>
      <c r="AM46" s="88" t="s">
        <v>150</v>
      </c>
      <c r="AN46" s="88">
        <v>1</v>
      </c>
      <c r="AO46" s="29">
        <v>1</v>
      </c>
      <c r="AP46" s="29">
        <v>1</v>
      </c>
      <c r="AQ46" s="31">
        <f>SUM(AD46:AP46)</f>
        <v>9.1999999999999993</v>
      </c>
      <c r="AR46" s="40">
        <f>AVERAGE(AD46:AP46)</f>
        <v>0.76666666666666661</v>
      </c>
      <c r="AS46" s="100">
        <f>_xlfn.RANK.EQ(V46,V46:V145,1)/100</f>
        <v>0.43</v>
      </c>
      <c r="AT46" s="31">
        <f>_xlfn.RANK.EQ(X46,X46:X145,1)/100</f>
        <v>0.54</v>
      </c>
      <c r="AU46" s="41">
        <f>AVERAGE(AC46, AR46,V46, X46)</f>
        <v>1.7679666666666667</v>
      </c>
    </row>
    <row r="47" spans="1:47" s="42" customFormat="1" hidden="1" x14ac:dyDescent="0.2">
      <c r="A47" s="28">
        <f>_xlfn.RANK.EQ(AU47,$AU$2:$AU$101,0)</f>
        <v>33</v>
      </c>
      <c r="B47" s="35" t="s">
        <v>106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 t="s">
        <v>20</v>
      </c>
      <c r="N47" s="33"/>
      <c r="O47" s="33"/>
      <c r="P47" s="33"/>
      <c r="Q47" s="33"/>
      <c r="R47" s="33"/>
      <c r="S47" s="33"/>
      <c r="T47" s="33"/>
      <c r="U47" s="36">
        <v>0.27</v>
      </c>
      <c r="V47" s="37">
        <f>1-(U47/100)</f>
        <v>0.99729999999999996</v>
      </c>
      <c r="W47" s="34">
        <v>5245</v>
      </c>
      <c r="X47" s="38">
        <f>W47/1000</f>
        <v>5.2450000000000001</v>
      </c>
      <c r="Y47" s="29" t="s">
        <v>150</v>
      </c>
      <c r="Z47" s="29" t="s">
        <v>150</v>
      </c>
      <c r="AA47" s="29" t="s">
        <v>218</v>
      </c>
      <c r="AB47" s="30" t="s">
        <v>150</v>
      </c>
      <c r="AC47" s="39">
        <v>2.1000000000000001E-2</v>
      </c>
      <c r="AD47" s="89">
        <v>0.6</v>
      </c>
      <c r="AE47" s="89">
        <v>1</v>
      </c>
      <c r="AF47" s="30">
        <v>1</v>
      </c>
      <c r="AG47" s="30">
        <v>0.3</v>
      </c>
      <c r="AH47" s="30">
        <v>0.3</v>
      </c>
      <c r="AI47" s="31">
        <v>1</v>
      </c>
      <c r="AJ47" s="31">
        <v>1</v>
      </c>
      <c r="AK47" s="31">
        <v>1</v>
      </c>
      <c r="AL47" s="31">
        <v>1</v>
      </c>
      <c r="AM47" s="88">
        <v>1</v>
      </c>
      <c r="AN47" s="88">
        <v>0</v>
      </c>
      <c r="AO47" s="29">
        <v>1</v>
      </c>
      <c r="AP47" s="29">
        <v>0</v>
      </c>
      <c r="AQ47" s="31">
        <f>SUM(AD47:AP47)</f>
        <v>9.1999999999999993</v>
      </c>
      <c r="AR47" s="40">
        <f>AVERAGE(AD47:AP47)</f>
        <v>0.70769230769230762</v>
      </c>
      <c r="AS47" s="100">
        <f>_xlfn.RANK.EQ(V47,V47:V146,1)/100</f>
        <v>0.53</v>
      </c>
      <c r="AT47" s="31">
        <f>_xlfn.RANK.EQ(X47,X47:X146,1)/100</f>
        <v>0.55000000000000004</v>
      </c>
      <c r="AU47" s="41">
        <f>AVERAGE(AC47, AR47,V47, X47)</f>
        <v>1.742748076923077</v>
      </c>
    </row>
    <row r="48" spans="1:47" s="42" customFormat="1" hidden="1" x14ac:dyDescent="0.2">
      <c r="A48" s="28">
        <f>_xlfn.RANK.EQ(AU48,$AU$2:$AU$101,0)</f>
        <v>34</v>
      </c>
      <c r="B48" s="35" t="s">
        <v>26</v>
      </c>
      <c r="C48" s="33"/>
      <c r="D48" s="33" t="s">
        <v>20</v>
      </c>
      <c r="E48" s="33"/>
      <c r="F48" s="33" t="s">
        <v>20</v>
      </c>
      <c r="G48" s="33" t="s">
        <v>20</v>
      </c>
      <c r="H48" s="33"/>
      <c r="I48" s="33"/>
      <c r="J48" s="33"/>
      <c r="K48" s="33"/>
      <c r="L48" s="33"/>
      <c r="M48" s="33"/>
      <c r="N48" s="33" t="s">
        <v>20</v>
      </c>
      <c r="O48" s="33"/>
      <c r="P48" s="33"/>
      <c r="Q48" s="33" t="s">
        <v>20</v>
      </c>
      <c r="R48" s="27"/>
      <c r="S48" s="27"/>
      <c r="T48" s="28"/>
      <c r="U48" s="36">
        <v>4.03</v>
      </c>
      <c r="V48" s="37">
        <f>1-(U48/100)</f>
        <v>0.9597</v>
      </c>
      <c r="W48" s="34">
        <v>4733</v>
      </c>
      <c r="X48" s="38">
        <f>W48/1000</f>
        <v>4.7329999999999997</v>
      </c>
      <c r="Y48" s="29">
        <v>25</v>
      </c>
      <c r="Z48" s="29">
        <v>25</v>
      </c>
      <c r="AA48" s="29" t="s">
        <v>157</v>
      </c>
      <c r="AB48" s="30" t="s">
        <v>157</v>
      </c>
      <c r="AC48" s="39">
        <v>0.36599999999999999</v>
      </c>
      <c r="AD48" s="31">
        <v>1</v>
      </c>
      <c r="AE48" s="31">
        <v>0.7</v>
      </c>
      <c r="AF48" s="30">
        <v>1</v>
      </c>
      <c r="AG48" s="30">
        <v>0.6</v>
      </c>
      <c r="AH48" s="30">
        <v>0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0</v>
      </c>
      <c r="AP48" s="29">
        <v>0</v>
      </c>
      <c r="AQ48" s="31">
        <f>SUM(AD48:AP48)</f>
        <v>7.3000000000000007</v>
      </c>
      <c r="AR48" s="40">
        <f>AVERAGE(AD48:AP48)</f>
        <v>0.66363636363636369</v>
      </c>
      <c r="AS48" s="100">
        <f>_xlfn.RANK.EQ(V48,V48:V147,1)/100</f>
        <v>0.28999999999999998</v>
      </c>
      <c r="AT48" s="31">
        <f>_xlfn.RANK.EQ(X48,X48:X147,1)/100</f>
        <v>0.53</v>
      </c>
      <c r="AU48" s="41">
        <f>AVERAGE(AC48, AR48,V48, X48)</f>
        <v>1.6805840909090908</v>
      </c>
    </row>
    <row r="49" spans="1:47" s="42" customFormat="1" ht="38.25" hidden="1" x14ac:dyDescent="0.2">
      <c r="A49" s="28">
        <f>_xlfn.RANK.EQ(AU49,$AU$2:$AU$101,0)</f>
        <v>35</v>
      </c>
      <c r="B49" s="35" t="s">
        <v>39</v>
      </c>
      <c r="C49" s="33"/>
      <c r="D49" s="33"/>
      <c r="E49" s="33"/>
      <c r="F49" s="33"/>
      <c r="G49" s="33" t="s">
        <v>20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>
        <v>0.66</v>
      </c>
      <c r="V49" s="37">
        <f>1-(U49/100)</f>
        <v>0.99339999999999995</v>
      </c>
      <c r="W49" s="34">
        <v>5085</v>
      </c>
      <c r="X49" s="38">
        <f>W49/1000</f>
        <v>5.085</v>
      </c>
      <c r="Y49" s="29">
        <v>1</v>
      </c>
      <c r="Z49" s="29" t="s">
        <v>151</v>
      </c>
      <c r="AA49" s="30" t="s">
        <v>169</v>
      </c>
      <c r="AB49" s="30" t="s">
        <v>169</v>
      </c>
      <c r="AC49" s="39">
        <v>0.14399999999999999</v>
      </c>
      <c r="AD49" s="89">
        <v>1</v>
      </c>
      <c r="AE49" s="89">
        <v>0.4</v>
      </c>
      <c r="AF49" s="30">
        <v>1</v>
      </c>
      <c r="AG49" s="30">
        <v>0.3</v>
      </c>
      <c r="AH49" s="30">
        <v>0.1</v>
      </c>
      <c r="AI49" s="31">
        <v>0</v>
      </c>
      <c r="AJ49" s="31">
        <v>0</v>
      </c>
      <c r="AK49" s="31">
        <v>1</v>
      </c>
      <c r="AL49" s="31">
        <v>1</v>
      </c>
      <c r="AM49" s="88" t="s">
        <v>150</v>
      </c>
      <c r="AN49" s="88">
        <v>1</v>
      </c>
      <c r="AO49" s="29">
        <v>0</v>
      </c>
      <c r="AP49" s="29">
        <v>0</v>
      </c>
      <c r="AQ49" s="31"/>
      <c r="AR49" s="40">
        <f>AVERAGE(AD49:AP49)</f>
        <v>0.48333333333333334</v>
      </c>
      <c r="AS49" s="100">
        <f>_xlfn.RANK.EQ(V49,V49:V148,1)/100</f>
        <v>0.48</v>
      </c>
      <c r="AT49" s="31">
        <f>_xlfn.RANK.EQ(X49,X49:X148,1)/100</f>
        <v>0.53</v>
      </c>
      <c r="AU49" s="41">
        <f>AVERAGE(AC49, AR49,V49, X49)</f>
        <v>1.6764333333333332</v>
      </c>
    </row>
    <row r="50" spans="1:47" s="42" customFormat="1" hidden="1" x14ac:dyDescent="0.2">
      <c r="A50" s="28">
        <f>_xlfn.RANK.EQ(AU50,$AU$2:$AU$101,0)</f>
        <v>37</v>
      </c>
      <c r="B50" s="35" t="s">
        <v>110</v>
      </c>
      <c r="C50" s="27"/>
      <c r="D50" s="27" t="s">
        <v>20</v>
      </c>
      <c r="E50" s="27"/>
      <c r="F50" s="27" t="s">
        <v>20</v>
      </c>
      <c r="G50" s="27" t="s">
        <v>20</v>
      </c>
      <c r="H50" s="27"/>
      <c r="I50" s="27"/>
      <c r="J50" s="27"/>
      <c r="K50" s="27"/>
      <c r="L50" s="27"/>
      <c r="M50" s="27"/>
      <c r="N50" s="27" t="s">
        <v>20</v>
      </c>
      <c r="O50" s="27"/>
      <c r="P50" s="27"/>
      <c r="Q50" s="27" t="s">
        <v>20</v>
      </c>
      <c r="R50" s="27"/>
      <c r="S50" s="27"/>
      <c r="T50" s="28"/>
      <c r="U50" s="36">
        <v>35.39</v>
      </c>
      <c r="V50" s="37">
        <f>1-(U50/100)</f>
        <v>0.64610000000000001</v>
      </c>
      <c r="W50" s="34">
        <v>4089</v>
      </c>
      <c r="X50" s="38">
        <f>W50/1000</f>
        <v>4.0890000000000004</v>
      </c>
      <c r="Y50" s="29">
        <v>1800</v>
      </c>
      <c r="Z50" s="29">
        <v>52</v>
      </c>
      <c r="AA50" s="29" t="s">
        <v>220</v>
      </c>
      <c r="AB50" s="30" t="s">
        <v>220</v>
      </c>
      <c r="AC50" s="39">
        <v>0.36599999999999999</v>
      </c>
      <c r="AD50" s="89">
        <v>1</v>
      </c>
      <c r="AE50" s="89">
        <v>0.8</v>
      </c>
      <c r="AF50" s="30">
        <v>1</v>
      </c>
      <c r="AG50" s="30">
        <v>0.3</v>
      </c>
      <c r="AH50" s="30">
        <v>0.2</v>
      </c>
      <c r="AI50" s="31">
        <v>1</v>
      </c>
      <c r="AJ50" s="31">
        <v>1</v>
      </c>
      <c r="AK50" s="31">
        <v>1</v>
      </c>
      <c r="AL50" s="31">
        <v>1</v>
      </c>
      <c r="AM50" s="88">
        <v>1</v>
      </c>
      <c r="AN50" s="88">
        <v>1</v>
      </c>
      <c r="AO50" s="29">
        <v>1</v>
      </c>
      <c r="AP50" s="29">
        <v>1</v>
      </c>
      <c r="AQ50" s="31">
        <f>SUM(AD50:AP50)</f>
        <v>11.3</v>
      </c>
      <c r="AR50" s="40">
        <f>AVERAGE(AD50:AP50)</f>
        <v>0.86923076923076925</v>
      </c>
      <c r="AS50" s="100">
        <f>_xlfn.RANK.EQ(V50,V50:V149,1)/100</f>
        <v>0.08</v>
      </c>
      <c r="AT50" s="31">
        <f>_xlfn.RANK.EQ(X50,X50:X149,1)/100</f>
        <v>0.52</v>
      </c>
      <c r="AU50" s="41">
        <f>AVERAGE(AC50, AR50,V50, X50)</f>
        <v>1.4925826923076926</v>
      </c>
    </row>
    <row r="51" spans="1:47" s="42" customFormat="1" ht="25.5" hidden="1" x14ac:dyDescent="0.2">
      <c r="A51" s="28">
        <f>_xlfn.RANK.EQ(AU51,$AU$2:$AU$101,0)</f>
        <v>38</v>
      </c>
      <c r="B51" s="35" t="s">
        <v>30</v>
      </c>
      <c r="C51" s="27"/>
      <c r="D51" s="27"/>
      <c r="E51" s="27"/>
      <c r="F51" s="27"/>
      <c r="G51" s="27"/>
      <c r="H51" s="27"/>
      <c r="I51" s="27" t="s">
        <v>20</v>
      </c>
      <c r="J51" s="27" t="s">
        <v>20</v>
      </c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6">
        <v>0.43</v>
      </c>
      <c r="V51" s="37">
        <f>1-(U51/100)</f>
        <v>0.99570000000000003</v>
      </c>
      <c r="W51" s="34">
        <v>3184</v>
      </c>
      <c r="X51" s="38">
        <f>W51/1000</f>
        <v>3.1840000000000002</v>
      </c>
      <c r="Y51" s="29" t="s">
        <v>150</v>
      </c>
      <c r="Z51" s="29">
        <v>0</v>
      </c>
      <c r="AA51" s="29"/>
      <c r="AB51" s="30" t="s">
        <v>161</v>
      </c>
      <c r="AC51" s="39">
        <v>0.02</v>
      </c>
      <c r="AD51" s="31">
        <v>0.8</v>
      </c>
      <c r="AE51" s="31">
        <v>1</v>
      </c>
      <c r="AF51" s="30">
        <v>1</v>
      </c>
      <c r="AG51" s="30">
        <v>0.6</v>
      </c>
      <c r="AH51" s="30">
        <v>0.6</v>
      </c>
      <c r="AI51" s="31">
        <v>1</v>
      </c>
      <c r="AJ51" s="31">
        <v>1</v>
      </c>
      <c r="AK51" s="31">
        <v>1</v>
      </c>
      <c r="AL51" s="31">
        <v>1</v>
      </c>
      <c r="AM51" s="88" t="s">
        <v>153</v>
      </c>
      <c r="AN51" s="88" t="s">
        <v>153</v>
      </c>
      <c r="AO51" s="29">
        <v>1</v>
      </c>
      <c r="AP51" s="29">
        <v>1</v>
      </c>
      <c r="AQ51" s="31">
        <f>SUM(AD51:AP51)</f>
        <v>10</v>
      </c>
      <c r="AR51" s="40">
        <f>AVERAGE(AD51:AP51)</f>
        <v>0.90909090909090906</v>
      </c>
      <c r="AS51" s="100">
        <f>_xlfn.RANK.EQ(V51,V51:V150,1)/100</f>
        <v>0.48</v>
      </c>
      <c r="AT51" s="31">
        <f>_xlfn.RANK.EQ(X51,X51:X150,1)/100</f>
        <v>0.49</v>
      </c>
      <c r="AU51" s="41">
        <f>AVERAGE(AC51, AR51,V51, X51)</f>
        <v>1.2771977272727273</v>
      </c>
    </row>
    <row r="52" spans="1:47" s="42" customFormat="1" hidden="1" x14ac:dyDescent="0.2">
      <c r="A52" s="28">
        <f>_xlfn.RANK.EQ(AU52,$AU$2:$AU$101,0)</f>
        <v>39</v>
      </c>
      <c r="B52" s="35" t="s">
        <v>24</v>
      </c>
      <c r="C52" s="27"/>
      <c r="D52" s="27" t="s">
        <v>20</v>
      </c>
      <c r="E52" s="27"/>
      <c r="F52" s="27" t="s">
        <v>20</v>
      </c>
      <c r="G52" s="27"/>
      <c r="H52" s="27"/>
      <c r="I52" s="27"/>
      <c r="J52" s="27"/>
      <c r="K52" s="27"/>
      <c r="L52" s="27"/>
      <c r="M52" s="27"/>
      <c r="N52" s="27" t="s">
        <v>20</v>
      </c>
      <c r="O52" s="27"/>
      <c r="P52" s="27"/>
      <c r="Q52" s="27" t="s">
        <v>20</v>
      </c>
      <c r="R52" s="27"/>
      <c r="S52" s="27"/>
      <c r="T52" s="28"/>
      <c r="U52" s="36">
        <v>33.53</v>
      </c>
      <c r="V52" s="37">
        <f>1-(U52/100)</f>
        <v>0.66470000000000007</v>
      </c>
      <c r="W52" s="34">
        <v>3311</v>
      </c>
      <c r="X52" s="38">
        <f>W52/1000</f>
        <v>3.3109999999999999</v>
      </c>
      <c r="Y52" s="29">
        <v>32</v>
      </c>
      <c r="Z52" s="29">
        <v>32</v>
      </c>
      <c r="AA52" s="29">
        <v>0</v>
      </c>
      <c r="AB52" s="30" t="s">
        <v>156</v>
      </c>
      <c r="AC52" s="39">
        <v>0.21199999999999999</v>
      </c>
      <c r="AD52" s="31">
        <v>1</v>
      </c>
      <c r="AE52" s="31">
        <v>0.7</v>
      </c>
      <c r="AF52" s="30">
        <v>1</v>
      </c>
      <c r="AG52" s="30">
        <v>0.4</v>
      </c>
      <c r="AH52" s="30">
        <v>0</v>
      </c>
      <c r="AI52" s="31">
        <v>1</v>
      </c>
      <c r="AJ52" s="31">
        <v>1</v>
      </c>
      <c r="AK52" s="31">
        <v>1</v>
      </c>
      <c r="AL52" s="31">
        <v>1</v>
      </c>
      <c r="AM52" s="88" t="s">
        <v>153</v>
      </c>
      <c r="AN52" s="88" t="s">
        <v>153</v>
      </c>
      <c r="AO52" s="29">
        <v>0</v>
      </c>
      <c r="AP52" s="29">
        <v>0</v>
      </c>
      <c r="AQ52" s="31">
        <f>SUM(AD52:AP52)</f>
        <v>7.1</v>
      </c>
      <c r="AR52" s="40">
        <f>AVERAGE(AD52:AP52)</f>
        <v>0.64545454545454539</v>
      </c>
      <c r="AS52" s="100">
        <f>_xlfn.RANK.EQ(V52,V52:V151,1)/100</f>
        <v>0.08</v>
      </c>
      <c r="AT52" s="31">
        <f>_xlfn.RANK.EQ(X52,X52:X151,1)/100</f>
        <v>0.49</v>
      </c>
      <c r="AU52" s="41">
        <f>AVERAGE(AC52, AR52,V52, X52)</f>
        <v>1.2082886363636365</v>
      </c>
    </row>
    <row r="53" spans="1:47" s="42" customFormat="1" hidden="1" x14ac:dyDescent="0.2">
      <c r="A53" s="28">
        <f>_xlfn.RANK.EQ(AU53,$AU$2:$AU$101,0)</f>
        <v>40</v>
      </c>
      <c r="B53" s="35" t="s">
        <v>82</v>
      </c>
      <c r="C53" s="33"/>
      <c r="D53" s="33"/>
      <c r="E53" s="33" t="s">
        <v>20</v>
      </c>
      <c r="F53" s="33"/>
      <c r="G53" s="33"/>
      <c r="H53" s="33"/>
      <c r="I53" s="33"/>
      <c r="J53" s="33"/>
      <c r="K53" s="33"/>
      <c r="L53" s="33"/>
      <c r="M53" s="33"/>
      <c r="N53" s="33"/>
      <c r="O53" s="27"/>
      <c r="P53" s="27"/>
      <c r="Q53" s="27"/>
      <c r="R53" s="27"/>
      <c r="S53" s="27"/>
      <c r="T53" s="28"/>
      <c r="U53" s="36">
        <v>3.73</v>
      </c>
      <c r="V53" s="37">
        <f>1-(U53/100)</f>
        <v>0.9627</v>
      </c>
      <c r="W53" s="34">
        <v>2916</v>
      </c>
      <c r="X53" s="38">
        <f>W53/1000</f>
        <v>2.9159999999999999</v>
      </c>
      <c r="Y53" s="29" t="s">
        <v>150</v>
      </c>
      <c r="Z53" s="29" t="s">
        <v>151</v>
      </c>
      <c r="AA53" s="29" t="s">
        <v>150</v>
      </c>
      <c r="AB53" s="30" t="s">
        <v>207</v>
      </c>
      <c r="AC53" s="39">
        <v>0.307</v>
      </c>
      <c r="AD53" s="31">
        <v>1</v>
      </c>
      <c r="AE53" s="31">
        <v>0.8</v>
      </c>
      <c r="AF53" s="30">
        <v>0</v>
      </c>
      <c r="AG53" s="30">
        <v>0</v>
      </c>
      <c r="AH53" s="30">
        <v>0.6</v>
      </c>
      <c r="AI53" s="31">
        <v>0</v>
      </c>
      <c r="AJ53" s="31">
        <v>0</v>
      </c>
      <c r="AK53" s="31">
        <v>1</v>
      </c>
      <c r="AL53" s="31">
        <v>1</v>
      </c>
      <c r="AM53" s="88" t="s">
        <v>150</v>
      </c>
      <c r="AN53" s="88" t="s">
        <v>153</v>
      </c>
      <c r="AO53" s="29">
        <v>0</v>
      </c>
      <c r="AP53" s="29">
        <v>0</v>
      </c>
      <c r="AQ53" s="31">
        <f>SUM(AD53:AP53)</f>
        <v>4.4000000000000004</v>
      </c>
      <c r="AR53" s="40">
        <f>AVERAGE(AD53:AP53)</f>
        <v>0.4</v>
      </c>
      <c r="AS53" s="100">
        <f>_xlfn.RANK.EQ(V53,V53:V152,1)/100</f>
        <v>0.28000000000000003</v>
      </c>
      <c r="AT53" s="31">
        <f>_xlfn.RANK.EQ(X53,X53:X152,1)/100</f>
        <v>0.48</v>
      </c>
      <c r="AU53" s="41">
        <f>AVERAGE(AC53, AR53,V53, X53)</f>
        <v>1.146425</v>
      </c>
    </row>
    <row r="54" spans="1:47" s="42" customFormat="1" hidden="1" x14ac:dyDescent="0.2">
      <c r="A54" s="28">
        <f>_xlfn.RANK.EQ(AU54,$AU$2:$AU$101,0)</f>
        <v>42</v>
      </c>
      <c r="B54" s="35" t="s">
        <v>47</v>
      </c>
      <c r="C54" s="33"/>
      <c r="D54" s="33"/>
      <c r="E54" s="33" t="s">
        <v>20</v>
      </c>
      <c r="F54" s="33"/>
      <c r="G54" s="33"/>
      <c r="H54" s="33"/>
      <c r="I54" s="33" t="s">
        <v>20</v>
      </c>
      <c r="J54" s="33"/>
      <c r="K54" s="33"/>
      <c r="L54" s="33"/>
      <c r="M54" s="33"/>
      <c r="N54" s="33"/>
      <c r="O54" s="33"/>
      <c r="P54" s="33" t="s">
        <v>20</v>
      </c>
      <c r="Q54" s="33"/>
      <c r="R54" s="27"/>
      <c r="S54" s="27"/>
      <c r="T54" s="28"/>
      <c r="U54" s="36">
        <v>3.79</v>
      </c>
      <c r="V54" s="37">
        <f>1-(U54/100)</f>
        <v>0.96209999999999996</v>
      </c>
      <c r="W54" s="34">
        <v>2041</v>
      </c>
      <c r="X54" s="38">
        <f>W54/1000</f>
        <v>2.0409999999999999</v>
      </c>
      <c r="Y54" s="29" t="s">
        <v>150</v>
      </c>
      <c r="Z54" s="29" t="s">
        <v>151</v>
      </c>
      <c r="AA54" s="29" t="s">
        <v>183</v>
      </c>
      <c r="AB54" s="30" t="s">
        <v>183</v>
      </c>
      <c r="AC54" s="39">
        <v>0.435</v>
      </c>
      <c r="AD54" s="31">
        <v>1</v>
      </c>
      <c r="AE54" s="31">
        <v>1</v>
      </c>
      <c r="AF54" s="30">
        <v>0</v>
      </c>
      <c r="AG54" s="30">
        <v>0.4</v>
      </c>
      <c r="AH54" s="30">
        <v>0</v>
      </c>
      <c r="AI54" s="31">
        <v>1</v>
      </c>
      <c r="AJ54" s="31">
        <v>1</v>
      </c>
      <c r="AK54" s="31">
        <v>1</v>
      </c>
      <c r="AL54" s="31">
        <v>1</v>
      </c>
      <c r="AM54" s="88" t="s">
        <v>150</v>
      </c>
      <c r="AN54" s="88" t="s">
        <v>153</v>
      </c>
      <c r="AO54" s="29">
        <v>1</v>
      </c>
      <c r="AP54" s="29">
        <v>0</v>
      </c>
      <c r="AQ54" s="31">
        <f>SUM(AD54:AP54)</f>
        <v>7.4</v>
      </c>
      <c r="AR54" s="40">
        <f>AVERAGE(AD54:AP54)</f>
        <v>0.67272727272727273</v>
      </c>
      <c r="AS54" s="100">
        <f>_xlfn.RANK.EQ(V54,V54:V153,1)/100</f>
        <v>0.27</v>
      </c>
      <c r="AT54" s="31">
        <f>_xlfn.RANK.EQ(X54,X54:X153,1)/100</f>
        <v>0.45</v>
      </c>
      <c r="AU54" s="41">
        <f>AVERAGE(AC54, AR54,V54, X54)</f>
        <v>1.0277068181818181</v>
      </c>
    </row>
    <row r="55" spans="1:47" s="42" customFormat="1" hidden="1" x14ac:dyDescent="0.2">
      <c r="A55" s="28">
        <f>_xlfn.RANK.EQ(AU55,$AU$2:$AU$101,0)</f>
        <v>43</v>
      </c>
      <c r="B55" s="35" t="s">
        <v>45</v>
      </c>
      <c r="C55" s="33"/>
      <c r="D55" s="33"/>
      <c r="E55" s="33" t="s">
        <v>20</v>
      </c>
      <c r="F55" s="33"/>
      <c r="G55" s="33"/>
      <c r="H55" s="33"/>
      <c r="I55" s="33" t="s">
        <v>20</v>
      </c>
      <c r="J55" s="33" t="s">
        <v>20</v>
      </c>
      <c r="K55" s="33"/>
      <c r="L55" s="33"/>
      <c r="M55" s="33"/>
      <c r="N55" s="33"/>
      <c r="O55" s="33"/>
      <c r="P55" s="33" t="s">
        <v>20</v>
      </c>
      <c r="Q55" s="33"/>
      <c r="R55" s="27"/>
      <c r="S55" s="27"/>
      <c r="T55" s="28"/>
      <c r="U55" s="36">
        <v>0.69</v>
      </c>
      <c r="V55" s="37">
        <f>1-(U55/100)</f>
        <v>0.99309999999999998</v>
      </c>
      <c r="W55" s="34">
        <v>1821</v>
      </c>
      <c r="X55" s="38">
        <f>W55/1000</f>
        <v>1.821</v>
      </c>
      <c r="Y55" s="29" t="s">
        <v>150</v>
      </c>
      <c r="Z55" s="29" t="s">
        <v>151</v>
      </c>
      <c r="AA55" s="29" t="s">
        <v>150</v>
      </c>
      <c r="AB55" s="30" t="s">
        <v>182</v>
      </c>
      <c r="AC55" s="39">
        <v>0.435</v>
      </c>
      <c r="AD55" s="31">
        <v>1</v>
      </c>
      <c r="AE55" s="31">
        <v>1</v>
      </c>
      <c r="AF55" s="30">
        <v>0</v>
      </c>
      <c r="AG55" s="30">
        <v>0.6</v>
      </c>
      <c r="AH55" s="30">
        <v>0</v>
      </c>
      <c r="AI55" s="31">
        <v>1</v>
      </c>
      <c r="AJ55" s="31">
        <v>1</v>
      </c>
      <c r="AK55" s="31">
        <v>1</v>
      </c>
      <c r="AL55" s="31">
        <v>1</v>
      </c>
      <c r="AM55" s="88" t="s">
        <v>148</v>
      </c>
      <c r="AN55" s="88" t="s">
        <v>153</v>
      </c>
      <c r="AO55" s="29">
        <v>1</v>
      </c>
      <c r="AP55" s="29">
        <v>0</v>
      </c>
      <c r="AQ55" s="31">
        <f>SUM(AD55:AP55)</f>
        <v>7.6</v>
      </c>
      <c r="AR55" s="40">
        <f>AVERAGE(AD55:AP55)</f>
        <v>0.69090909090909092</v>
      </c>
      <c r="AS55" s="100">
        <f>_xlfn.RANK.EQ(V55,V55:V154,1)/100</f>
        <v>0.43</v>
      </c>
      <c r="AT55" s="31">
        <f>_xlfn.RANK.EQ(X55,X55:X154,1)/100</f>
        <v>0.4</v>
      </c>
      <c r="AU55" s="41">
        <f>AVERAGE(AC55, AR55,V55, X55)</f>
        <v>0.9850022727272727</v>
      </c>
    </row>
    <row r="56" spans="1:47" s="42" customFormat="1" ht="25.5" hidden="1" x14ac:dyDescent="0.2">
      <c r="A56" s="28">
        <f>_xlfn.RANK.EQ(AU56,$AU$2:$AU$101,0)</f>
        <v>44</v>
      </c>
      <c r="B56" s="35" t="s">
        <v>84</v>
      </c>
      <c r="C56" s="27"/>
      <c r="D56" s="27"/>
      <c r="E56" s="27" t="s">
        <v>20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36">
        <v>4.32</v>
      </c>
      <c r="V56" s="37">
        <f>1-(U56/100)</f>
        <v>0.95679999999999998</v>
      </c>
      <c r="W56" s="34">
        <v>2211</v>
      </c>
      <c r="X56" s="38">
        <f>W56/1000</f>
        <v>2.2109999999999999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0.307</v>
      </c>
      <c r="AD56" s="31">
        <v>0.8</v>
      </c>
      <c r="AE56" s="31">
        <v>0.5</v>
      </c>
      <c r="AF56" s="30">
        <v>0</v>
      </c>
      <c r="AG56" s="30">
        <v>0</v>
      </c>
      <c r="AH56" s="30">
        <v>0</v>
      </c>
      <c r="AI56" s="31">
        <v>1</v>
      </c>
      <c r="AJ56" s="31">
        <v>1</v>
      </c>
      <c r="AK56" s="31">
        <v>0.66</v>
      </c>
      <c r="AL56" s="31">
        <v>0.66</v>
      </c>
      <c r="AM56" s="88"/>
      <c r="AN56" s="88" t="s">
        <v>148</v>
      </c>
      <c r="AO56" s="29">
        <v>0</v>
      </c>
      <c r="AP56" s="29">
        <v>0</v>
      </c>
      <c r="AQ56" s="31">
        <f>SUM(AD56:AP56)</f>
        <v>4.62</v>
      </c>
      <c r="AR56" s="40">
        <f>AVERAGE(AD56:AP56)</f>
        <v>0.42</v>
      </c>
      <c r="AS56" s="100">
        <f>_xlfn.RANK.EQ(V56,V56:V155,1)/100</f>
        <v>0.25</v>
      </c>
      <c r="AT56" s="31">
        <f>_xlfn.RANK.EQ(X56,X56:X155,1)/100</f>
        <v>0.45</v>
      </c>
      <c r="AU56" s="41">
        <f>AVERAGE(AC56, AR56,V56, X56)</f>
        <v>0.97370000000000001</v>
      </c>
    </row>
    <row r="57" spans="1:47" s="42" customFormat="1" ht="25.5" hidden="1" x14ac:dyDescent="0.2">
      <c r="A57" s="28">
        <f>_xlfn.RANK.EQ(AU57,$AU$2:$AU$101,0)</f>
        <v>45</v>
      </c>
      <c r="B57" s="35" t="s">
        <v>177</v>
      </c>
      <c r="C57" s="33"/>
      <c r="D57" s="33"/>
      <c r="E57" s="33"/>
      <c r="F57" s="33"/>
      <c r="G57" s="33"/>
      <c r="H57" s="33" t="s">
        <v>20</v>
      </c>
      <c r="I57" s="33"/>
      <c r="J57" s="33" t="s">
        <v>20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>
        <v>2.5299999999999998</v>
      </c>
      <c r="V57" s="37">
        <f>1-(U57/100)</f>
        <v>0.97470000000000001</v>
      </c>
      <c r="W57" s="34">
        <v>1928</v>
      </c>
      <c r="X57" s="38">
        <f>W57/1000</f>
        <v>1.9279999999999999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2.5000000000000001E-2</v>
      </c>
      <c r="AD57" s="29" t="s">
        <v>150</v>
      </c>
      <c r="AE57" s="31">
        <v>0.8</v>
      </c>
      <c r="AF57" s="30">
        <v>0</v>
      </c>
      <c r="AG57" s="30" t="s">
        <v>178</v>
      </c>
      <c r="AH57" s="30" t="s">
        <v>178</v>
      </c>
      <c r="AI57" s="31">
        <v>1</v>
      </c>
      <c r="AJ57" s="31">
        <v>1</v>
      </c>
      <c r="AK57" s="31">
        <v>1</v>
      </c>
      <c r="AL57" s="31">
        <v>1</v>
      </c>
      <c r="AM57" s="88" t="s">
        <v>179</v>
      </c>
      <c r="AN57" s="88"/>
      <c r="AO57" s="29" t="s">
        <v>180</v>
      </c>
      <c r="AP57" s="29" t="s">
        <v>180</v>
      </c>
      <c r="AQ57" s="31">
        <f>SUM(AD57:AP57)</f>
        <v>4.8</v>
      </c>
      <c r="AR57" s="40">
        <f>AVERAGE(AD57:AP57)</f>
        <v>0.79999999999999993</v>
      </c>
      <c r="AS57" s="100">
        <f>_xlfn.RANK.EQ(V57,V57:V156,1)/100</f>
        <v>0.28999999999999998</v>
      </c>
      <c r="AT57" s="31">
        <f>_xlfn.RANK.EQ(X57,X57:X156,1)/100</f>
        <v>0.42</v>
      </c>
      <c r="AU57" s="41">
        <f>AVERAGE(AC57, AR57,V57, X57)</f>
        <v>0.931925</v>
      </c>
    </row>
    <row r="58" spans="1:47" s="42" customFormat="1" hidden="1" x14ac:dyDescent="0.2">
      <c r="A58" s="28">
        <f>_xlfn.RANK.EQ(AU58,$AU$2:$AU$101,0)</f>
        <v>46</v>
      </c>
      <c r="B58" s="35" t="s">
        <v>22</v>
      </c>
      <c r="C58" s="27"/>
      <c r="D58" s="27"/>
      <c r="E58" s="27"/>
      <c r="F58" s="27"/>
      <c r="G58" s="27"/>
      <c r="H58" s="27" t="s">
        <v>20</v>
      </c>
      <c r="I58" s="27" t="s">
        <v>20</v>
      </c>
      <c r="J58" s="27" t="s">
        <v>20</v>
      </c>
      <c r="K58" s="27" t="s">
        <v>20</v>
      </c>
      <c r="L58" s="27"/>
      <c r="M58" s="27" t="s">
        <v>20</v>
      </c>
      <c r="N58" s="27"/>
      <c r="O58" s="27"/>
      <c r="P58" s="27" t="s">
        <v>20</v>
      </c>
      <c r="Q58" s="27"/>
      <c r="R58" s="27" t="s">
        <v>20</v>
      </c>
      <c r="S58" s="27"/>
      <c r="T58" s="28"/>
      <c r="U58" s="36">
        <v>2.71</v>
      </c>
      <c r="V58" s="37">
        <f>1-(U58/100)</f>
        <v>0.97289999999999999</v>
      </c>
      <c r="W58" s="34">
        <v>1850</v>
      </c>
      <c r="X58" s="38">
        <f>W58/1000</f>
        <v>1.85</v>
      </c>
      <c r="Y58" s="29" t="s">
        <v>150</v>
      </c>
      <c r="Z58" s="29" t="s">
        <v>151</v>
      </c>
      <c r="AA58" s="29" t="s">
        <v>150</v>
      </c>
      <c r="AB58" s="30" t="s">
        <v>152</v>
      </c>
      <c r="AC58" s="39">
        <v>0.27500000000000002</v>
      </c>
      <c r="AD58" s="31">
        <v>1</v>
      </c>
      <c r="AE58" s="31">
        <v>1</v>
      </c>
      <c r="AF58" s="30">
        <v>0</v>
      </c>
      <c r="AG58" s="30">
        <v>0.6</v>
      </c>
      <c r="AH58" s="30">
        <v>0</v>
      </c>
      <c r="AI58" s="31">
        <v>1</v>
      </c>
      <c r="AJ58" s="31">
        <v>1</v>
      </c>
      <c r="AK58" s="31">
        <v>1</v>
      </c>
      <c r="AL58" s="31">
        <v>0.66</v>
      </c>
      <c r="AM58" s="88">
        <v>1</v>
      </c>
      <c r="AN58" s="88" t="s">
        <v>153</v>
      </c>
      <c r="AO58" s="29">
        <v>0</v>
      </c>
      <c r="AP58" s="29">
        <v>0</v>
      </c>
      <c r="AQ58" s="31">
        <f>SUM(AD58:AP58)</f>
        <v>7.26</v>
      </c>
      <c r="AR58" s="40">
        <f>AVERAGE(AD58:AP58)</f>
        <v>0.60499999999999998</v>
      </c>
      <c r="AS58" s="100">
        <f>_xlfn.RANK.EQ(V58,V58:V157,1)/100</f>
        <v>0.28000000000000003</v>
      </c>
      <c r="AT58" s="31">
        <f>_xlfn.RANK.EQ(X58,X58:X157,1)/100</f>
        <v>0.4</v>
      </c>
      <c r="AU58" s="41">
        <f>AVERAGE(AC58, AR58,V58, X58)</f>
        <v>0.92572500000000002</v>
      </c>
    </row>
    <row r="59" spans="1:47" s="42" customFormat="1" hidden="1" x14ac:dyDescent="0.2">
      <c r="A59" s="28">
        <f>_xlfn.RANK.EQ(AU59,$AU$2:$AU$101,0)</f>
        <v>48</v>
      </c>
      <c r="B59" s="35" t="s">
        <v>107</v>
      </c>
      <c r="C59" s="33"/>
      <c r="D59" s="33"/>
      <c r="E59" s="33"/>
      <c r="F59" s="33"/>
      <c r="G59" s="33"/>
      <c r="H59" s="33"/>
      <c r="I59" s="33"/>
      <c r="J59" s="33"/>
      <c r="K59" s="33" t="s">
        <v>20</v>
      </c>
      <c r="L59" s="33"/>
      <c r="M59" s="33"/>
      <c r="N59" s="33"/>
      <c r="O59" s="33"/>
      <c r="P59" s="33"/>
      <c r="Q59" s="27"/>
      <c r="R59" s="27"/>
      <c r="S59" s="27"/>
      <c r="T59" s="28"/>
      <c r="U59" s="36">
        <v>1.51</v>
      </c>
      <c r="V59" s="37">
        <f>1-(U59/100)</f>
        <v>0.9849</v>
      </c>
      <c r="W59" s="34">
        <v>1620</v>
      </c>
      <c r="X59" s="38">
        <f>W59/1000</f>
        <v>1.62</v>
      </c>
      <c r="Y59" s="29">
        <v>17</v>
      </c>
      <c r="Z59" s="29">
        <v>17</v>
      </c>
      <c r="AA59" s="29" t="s">
        <v>202</v>
      </c>
      <c r="AB59" s="30" t="s">
        <v>202</v>
      </c>
      <c r="AC59" s="39">
        <v>8.6999999999999994E-2</v>
      </c>
      <c r="AD59" s="31">
        <v>0.8</v>
      </c>
      <c r="AE59" s="31">
        <v>1</v>
      </c>
      <c r="AF59" s="30">
        <v>1</v>
      </c>
      <c r="AG59" s="30">
        <v>0.6</v>
      </c>
      <c r="AH59" s="30">
        <v>0.6</v>
      </c>
      <c r="AI59" s="31">
        <v>1</v>
      </c>
      <c r="AJ59" s="31">
        <v>1</v>
      </c>
      <c r="AK59" s="31">
        <v>1</v>
      </c>
      <c r="AL59" s="31">
        <v>1</v>
      </c>
      <c r="AM59" s="88" t="s">
        <v>153</v>
      </c>
      <c r="AN59" s="88" t="s">
        <v>153</v>
      </c>
      <c r="AO59" s="29">
        <v>1</v>
      </c>
      <c r="AP59" s="29">
        <v>1</v>
      </c>
      <c r="AQ59" s="31">
        <f>SUM(AD59:AP59)</f>
        <v>10</v>
      </c>
      <c r="AR59" s="40">
        <f>AVERAGE(AD59:AP59)</f>
        <v>0.90909090909090906</v>
      </c>
      <c r="AS59" s="100">
        <f>_xlfn.RANK.EQ(V59,V59:V158,1)/100</f>
        <v>0.33</v>
      </c>
      <c r="AT59" s="31">
        <f>_xlfn.RANK.EQ(X59,X59:X158,1)/100</f>
        <v>0.37</v>
      </c>
      <c r="AU59" s="41">
        <f>AVERAGE(AC59, AR59,V59, X59)</f>
        <v>0.90024772727272728</v>
      </c>
    </row>
    <row r="60" spans="1:47" s="42" customFormat="1" ht="25.5" hidden="1" x14ac:dyDescent="0.2">
      <c r="A60" s="28">
        <f>_xlfn.RANK.EQ(AU60,$AU$2:$AU$101,0)</f>
        <v>49</v>
      </c>
      <c r="B60" s="35" t="s">
        <v>93</v>
      </c>
      <c r="C60" s="33" t="s">
        <v>20</v>
      </c>
      <c r="D60" s="33"/>
      <c r="E60" s="33"/>
      <c r="F60" s="33"/>
      <c r="G60" s="33" t="s">
        <v>20</v>
      </c>
      <c r="H60" s="33" t="s">
        <v>20</v>
      </c>
      <c r="I60" s="33" t="s">
        <v>20</v>
      </c>
      <c r="J60" s="33" t="s">
        <v>20</v>
      </c>
      <c r="K60" s="33" t="s">
        <v>20</v>
      </c>
      <c r="L60" s="33"/>
      <c r="M60" s="33" t="s">
        <v>20</v>
      </c>
      <c r="N60" s="33"/>
      <c r="O60" s="33"/>
      <c r="P60" s="33" t="s">
        <v>20</v>
      </c>
      <c r="Q60" s="33"/>
      <c r="R60" s="33" t="s">
        <v>20</v>
      </c>
      <c r="S60" s="33"/>
      <c r="T60" s="33" t="s">
        <v>20</v>
      </c>
      <c r="U60" s="36">
        <v>1.01</v>
      </c>
      <c r="V60" s="37">
        <f>1-(U60/100)</f>
        <v>0.9899</v>
      </c>
      <c r="W60" s="34">
        <v>1396</v>
      </c>
      <c r="X60" s="38">
        <f>W60/1000</f>
        <v>1.3959999999999999</v>
      </c>
      <c r="Y60" s="29" t="s">
        <v>150</v>
      </c>
      <c r="Z60" s="29" t="s">
        <v>151</v>
      </c>
      <c r="AA60" s="29" t="s">
        <v>150</v>
      </c>
      <c r="AB60" s="30" t="s">
        <v>150</v>
      </c>
      <c r="AC60" s="39">
        <v>0.45200000000000001</v>
      </c>
      <c r="AD60" s="31">
        <v>1</v>
      </c>
      <c r="AE60" s="31">
        <v>1</v>
      </c>
      <c r="AF60" s="30">
        <v>0</v>
      </c>
      <c r="AG60" s="30">
        <v>0.6</v>
      </c>
      <c r="AH60" s="30">
        <v>0.2</v>
      </c>
      <c r="AI60" s="31">
        <v>1</v>
      </c>
      <c r="AJ60" s="31">
        <v>0</v>
      </c>
      <c r="AK60" s="31">
        <v>1</v>
      </c>
      <c r="AL60" s="31">
        <v>1</v>
      </c>
      <c r="AM60" s="88" t="s">
        <v>150</v>
      </c>
      <c r="AN60" s="88">
        <v>1</v>
      </c>
      <c r="AO60" s="29">
        <v>1</v>
      </c>
      <c r="AP60" s="29">
        <v>1</v>
      </c>
      <c r="AQ60" s="31">
        <f>SUM(AD60:AP60)</f>
        <v>8.8000000000000007</v>
      </c>
      <c r="AR60" s="40">
        <f>AVERAGE(AD60:AP60)</f>
        <v>0.73333333333333339</v>
      </c>
      <c r="AS60" s="100">
        <f>_xlfn.RANK.EQ(V60,V60:V159,1)/100</f>
        <v>0.35</v>
      </c>
      <c r="AT60" s="31">
        <f>_xlfn.RANK.EQ(X60,X60:X159,1)/100</f>
        <v>0.3</v>
      </c>
      <c r="AU60" s="41">
        <f>AVERAGE(AC60, AR60,V60, X60)</f>
        <v>0.89280833333333331</v>
      </c>
    </row>
    <row r="61" spans="1:47" s="42" customFormat="1" hidden="1" x14ac:dyDescent="0.2">
      <c r="A61" s="28">
        <f>_xlfn.RANK.EQ(AU61,$AU$2:$AU$101,0)</f>
        <v>50</v>
      </c>
      <c r="B61" s="35" t="s">
        <v>32</v>
      </c>
      <c r="C61" s="27"/>
      <c r="D61" s="27" t="s">
        <v>20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36">
        <v>3.14</v>
      </c>
      <c r="V61" s="37">
        <f>1-(U61/100)</f>
        <v>0.96860000000000002</v>
      </c>
      <c r="W61" s="34">
        <v>2144</v>
      </c>
      <c r="X61" s="38">
        <f>W61/1000</f>
        <v>2.1440000000000001</v>
      </c>
      <c r="Y61" s="29" t="s">
        <v>150</v>
      </c>
      <c r="Z61" s="29" t="s">
        <v>151</v>
      </c>
      <c r="AA61" s="29" t="s">
        <v>150</v>
      </c>
      <c r="AB61" s="30" t="s">
        <v>150</v>
      </c>
      <c r="AC61" s="39">
        <v>2.9000000000000001E-2</v>
      </c>
      <c r="AD61" s="31">
        <v>1</v>
      </c>
      <c r="AE61" s="31">
        <v>0.8</v>
      </c>
      <c r="AF61" s="30">
        <v>0</v>
      </c>
      <c r="AG61" s="30">
        <v>0</v>
      </c>
      <c r="AH61" s="30">
        <v>0.2</v>
      </c>
      <c r="AI61" s="31">
        <v>0.5</v>
      </c>
      <c r="AJ61" s="31">
        <v>0</v>
      </c>
      <c r="AK61" s="31">
        <v>1</v>
      </c>
      <c r="AL61" s="31">
        <v>1</v>
      </c>
      <c r="AM61" s="88" t="s">
        <v>150</v>
      </c>
      <c r="AN61" s="88" t="s">
        <v>163</v>
      </c>
      <c r="AO61" s="29">
        <v>0</v>
      </c>
      <c r="AP61" s="29">
        <v>0</v>
      </c>
      <c r="AQ61" s="31">
        <f>SUM(AD61:AP61)</f>
        <v>4.5</v>
      </c>
      <c r="AR61" s="40">
        <f>AVERAGE(AD61:AP61)</f>
        <v>0.40909090909090912</v>
      </c>
      <c r="AS61" s="100">
        <f>_xlfn.RANK.EQ(V61,V61:V160,1)/100</f>
        <v>0.26</v>
      </c>
      <c r="AT61" s="31">
        <f>_xlfn.RANK.EQ(X61,X61:X160,1)/100</f>
        <v>0.4</v>
      </c>
      <c r="AU61" s="41">
        <f>AVERAGE(AC61, AR61,V61, X61)</f>
        <v>0.88767272727272739</v>
      </c>
    </row>
    <row r="62" spans="1:47" s="42" customFormat="1" hidden="1" x14ac:dyDescent="0.2">
      <c r="A62" s="28">
        <f>_xlfn.RANK.EQ(AU62,$AU$2:$AU$101,0)</f>
        <v>51</v>
      </c>
      <c r="B62" s="35" t="s">
        <v>115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 t="s">
        <v>20</v>
      </c>
      <c r="N62" s="33"/>
      <c r="O62" s="33"/>
      <c r="P62" s="33"/>
      <c r="Q62" s="33" t="s">
        <v>20</v>
      </c>
      <c r="R62" s="33"/>
      <c r="S62" s="33"/>
      <c r="T62" s="28"/>
      <c r="U62" s="36">
        <v>12.12</v>
      </c>
      <c r="V62" s="37">
        <f>1-(U62/100)</f>
        <v>0.87880000000000003</v>
      </c>
      <c r="W62" s="34">
        <v>1960</v>
      </c>
      <c r="X62" s="38">
        <f>W62/1000</f>
        <v>1.96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4.9000000000000002E-2</v>
      </c>
      <c r="AD62" s="31">
        <v>0.8</v>
      </c>
      <c r="AE62" s="31">
        <v>0.5</v>
      </c>
      <c r="AF62" s="30">
        <v>1</v>
      </c>
      <c r="AG62" s="30" t="s">
        <v>150</v>
      </c>
      <c r="AH62" s="30" t="s">
        <v>150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5.3</v>
      </c>
      <c r="AR62" s="40">
        <f>AVERAGE(AD62:AP62)</f>
        <v>0.58888888888888891</v>
      </c>
      <c r="AS62" s="100">
        <f>_xlfn.RANK.EQ(V62,V62:V161,1)/100</f>
        <v>0.13</v>
      </c>
      <c r="AT62" s="31">
        <f>_xlfn.RANK.EQ(X62,X62:X161,1)/100</f>
        <v>0.39</v>
      </c>
      <c r="AU62" s="41">
        <f>AVERAGE(AC62, AR62,V62, X62)</f>
        <v>0.86917222222222223</v>
      </c>
    </row>
    <row r="63" spans="1:47" s="42" customFormat="1" hidden="1" x14ac:dyDescent="0.2">
      <c r="A63" s="28">
        <f>_xlfn.RANK.EQ(AU63,$AU$2:$AU$101,0)</f>
        <v>52</v>
      </c>
      <c r="B63" s="35" t="s">
        <v>108</v>
      </c>
      <c r="C63" s="27"/>
      <c r="D63" s="27"/>
      <c r="E63" s="27"/>
      <c r="F63" s="27"/>
      <c r="G63" s="27" t="s">
        <v>20</v>
      </c>
      <c r="H63" s="27"/>
      <c r="I63" s="27"/>
      <c r="J63" s="27"/>
      <c r="K63" s="27"/>
      <c r="L63" s="27"/>
      <c r="M63" s="27"/>
      <c r="N63" s="27"/>
      <c r="O63" s="27"/>
      <c r="P63" s="27"/>
      <c r="Q63" s="27" t="s">
        <v>20</v>
      </c>
      <c r="R63" s="27"/>
      <c r="S63" s="27"/>
      <c r="T63" s="28"/>
      <c r="U63" s="36">
        <v>1.73</v>
      </c>
      <c r="V63" s="37">
        <f>1-(U63/100)</f>
        <v>0.98270000000000002</v>
      </c>
      <c r="W63" s="34">
        <v>1396</v>
      </c>
      <c r="X63" s="38">
        <f>W63/1000</f>
        <v>1.3959999999999999</v>
      </c>
      <c r="Y63" s="29">
        <v>23</v>
      </c>
      <c r="Z63" s="29">
        <v>23</v>
      </c>
      <c r="AA63" s="29" t="s">
        <v>202</v>
      </c>
      <c r="AB63" s="30" t="s">
        <v>202</v>
      </c>
      <c r="AC63" s="39">
        <v>0.17199999999999999</v>
      </c>
      <c r="AD63" s="31">
        <v>0.8</v>
      </c>
      <c r="AE63" s="31">
        <v>1</v>
      </c>
      <c r="AF63" s="30">
        <v>1</v>
      </c>
      <c r="AG63" s="30">
        <v>0.6</v>
      </c>
      <c r="AH63" s="30">
        <v>0.6</v>
      </c>
      <c r="AI63" s="31">
        <v>1</v>
      </c>
      <c r="AJ63" s="31">
        <v>1</v>
      </c>
      <c r="AK63" s="31">
        <v>1</v>
      </c>
      <c r="AL63" s="31">
        <v>1</v>
      </c>
      <c r="AM63" s="88" t="s">
        <v>153</v>
      </c>
      <c r="AN63" s="88" t="s">
        <v>153</v>
      </c>
      <c r="AO63" s="29">
        <v>1</v>
      </c>
      <c r="AP63" s="29">
        <v>1</v>
      </c>
      <c r="AQ63" s="31">
        <f>SUM(AD63:AP63)</f>
        <v>10</v>
      </c>
      <c r="AR63" s="40">
        <f>AVERAGE(AD63:AP63)</f>
        <v>0.90909090909090906</v>
      </c>
      <c r="AS63" s="100">
        <f>_xlfn.RANK.EQ(V63,V63:V162,1)/100</f>
        <v>0.28999999999999998</v>
      </c>
      <c r="AT63" s="31">
        <f>_xlfn.RANK.EQ(X63,X63:X162,1)/100</f>
        <v>0.3</v>
      </c>
      <c r="AU63" s="41">
        <f>AVERAGE(AC63, AR63,V63, X63)</f>
        <v>0.86494772727272728</v>
      </c>
    </row>
    <row r="64" spans="1:47" s="42" customFormat="1" hidden="1" x14ac:dyDescent="0.2">
      <c r="A64" s="28">
        <f>_xlfn.RANK.EQ(AU64,$AU$2:$AU$101,0)</f>
        <v>53</v>
      </c>
      <c r="B64" s="35" t="s">
        <v>44</v>
      </c>
      <c r="C64" s="33"/>
      <c r="D64" s="33"/>
      <c r="E64" s="33"/>
      <c r="F64" s="33"/>
      <c r="G64" s="33"/>
      <c r="H64" s="33"/>
      <c r="I64" s="33" t="s">
        <v>20</v>
      </c>
      <c r="J64" s="33" t="s">
        <v>20</v>
      </c>
      <c r="K64" s="33"/>
      <c r="L64" s="33"/>
      <c r="M64" s="33"/>
      <c r="N64" s="33"/>
      <c r="O64" s="33"/>
      <c r="P64" s="33" t="s">
        <v>20</v>
      </c>
      <c r="Q64" s="33"/>
      <c r="R64" s="27"/>
      <c r="S64" s="27"/>
      <c r="T64" s="28"/>
      <c r="U64" s="36">
        <v>0.06</v>
      </c>
      <c r="V64" s="37">
        <f>1-(U64/100)</f>
        <v>0.99939999999999996</v>
      </c>
      <c r="W64" s="34">
        <v>1640</v>
      </c>
      <c r="X64" s="38">
        <f>W64/1000</f>
        <v>1.64</v>
      </c>
      <c r="Y64" s="29" t="s">
        <v>150</v>
      </c>
      <c r="Z64" s="29" t="s">
        <v>151</v>
      </c>
      <c r="AA64" s="29" t="s">
        <v>181</v>
      </c>
      <c r="AB64" s="30" t="s">
        <v>181</v>
      </c>
      <c r="AC64" s="39">
        <v>0.128</v>
      </c>
      <c r="AD64" s="31">
        <v>1</v>
      </c>
      <c r="AE64" s="31">
        <v>1</v>
      </c>
      <c r="AF64" s="30">
        <v>0</v>
      </c>
      <c r="AG64" s="30">
        <v>0.6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148</v>
      </c>
      <c r="AN64" s="88" t="s">
        <v>153</v>
      </c>
      <c r="AO64" s="29">
        <v>1</v>
      </c>
      <c r="AP64" s="29">
        <v>0</v>
      </c>
      <c r="AQ64" s="31">
        <f>SUM(AD64:AP64)</f>
        <v>7.6</v>
      </c>
      <c r="AR64" s="40">
        <f>AVERAGE(AD64:AP64)</f>
        <v>0.69090909090909092</v>
      </c>
      <c r="AS64" s="100">
        <f>_xlfn.RANK.EQ(V64,V64:V163,1)/100</f>
        <v>0.39</v>
      </c>
      <c r="AT64" s="31">
        <f>_xlfn.RANK.EQ(X64,X64:X163,1)/100</f>
        <v>0.35</v>
      </c>
      <c r="AU64" s="41">
        <f>AVERAGE(AC64, AR64,V64, X64)</f>
        <v>0.86457727272727269</v>
      </c>
    </row>
    <row r="65" spans="1:47" s="42" customFormat="1" hidden="1" x14ac:dyDescent="0.2">
      <c r="A65" s="28">
        <f>_xlfn.RANK.EQ(AU65,$AU$2:$AU$101,0)</f>
        <v>54</v>
      </c>
      <c r="B65" s="35" t="s">
        <v>43</v>
      </c>
      <c r="C65" s="33"/>
      <c r="D65" s="33"/>
      <c r="E65" s="33" t="s">
        <v>20</v>
      </c>
      <c r="F65" s="33"/>
      <c r="G65" s="33"/>
      <c r="H65" s="33"/>
      <c r="I65" s="33"/>
      <c r="J65" s="33" t="s">
        <v>20</v>
      </c>
      <c r="K65" s="33"/>
      <c r="L65" s="33"/>
      <c r="M65" s="33"/>
      <c r="N65" s="33"/>
      <c r="O65" s="33"/>
      <c r="P65" s="33" t="s">
        <v>20</v>
      </c>
      <c r="Q65" s="33"/>
      <c r="R65" s="33"/>
      <c r="S65" s="33"/>
      <c r="T65" s="33"/>
      <c r="U65" s="36">
        <v>1.19</v>
      </c>
      <c r="V65" s="37">
        <f>1-(U65/100)</f>
        <v>0.98809999999999998</v>
      </c>
      <c r="W65" s="34">
        <v>1530</v>
      </c>
      <c r="X65" s="38">
        <f>W65/1000</f>
        <v>1.53</v>
      </c>
      <c r="Y65" s="29" t="s">
        <v>150</v>
      </c>
      <c r="Z65" s="29" t="s">
        <v>151</v>
      </c>
      <c r="AA65" s="29" t="s">
        <v>166</v>
      </c>
      <c r="AB65" s="30" t="s">
        <v>166</v>
      </c>
      <c r="AC65" s="39">
        <v>0.42399999999999999</v>
      </c>
      <c r="AD65" s="31">
        <v>1</v>
      </c>
      <c r="AE65" s="31">
        <v>1</v>
      </c>
      <c r="AF65" s="30">
        <v>0</v>
      </c>
      <c r="AG65" s="30">
        <v>0.4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148</v>
      </c>
      <c r="AN65" s="88" t="s">
        <v>155</v>
      </c>
      <c r="AO65" s="29">
        <v>0</v>
      </c>
      <c r="AP65" s="29">
        <v>0</v>
      </c>
      <c r="AQ65" s="31">
        <f>SUM(AD65:AP65)</f>
        <v>5.4</v>
      </c>
      <c r="AR65" s="40">
        <f>AVERAGE(AD65:AP65)</f>
        <v>0.49090909090909096</v>
      </c>
      <c r="AS65" s="100">
        <f>_xlfn.RANK.EQ(V65,V65:V164,1)/100</f>
        <v>0.3</v>
      </c>
      <c r="AT65" s="31">
        <f>_xlfn.RANK.EQ(X65,X65:X164,1)/100</f>
        <v>0.32</v>
      </c>
      <c r="AU65" s="41">
        <f>AVERAGE(AC65, AR65,V65, X65)</f>
        <v>0.85825227272727278</v>
      </c>
    </row>
    <row r="66" spans="1:47" s="42" customFormat="1" hidden="1" x14ac:dyDescent="0.2">
      <c r="A66" s="28">
        <f>_xlfn.RANK.EQ(AU66,$AU$2:$AU$101,0)</f>
        <v>55</v>
      </c>
      <c r="B66" s="35" t="s">
        <v>85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 t="s">
        <v>20</v>
      </c>
      <c r="N66" s="27"/>
      <c r="O66" s="27"/>
      <c r="P66" s="27"/>
      <c r="Q66" s="27"/>
      <c r="R66" s="27"/>
      <c r="S66" s="27"/>
      <c r="T66" s="28"/>
      <c r="U66" s="36">
        <v>1.05</v>
      </c>
      <c r="V66" s="37">
        <f>1-(U66/100)</f>
        <v>0.98950000000000005</v>
      </c>
      <c r="W66" s="34">
        <v>1776</v>
      </c>
      <c r="X66" s="38">
        <f>W66/1000</f>
        <v>1.776</v>
      </c>
      <c r="Y66" s="29">
        <v>640</v>
      </c>
      <c r="Z66" s="29">
        <v>0</v>
      </c>
      <c r="AA66" s="29" t="s">
        <v>210</v>
      </c>
      <c r="AB66" s="30"/>
      <c r="AC66" s="39">
        <v>2.1000000000000001E-2</v>
      </c>
      <c r="AD66" s="31">
        <v>1</v>
      </c>
      <c r="AE66" s="31">
        <v>1</v>
      </c>
      <c r="AF66" s="30">
        <v>0</v>
      </c>
      <c r="AG66" s="30">
        <v>0.6</v>
      </c>
      <c r="AH66" s="30">
        <v>0.4</v>
      </c>
      <c r="AI66" s="31">
        <v>1</v>
      </c>
      <c r="AJ66" s="31">
        <v>0</v>
      </c>
      <c r="AK66" s="31">
        <v>1</v>
      </c>
      <c r="AL66" s="31">
        <v>1</v>
      </c>
      <c r="AM66" s="88" t="s">
        <v>153</v>
      </c>
      <c r="AN66" s="88" t="s">
        <v>153</v>
      </c>
      <c r="AO66" s="29">
        <v>1</v>
      </c>
      <c r="AP66" s="29">
        <v>0</v>
      </c>
      <c r="AQ66" s="31">
        <f>SUM(AD66:AP66)</f>
        <v>7</v>
      </c>
      <c r="AR66" s="40">
        <f>AVERAGE(AD66:AP66)</f>
        <v>0.63636363636363635</v>
      </c>
      <c r="AS66" s="100">
        <f>_xlfn.RANK.EQ(V66,V66:V165,1)/100</f>
        <v>0.3</v>
      </c>
      <c r="AT66" s="31">
        <f>_xlfn.RANK.EQ(X66,X66:X165,1)/100</f>
        <v>0.34</v>
      </c>
      <c r="AU66" s="41">
        <f>AVERAGE(AC66, AR66,V66, X66)</f>
        <v>0.85571590909090911</v>
      </c>
    </row>
    <row r="67" spans="1:47" s="42" customFormat="1" hidden="1" x14ac:dyDescent="0.2">
      <c r="A67" s="28">
        <f>_xlfn.RANK.EQ(AU67,$AU$2:$AU$101,0)</f>
        <v>56</v>
      </c>
      <c r="B67" s="35" t="s">
        <v>35</v>
      </c>
      <c r="C67" s="33"/>
      <c r="D67" s="33"/>
      <c r="E67" s="33"/>
      <c r="F67" s="33"/>
      <c r="G67" s="33"/>
      <c r="H67" s="33" t="s">
        <v>20</v>
      </c>
      <c r="I67" s="33" t="s">
        <v>20</v>
      </c>
      <c r="J67" s="33"/>
      <c r="K67" s="33" t="s">
        <v>20</v>
      </c>
      <c r="L67" s="33"/>
      <c r="M67" s="33" t="s">
        <v>20</v>
      </c>
      <c r="N67" s="33"/>
      <c r="O67" s="33"/>
      <c r="P67" s="33" t="s">
        <v>20</v>
      </c>
      <c r="Q67" s="33" t="s">
        <v>20</v>
      </c>
      <c r="R67" s="33" t="s">
        <v>20</v>
      </c>
      <c r="S67" s="33"/>
      <c r="T67" s="33" t="s">
        <v>20</v>
      </c>
      <c r="U67" s="36">
        <v>4.04</v>
      </c>
      <c r="V67" s="37">
        <f>1-(U67/100)</f>
        <v>0.95960000000000001</v>
      </c>
      <c r="W67" s="34">
        <v>1536</v>
      </c>
      <c r="X67" s="38">
        <f>W67/1000</f>
        <v>1.536</v>
      </c>
      <c r="Y67" s="29" t="s">
        <v>150</v>
      </c>
      <c r="Z67" s="29" t="s">
        <v>151</v>
      </c>
      <c r="AA67" s="29" t="s">
        <v>150</v>
      </c>
      <c r="AB67" s="30" t="s">
        <v>150</v>
      </c>
      <c r="AC67" s="39">
        <v>0.312</v>
      </c>
      <c r="AD67" s="31">
        <v>1</v>
      </c>
      <c r="AE67" s="31">
        <v>1</v>
      </c>
      <c r="AF67" s="30">
        <v>0</v>
      </c>
      <c r="AG67" s="30">
        <v>1</v>
      </c>
      <c r="AH67" s="30">
        <v>0.4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0</v>
      </c>
      <c r="AP67" s="29">
        <v>0</v>
      </c>
      <c r="AQ67" s="31">
        <f>SUM(AD67:AP67)</f>
        <v>6.4</v>
      </c>
      <c r="AR67" s="40">
        <f>AVERAGE(AD67:AP67)</f>
        <v>0.5818181818181819</v>
      </c>
      <c r="AS67" s="100">
        <f>_xlfn.RANK.EQ(V67,V67:V166,1)/100</f>
        <v>0.24</v>
      </c>
      <c r="AT67" s="31">
        <f>_xlfn.RANK.EQ(X67,X67:X166,1)/100</f>
        <v>0.32</v>
      </c>
      <c r="AU67" s="41">
        <f>AVERAGE(AC67, AR67,V67, X67)</f>
        <v>0.84735454545454547</v>
      </c>
    </row>
    <row r="68" spans="1:47" s="42" customFormat="1" hidden="1" x14ac:dyDescent="0.2">
      <c r="A68" s="28">
        <f>_xlfn.RANK.EQ(AU68,$AU$2:$AU$101,0)</f>
        <v>57</v>
      </c>
      <c r="B68" s="35" t="s">
        <v>48</v>
      </c>
      <c r="C68" s="33"/>
      <c r="D68" s="33"/>
      <c r="E68" s="33" t="s">
        <v>20</v>
      </c>
      <c r="F68" s="33"/>
      <c r="G68" s="33"/>
      <c r="H68" s="33"/>
      <c r="I68" s="33" t="s">
        <v>20</v>
      </c>
      <c r="J68" s="33"/>
      <c r="K68" s="33"/>
      <c r="L68" s="33"/>
      <c r="M68" s="33"/>
      <c r="N68" s="33"/>
      <c r="O68" s="33"/>
      <c r="P68" s="33" t="s">
        <v>20</v>
      </c>
      <c r="Q68" s="33"/>
      <c r="R68" s="27"/>
      <c r="S68" s="27"/>
      <c r="T68" s="28"/>
      <c r="U68" s="36">
        <v>1.53</v>
      </c>
      <c r="V68" s="37">
        <f>1-(U68/100)</f>
        <v>0.98470000000000002</v>
      </c>
      <c r="W68" s="34">
        <v>1292</v>
      </c>
      <c r="X68" s="38">
        <f>W68/1000</f>
        <v>1.292</v>
      </c>
      <c r="Y68" s="29" t="s">
        <v>150</v>
      </c>
      <c r="Z68" s="29" t="s">
        <v>151</v>
      </c>
      <c r="AA68" s="29" t="s">
        <v>183</v>
      </c>
      <c r="AB68" s="30" t="s">
        <v>184</v>
      </c>
      <c r="AC68" s="39">
        <v>0.435</v>
      </c>
      <c r="AD68" s="31">
        <v>1</v>
      </c>
      <c r="AE68" s="31">
        <v>1</v>
      </c>
      <c r="AF68" s="30">
        <v>0</v>
      </c>
      <c r="AG68" s="30">
        <v>0.4</v>
      </c>
      <c r="AH68" s="30">
        <v>0</v>
      </c>
      <c r="AI68" s="31">
        <v>1</v>
      </c>
      <c r="AJ68" s="31">
        <v>1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1</v>
      </c>
      <c r="AP68" s="29">
        <v>0</v>
      </c>
      <c r="AQ68" s="31">
        <f>SUM(AD68:AP68)</f>
        <v>7.4</v>
      </c>
      <c r="AR68" s="40">
        <f>AVERAGE(AD68:AP68)</f>
        <v>0.67272727272727273</v>
      </c>
      <c r="AS68" s="100">
        <f>_xlfn.RANK.EQ(V68,V68:V167,1)/100</f>
        <v>0.28000000000000003</v>
      </c>
      <c r="AT68" s="31">
        <f>_xlfn.RANK.EQ(X68,X68:X167,1)/100</f>
        <v>0.28000000000000003</v>
      </c>
      <c r="AU68" s="41">
        <f>AVERAGE(AC68, AR68,V68, X68)</f>
        <v>0.8461068181818181</v>
      </c>
    </row>
    <row r="69" spans="1:47" s="42" customFormat="1" hidden="1" x14ac:dyDescent="0.2">
      <c r="A69" s="28">
        <f>_xlfn.RANK.EQ(AU69,$AU$2:$AU$101,0)</f>
        <v>58</v>
      </c>
      <c r="B69" s="35" t="s">
        <v>46</v>
      </c>
      <c r="C69" s="33"/>
      <c r="D69" s="33"/>
      <c r="E69" s="33" t="s">
        <v>20</v>
      </c>
      <c r="F69" s="33"/>
      <c r="G69" s="33" t="s">
        <v>20</v>
      </c>
      <c r="H69" s="33"/>
      <c r="I69" s="33"/>
      <c r="J69" s="33"/>
      <c r="K69" s="33"/>
      <c r="L69" s="33"/>
      <c r="M69" s="33"/>
      <c r="N69" s="33"/>
      <c r="O69" s="33"/>
      <c r="P69" s="33" t="s">
        <v>20</v>
      </c>
      <c r="Q69" s="27"/>
      <c r="R69" s="27"/>
      <c r="S69" s="27"/>
      <c r="T69" s="28"/>
      <c r="U69" s="36">
        <v>0.53</v>
      </c>
      <c r="V69" s="37">
        <f>1-(U69/100)</f>
        <v>0.99470000000000003</v>
      </c>
      <c r="W69" s="34">
        <v>1035</v>
      </c>
      <c r="X69" s="38">
        <f>W69/1000</f>
        <v>1.0349999999999999</v>
      </c>
      <c r="Y69" s="29" t="s">
        <v>150</v>
      </c>
      <c r="Z69" s="29" t="s">
        <v>151</v>
      </c>
      <c r="AA69" s="29" t="s">
        <v>150</v>
      </c>
      <c r="AB69" s="30" t="s">
        <v>170</v>
      </c>
      <c r="AC69" s="39">
        <v>0.56799999999999995</v>
      </c>
      <c r="AD69" s="31">
        <v>1</v>
      </c>
      <c r="AE69" s="31">
        <v>1</v>
      </c>
      <c r="AF69" s="30">
        <v>1</v>
      </c>
      <c r="AG69" s="30">
        <v>0.6</v>
      </c>
      <c r="AH69" s="30">
        <v>0</v>
      </c>
      <c r="AI69" s="31">
        <v>1</v>
      </c>
      <c r="AJ69" s="31">
        <v>1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1</v>
      </c>
      <c r="AP69" s="29">
        <v>0</v>
      </c>
      <c r="AQ69" s="31">
        <f>SUM(AD69:AP69)</f>
        <v>8.6</v>
      </c>
      <c r="AR69" s="40">
        <f>AVERAGE(AD69:AP69)</f>
        <v>0.78181818181818175</v>
      </c>
      <c r="AS69" s="100">
        <f>_xlfn.RANK.EQ(V69,V69:V168,1)/100</f>
        <v>0.31</v>
      </c>
      <c r="AT69" s="31">
        <f>_xlfn.RANK.EQ(X69,X69:X168,1)/100</f>
        <v>0.25</v>
      </c>
      <c r="AU69" s="41">
        <f>AVERAGE(AC69, AR69,V69, X69)</f>
        <v>0.84487954545454547</v>
      </c>
    </row>
    <row r="70" spans="1:47" s="42" customFormat="1" ht="25.5" hidden="1" x14ac:dyDescent="0.2">
      <c r="A70" s="28">
        <f>_xlfn.RANK.EQ(AU70,$AU$2:$AU$101,0)</f>
        <v>59</v>
      </c>
      <c r="B70" s="35" t="s">
        <v>86</v>
      </c>
      <c r="C70" s="33"/>
      <c r="D70" s="33"/>
      <c r="E70" s="33" t="s">
        <v>20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 t="s">
        <v>20</v>
      </c>
      <c r="Q70" s="27"/>
      <c r="R70" s="27"/>
      <c r="S70" s="27"/>
      <c r="T70" s="28"/>
      <c r="U70" s="36">
        <v>44.56</v>
      </c>
      <c r="V70" s="37">
        <f>1-(U70/100)</f>
        <v>0.5544</v>
      </c>
      <c r="W70" s="34">
        <v>1857</v>
      </c>
      <c r="X70" s="38">
        <f>W70/1000</f>
        <v>1.857</v>
      </c>
      <c r="Y70" s="29" t="s">
        <v>150</v>
      </c>
      <c r="Z70" s="29" t="s">
        <v>151</v>
      </c>
      <c r="AA70" s="29" t="s">
        <v>200</v>
      </c>
      <c r="AB70" s="30" t="s">
        <v>200</v>
      </c>
      <c r="AC70" s="39">
        <v>0.42399999999999999</v>
      </c>
      <c r="AD70" s="31">
        <v>1</v>
      </c>
      <c r="AE70" s="31">
        <v>0.9</v>
      </c>
      <c r="AF70" s="30">
        <v>0</v>
      </c>
      <c r="AG70" s="30">
        <v>0.6</v>
      </c>
      <c r="AH70" s="30">
        <v>0</v>
      </c>
      <c r="AI70" s="31">
        <v>1</v>
      </c>
      <c r="AJ70" s="31">
        <v>0</v>
      </c>
      <c r="AK70" s="31">
        <v>1</v>
      </c>
      <c r="AL70" s="31">
        <v>1</v>
      </c>
      <c r="AM70" s="88" t="s">
        <v>150</v>
      </c>
      <c r="AN70" s="88" t="s">
        <v>149</v>
      </c>
      <c r="AO70" s="29">
        <v>0</v>
      </c>
      <c r="AP70" s="29">
        <v>0</v>
      </c>
      <c r="AQ70" s="31">
        <f>SUM(AD70:AP70)</f>
        <v>5.5</v>
      </c>
      <c r="AR70" s="40">
        <f>AVERAGE(AD70:AP70)</f>
        <v>0.5</v>
      </c>
      <c r="AS70" s="100">
        <f>_xlfn.RANK.EQ(V70,V70:V169,1)/100</f>
        <v>0.05</v>
      </c>
      <c r="AT70" s="31">
        <f>_xlfn.RANK.EQ(X70,X70:X169,1)/100</f>
        <v>0.31</v>
      </c>
      <c r="AU70" s="41">
        <f>AVERAGE(AC70, AR70,V70, X70)</f>
        <v>0.83384999999999998</v>
      </c>
    </row>
    <row r="71" spans="1:47" s="42" customFormat="1" hidden="1" x14ac:dyDescent="0.2">
      <c r="A71" s="28">
        <f>_xlfn.RANK.EQ(AU71,$AU$2:$AU$101,0)</f>
        <v>60</v>
      </c>
      <c r="B71" s="35" t="s">
        <v>95</v>
      </c>
      <c r="C71" s="33" t="s">
        <v>20</v>
      </c>
      <c r="D71" s="33"/>
      <c r="E71" s="33"/>
      <c r="F71" s="33"/>
      <c r="G71" s="33"/>
      <c r="H71" s="33" t="s">
        <v>20</v>
      </c>
      <c r="I71" s="33" t="s">
        <v>20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 t="s">
        <v>20</v>
      </c>
      <c r="U71" s="36">
        <v>1.84</v>
      </c>
      <c r="V71" s="37">
        <f>1-(U71/100)</f>
        <v>0.98160000000000003</v>
      </c>
      <c r="W71" s="34">
        <v>1586</v>
      </c>
      <c r="X71" s="38">
        <f>W71/1000</f>
        <v>1.5860000000000001</v>
      </c>
      <c r="Y71" s="29" t="s">
        <v>150</v>
      </c>
      <c r="Z71" s="29" t="s">
        <v>151</v>
      </c>
      <c r="AA71" s="29" t="s">
        <v>150</v>
      </c>
      <c r="AB71" s="30" t="s">
        <v>150</v>
      </c>
      <c r="AC71" s="39">
        <v>0.156</v>
      </c>
      <c r="AD71" s="31">
        <v>1</v>
      </c>
      <c r="AE71" s="31">
        <v>1</v>
      </c>
      <c r="AF71" s="30">
        <v>0</v>
      </c>
      <c r="AG71" s="30" t="s">
        <v>150</v>
      </c>
      <c r="AH71" s="30" t="s">
        <v>150</v>
      </c>
      <c r="AI71" s="31">
        <v>1</v>
      </c>
      <c r="AJ71" s="31">
        <v>0</v>
      </c>
      <c r="AK71" s="31">
        <v>1</v>
      </c>
      <c r="AL71" s="31">
        <v>1</v>
      </c>
      <c r="AM71" s="88" t="s">
        <v>150</v>
      </c>
      <c r="AN71" s="88" t="s">
        <v>148</v>
      </c>
      <c r="AO71" s="29">
        <v>0</v>
      </c>
      <c r="AP71" s="29">
        <v>0</v>
      </c>
      <c r="AQ71" s="31">
        <f>SUM(AD71:AP71)</f>
        <v>5</v>
      </c>
      <c r="AR71" s="40">
        <f>AVERAGE(AD71:AP71)</f>
        <v>0.55555555555555558</v>
      </c>
      <c r="AS71" s="100">
        <f>_xlfn.RANK.EQ(V71,V71:V170,1)/100</f>
        <v>0.26</v>
      </c>
      <c r="AT71" s="31">
        <f>_xlfn.RANK.EQ(X71,X71:X170,1)/100</f>
        <v>0.3</v>
      </c>
      <c r="AU71" s="41">
        <f>AVERAGE(AC71, AR71,V71, X71)</f>
        <v>0.8197888888888889</v>
      </c>
    </row>
    <row r="72" spans="1:47" s="42" customFormat="1" hidden="1" x14ac:dyDescent="0.2">
      <c r="A72" s="28">
        <f>_xlfn.RANK.EQ(AU72,$AU$2:$AU$101,0)</f>
        <v>61</v>
      </c>
      <c r="B72" s="35" t="s">
        <v>52</v>
      </c>
      <c r="C72" s="33"/>
      <c r="D72" s="33" t="s">
        <v>20</v>
      </c>
      <c r="E72" s="33" t="s">
        <v>186</v>
      </c>
      <c r="F72" s="33"/>
      <c r="G72" s="33"/>
      <c r="H72" s="33"/>
      <c r="I72" s="33"/>
      <c r="J72" s="33"/>
      <c r="K72" s="33"/>
      <c r="L72" s="33"/>
      <c r="M72" s="33"/>
      <c r="N72" s="33" t="s">
        <v>20</v>
      </c>
      <c r="O72" s="33"/>
      <c r="P72" s="33"/>
      <c r="Q72" s="33"/>
      <c r="R72" s="33"/>
      <c r="S72" s="33"/>
      <c r="T72" s="33"/>
      <c r="U72" s="36">
        <v>0.78</v>
      </c>
      <c r="V72" s="37">
        <f>1-(U72/100)</f>
        <v>0.99219999999999997</v>
      </c>
      <c r="W72" s="34">
        <v>1430</v>
      </c>
      <c r="X72" s="38">
        <f>W72/1000</f>
        <v>1.43</v>
      </c>
      <c r="Y72" s="29">
        <v>500</v>
      </c>
      <c r="Z72" s="29" t="s">
        <v>151</v>
      </c>
      <c r="AA72" s="29" t="s">
        <v>150</v>
      </c>
      <c r="AB72" s="30" t="s">
        <v>150</v>
      </c>
      <c r="AC72" s="39">
        <v>0.188</v>
      </c>
      <c r="AD72" s="89">
        <v>1</v>
      </c>
      <c r="AE72" s="89">
        <v>0.8</v>
      </c>
      <c r="AF72" s="30">
        <v>1</v>
      </c>
      <c r="AG72" s="30">
        <v>0.1</v>
      </c>
      <c r="AH72" s="30">
        <v>0.3</v>
      </c>
      <c r="AI72" s="31">
        <v>1</v>
      </c>
      <c r="AJ72" s="31">
        <v>0</v>
      </c>
      <c r="AK72" s="31">
        <v>1</v>
      </c>
      <c r="AL72" s="31">
        <v>1</v>
      </c>
      <c r="AM72" s="88">
        <v>0</v>
      </c>
      <c r="AN72" s="88">
        <v>0</v>
      </c>
      <c r="AO72" s="29">
        <v>0</v>
      </c>
      <c r="AP72" s="29">
        <v>0</v>
      </c>
      <c r="AQ72" s="31"/>
      <c r="AR72" s="40">
        <f>AVERAGE(AD72:AP72)</f>
        <v>0.47692307692307689</v>
      </c>
      <c r="AS72" s="100">
        <f>_xlfn.RANK.EQ(V72,V72:V171,1)/100</f>
        <v>0.28000000000000003</v>
      </c>
      <c r="AT72" s="31">
        <f>_xlfn.RANK.EQ(X72,X72:X171,1)/100</f>
        <v>0.28000000000000003</v>
      </c>
      <c r="AU72" s="41">
        <f>AVERAGE(AC72, AR72,V72, X72)</f>
        <v>0.77178076923076921</v>
      </c>
    </row>
    <row r="73" spans="1:47" s="42" customFormat="1" ht="38.25" hidden="1" x14ac:dyDescent="0.2">
      <c r="A73" s="28">
        <f>_xlfn.RANK.EQ(AU73,$AU$2:$AU$101,0)</f>
        <v>63</v>
      </c>
      <c r="B73" s="35" t="s">
        <v>97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 t="s">
        <v>20</v>
      </c>
      <c r="N73" s="27"/>
      <c r="O73" s="27"/>
      <c r="P73" s="27"/>
      <c r="Q73" s="27"/>
      <c r="R73" s="27"/>
      <c r="S73" s="27"/>
      <c r="T73" s="28"/>
      <c r="U73" s="36">
        <v>2.36</v>
      </c>
      <c r="V73" s="37">
        <f>1-(U73/100)</f>
        <v>0.97640000000000005</v>
      </c>
      <c r="W73" s="34">
        <v>1322</v>
      </c>
      <c r="X73" s="38">
        <f>W73/1000</f>
        <v>1.3220000000000001</v>
      </c>
      <c r="Y73" s="29">
        <v>2</v>
      </c>
      <c r="Z73" s="29">
        <v>2</v>
      </c>
      <c r="AA73" s="29" t="s">
        <v>150</v>
      </c>
      <c r="AB73" s="30" t="s">
        <v>150</v>
      </c>
      <c r="AC73" s="39">
        <v>2.1000000000000001E-2</v>
      </c>
      <c r="AD73" s="31">
        <v>1</v>
      </c>
      <c r="AE73" s="31">
        <v>1</v>
      </c>
      <c r="AF73" s="30">
        <v>0</v>
      </c>
      <c r="AG73" s="30">
        <v>0.4</v>
      </c>
      <c r="AH73" s="30">
        <v>0.2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1</v>
      </c>
      <c r="AQ73" s="31">
        <f>SUM(AD73:AP73)</f>
        <v>6.6</v>
      </c>
      <c r="AR73" s="40">
        <f>AVERAGE(AD73:AP73)</f>
        <v>0.6</v>
      </c>
      <c r="AS73" s="100">
        <f>_xlfn.RANK.EQ(V73,V73:V172,1)/100</f>
        <v>0.24</v>
      </c>
      <c r="AT73" s="31">
        <f>_xlfn.RANK.EQ(X73,X73:X172,1)/100</f>
        <v>0.27</v>
      </c>
      <c r="AU73" s="41">
        <f>AVERAGE(AC73, AR73,V73, X73)</f>
        <v>0.72985</v>
      </c>
    </row>
    <row r="74" spans="1:47" s="42" customFormat="1" hidden="1" x14ac:dyDescent="0.2">
      <c r="A74" s="28">
        <f>_xlfn.RANK.EQ(AU74,$AU$2:$AU$101,0)</f>
        <v>64</v>
      </c>
      <c r="B74" s="35" t="s">
        <v>114</v>
      </c>
      <c r="C74" s="33" t="s">
        <v>20</v>
      </c>
      <c r="D74" s="33"/>
      <c r="E74" s="33"/>
      <c r="F74" s="33"/>
      <c r="G74" s="33"/>
      <c r="H74" s="33"/>
      <c r="I74" s="33"/>
      <c r="J74" s="33" t="s">
        <v>20</v>
      </c>
      <c r="K74" s="33"/>
      <c r="L74" s="33"/>
      <c r="M74" s="33" t="s">
        <v>20</v>
      </c>
      <c r="N74" s="33"/>
      <c r="O74" s="33"/>
      <c r="P74" s="33" t="s">
        <v>20</v>
      </c>
      <c r="Q74" s="33" t="s">
        <v>20</v>
      </c>
      <c r="R74" s="33"/>
      <c r="S74" s="33" t="s">
        <v>20</v>
      </c>
      <c r="T74" s="28"/>
      <c r="U74" s="36">
        <v>6.4</v>
      </c>
      <c r="V74" s="37">
        <f>1-(U74/100)</f>
        <v>0.93599999999999994</v>
      </c>
      <c r="W74" s="34">
        <v>739</v>
      </c>
      <c r="X74" s="38">
        <f>W74/1000</f>
        <v>0.73899999999999999</v>
      </c>
      <c r="Y74" s="29">
        <v>1800</v>
      </c>
      <c r="Z74" s="29">
        <v>0</v>
      </c>
      <c r="AA74" s="29" t="s">
        <v>202</v>
      </c>
      <c r="AB74" s="30" t="s">
        <v>202</v>
      </c>
      <c r="AC74" s="39">
        <v>0.19900000000000001</v>
      </c>
      <c r="AD74" s="31">
        <v>1</v>
      </c>
      <c r="AE74" s="31">
        <v>0.8</v>
      </c>
      <c r="AF74" s="30">
        <v>1</v>
      </c>
      <c r="AG74" s="30">
        <v>0.8</v>
      </c>
      <c r="AH74" s="30">
        <v>0.8</v>
      </c>
      <c r="AI74" s="31">
        <v>1</v>
      </c>
      <c r="AJ74" s="31">
        <v>1</v>
      </c>
      <c r="AK74" s="31">
        <v>1</v>
      </c>
      <c r="AL74" s="31">
        <v>1</v>
      </c>
      <c r="AM74" s="88" t="s">
        <v>153</v>
      </c>
      <c r="AN74" s="88" t="s">
        <v>153</v>
      </c>
      <c r="AO74" s="29">
        <v>1</v>
      </c>
      <c r="AP74" s="29">
        <v>1</v>
      </c>
      <c r="AQ74" s="31">
        <f>SUM(AD74:AP74)</f>
        <v>10.399999999999999</v>
      </c>
      <c r="AR74" s="40">
        <f>AVERAGE(AD74:AP74)</f>
        <v>0.94545454545454533</v>
      </c>
      <c r="AS74" s="100">
        <f>_xlfn.RANK.EQ(V74,V74:V173,1)/100</f>
        <v>0.19</v>
      </c>
      <c r="AT74" s="31">
        <f>_xlfn.RANK.EQ(X74,X74:X173,1)/100</f>
        <v>0.21</v>
      </c>
      <c r="AU74" s="41">
        <f>AVERAGE(AC74, AR74,V74, X74)</f>
        <v>0.70486363636363625</v>
      </c>
    </row>
    <row r="75" spans="1:47" s="42" customFormat="1" ht="25.5" hidden="1" x14ac:dyDescent="0.2">
      <c r="A75" s="28">
        <f>_xlfn.RANK.EQ(AU75,$AU$2:$AU$101,0)</f>
        <v>65</v>
      </c>
      <c r="B75" s="35" t="s">
        <v>40</v>
      </c>
      <c r="C75" s="33"/>
      <c r="D75" s="33"/>
      <c r="E75" s="33" t="s">
        <v>20</v>
      </c>
      <c r="F75" s="33"/>
      <c r="G75" s="33"/>
      <c r="H75" s="33"/>
      <c r="I75" s="33"/>
      <c r="J75" s="33" t="s">
        <v>20</v>
      </c>
      <c r="K75" s="33"/>
      <c r="L75" s="33"/>
      <c r="M75" s="33"/>
      <c r="N75" s="33"/>
      <c r="O75" s="33"/>
      <c r="P75" s="33" t="s">
        <v>20</v>
      </c>
      <c r="Q75" s="33"/>
      <c r="R75" s="33"/>
      <c r="S75" s="33"/>
      <c r="T75" s="33"/>
      <c r="U75" s="36">
        <v>10.42</v>
      </c>
      <c r="V75" s="37">
        <f>1-(U75/100)</f>
        <v>0.89580000000000004</v>
      </c>
      <c r="W75" s="34">
        <v>884</v>
      </c>
      <c r="X75" s="38">
        <f>W75/1000</f>
        <v>0.88400000000000001</v>
      </c>
      <c r="Y75" s="29">
        <v>78</v>
      </c>
      <c r="Z75" s="29">
        <v>57</v>
      </c>
      <c r="AA75" s="29" t="s">
        <v>170</v>
      </c>
      <c r="AB75" s="30" t="s">
        <v>170</v>
      </c>
      <c r="AC75" s="39">
        <v>0.42399999999999999</v>
      </c>
      <c r="AD75" s="31">
        <v>1</v>
      </c>
      <c r="AE75" s="31">
        <v>1</v>
      </c>
      <c r="AF75" s="30" t="s">
        <v>171</v>
      </c>
      <c r="AG75" s="30">
        <v>0.6</v>
      </c>
      <c r="AH75" s="30">
        <v>0.2</v>
      </c>
      <c r="AI75" s="31">
        <v>1</v>
      </c>
      <c r="AJ75" s="31">
        <v>0</v>
      </c>
      <c r="AK75" s="31">
        <v>1</v>
      </c>
      <c r="AL75" s="31">
        <v>1</v>
      </c>
      <c r="AM75" s="88" t="s">
        <v>153</v>
      </c>
      <c r="AN75" s="88" t="s">
        <v>153</v>
      </c>
      <c r="AO75" s="29">
        <v>0</v>
      </c>
      <c r="AP75" s="29">
        <v>0</v>
      </c>
      <c r="AQ75" s="31">
        <f>SUM(AD75:AP75)</f>
        <v>5.8000000000000007</v>
      </c>
      <c r="AR75" s="40">
        <f>AVERAGE(AD75:AP75)</f>
        <v>0.58000000000000007</v>
      </c>
      <c r="AS75" s="100">
        <f>_xlfn.RANK.EQ(V75,V75:V174,1)/100</f>
        <v>0.14000000000000001</v>
      </c>
      <c r="AT75" s="31">
        <f>_xlfn.RANK.EQ(X75,X75:X174,1)/100</f>
        <v>0.23</v>
      </c>
      <c r="AU75" s="41">
        <f>AVERAGE(AC75, AR75,V75, X75)</f>
        <v>0.69594999999999996</v>
      </c>
    </row>
    <row r="76" spans="1:47" s="42" customFormat="1" ht="25.5" hidden="1" x14ac:dyDescent="0.2">
      <c r="A76" s="28">
        <f>_xlfn.RANK.EQ(AU76,$AU$2:$AU$101,0)</f>
        <v>66</v>
      </c>
      <c r="B76" s="35" t="s">
        <v>94</v>
      </c>
      <c r="C76" s="27" t="s">
        <v>20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/>
      <c r="U76" s="36">
        <v>2.14</v>
      </c>
      <c r="V76" s="37">
        <f>1-(U76/100)</f>
        <v>0.97860000000000003</v>
      </c>
      <c r="W76" s="34">
        <v>1181</v>
      </c>
      <c r="X76" s="38">
        <f>W76/1000</f>
        <v>1.181</v>
      </c>
      <c r="Y76" s="29">
        <v>4</v>
      </c>
      <c r="Z76" s="29">
        <v>4</v>
      </c>
      <c r="AA76" s="29" t="s">
        <v>150</v>
      </c>
      <c r="AB76" s="30" t="s">
        <v>150</v>
      </c>
      <c r="AC76" s="39">
        <v>2.4E-2</v>
      </c>
      <c r="AD76" s="31">
        <v>1</v>
      </c>
      <c r="AE76" s="31">
        <v>1</v>
      </c>
      <c r="AF76" s="30">
        <v>0</v>
      </c>
      <c r="AG76" s="30">
        <v>0.4</v>
      </c>
      <c r="AH76" s="30">
        <v>0.2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1</v>
      </c>
      <c r="AQ76" s="31">
        <f>SUM(AD76:AP76)</f>
        <v>6.6</v>
      </c>
      <c r="AR76" s="40">
        <f>AVERAGE(AD76:AP76)</f>
        <v>0.6</v>
      </c>
      <c r="AS76" s="100">
        <f>_xlfn.RANK.EQ(V76,V76:V175,1)/100</f>
        <v>0.22</v>
      </c>
      <c r="AT76" s="31">
        <f>_xlfn.RANK.EQ(X76,X76:X175,1)/100</f>
        <v>0.24</v>
      </c>
      <c r="AU76" s="41">
        <f>AVERAGE(AC76, AR76,V76, X76)</f>
        <v>0.69589999999999996</v>
      </c>
    </row>
    <row r="77" spans="1:47" s="42" customFormat="1" hidden="1" x14ac:dyDescent="0.2">
      <c r="A77" s="28">
        <f>_xlfn.RANK.EQ(AU77,$AU$2:$AU$101,0)</f>
        <v>67</v>
      </c>
      <c r="B77" s="35" t="s">
        <v>89</v>
      </c>
      <c r="C77" s="27"/>
      <c r="D77" s="27"/>
      <c r="E77" s="27"/>
      <c r="F77" s="27"/>
      <c r="G77" s="27"/>
      <c r="H77" s="27"/>
      <c r="I77" s="27" t="s">
        <v>20</v>
      </c>
      <c r="J77" s="27"/>
      <c r="K77" s="27"/>
      <c r="L77" s="27"/>
      <c r="M77" s="27" t="s">
        <v>20</v>
      </c>
      <c r="N77" s="27"/>
      <c r="O77" s="27"/>
      <c r="P77" s="27"/>
      <c r="Q77" s="27"/>
      <c r="R77" s="27"/>
      <c r="S77" s="27"/>
      <c r="T77" s="28" t="s">
        <v>20</v>
      </c>
      <c r="U77" s="36">
        <v>16.32</v>
      </c>
      <c r="V77" s="37">
        <f>1-(U77/100)</f>
        <v>0.83679999999999999</v>
      </c>
      <c r="W77" s="34">
        <v>1476</v>
      </c>
      <c r="X77" s="38">
        <f>W77/1000</f>
        <v>1.476</v>
      </c>
      <c r="Y77" s="29" t="s">
        <v>150</v>
      </c>
      <c r="Z77" s="29" t="s">
        <v>151</v>
      </c>
      <c r="AA77" s="29" t="s">
        <v>150</v>
      </c>
      <c r="AB77" s="30" t="s">
        <v>150</v>
      </c>
      <c r="AC77" s="39">
        <v>4.1000000000000002E-2</v>
      </c>
      <c r="AD77" s="89">
        <v>0.5</v>
      </c>
      <c r="AE77" s="89">
        <v>1</v>
      </c>
      <c r="AF77" s="30">
        <v>0</v>
      </c>
      <c r="AG77" s="30">
        <v>0.4</v>
      </c>
      <c r="AH77" s="30">
        <v>0.1</v>
      </c>
      <c r="AI77" s="31">
        <v>0</v>
      </c>
      <c r="AJ77" s="31">
        <v>0</v>
      </c>
      <c r="AK77" s="31">
        <v>1</v>
      </c>
      <c r="AL77" s="31">
        <v>1</v>
      </c>
      <c r="AM77" s="88" t="s">
        <v>150</v>
      </c>
      <c r="AN77" s="88">
        <v>1</v>
      </c>
      <c r="AO77" s="29">
        <v>0</v>
      </c>
      <c r="AP77" s="29">
        <v>0</v>
      </c>
      <c r="AQ77" s="31">
        <f>SUM(AD77:AP77)</f>
        <v>5</v>
      </c>
      <c r="AR77" s="40">
        <f>AVERAGE(AD77:AP77)</f>
        <v>0.41666666666666669</v>
      </c>
      <c r="AS77" s="100">
        <f>_xlfn.RANK.EQ(V77,V77:V176,1)/100</f>
        <v>0.09</v>
      </c>
      <c r="AT77" s="31">
        <f>_xlfn.RANK.EQ(X77,X77:X176,1)/100</f>
        <v>0.24</v>
      </c>
      <c r="AU77" s="41">
        <f>AVERAGE(AC77, AR77,V77, X77)</f>
        <v>0.69261666666666666</v>
      </c>
    </row>
    <row r="78" spans="1:47" s="42" customFormat="1" hidden="1" x14ac:dyDescent="0.2">
      <c r="A78" s="28">
        <f>_xlfn.RANK.EQ(AU78,$AU$2:$AU$101,0)</f>
        <v>69</v>
      </c>
      <c r="B78" s="35" t="s">
        <v>21</v>
      </c>
      <c r="C78" s="27"/>
      <c r="D78" s="27" t="s">
        <v>20</v>
      </c>
      <c r="E78" s="27"/>
      <c r="F78" s="27" t="s">
        <v>20</v>
      </c>
      <c r="G78" s="27"/>
      <c r="H78" s="27"/>
      <c r="I78" s="27"/>
      <c r="J78" s="27"/>
      <c r="K78" s="27"/>
      <c r="L78" s="27"/>
      <c r="M78" s="27"/>
      <c r="N78" s="27" t="s">
        <v>20</v>
      </c>
      <c r="O78" s="27"/>
      <c r="P78" s="27"/>
      <c r="Q78" s="27" t="s">
        <v>20</v>
      </c>
      <c r="R78" s="27"/>
      <c r="S78" s="27"/>
      <c r="T78" s="28"/>
      <c r="U78" s="36">
        <v>0.8</v>
      </c>
      <c r="V78" s="37">
        <f>1-(U78/100)</f>
        <v>0.99199999999999999</v>
      </c>
      <c r="W78" s="34">
        <v>790</v>
      </c>
      <c r="X78" s="38">
        <f>W78/1000</f>
        <v>0.79</v>
      </c>
      <c r="Y78" s="29" t="s">
        <v>150</v>
      </c>
      <c r="Z78" s="29" t="s">
        <v>151</v>
      </c>
      <c r="AA78" s="29"/>
      <c r="AB78" s="30" t="s">
        <v>147</v>
      </c>
      <c r="AC78" s="39">
        <v>0.222</v>
      </c>
      <c r="AD78" s="31">
        <v>1</v>
      </c>
      <c r="AE78" s="31">
        <v>1</v>
      </c>
      <c r="AF78" s="30">
        <v>1</v>
      </c>
      <c r="AG78" s="30">
        <v>0.2</v>
      </c>
      <c r="AH78" s="30">
        <v>0.2</v>
      </c>
      <c r="AI78" s="31">
        <v>1</v>
      </c>
      <c r="AJ78" s="31">
        <v>1</v>
      </c>
      <c r="AK78" s="31">
        <v>1</v>
      </c>
      <c r="AL78" s="31">
        <v>1</v>
      </c>
      <c r="AM78" s="88" t="s">
        <v>148</v>
      </c>
      <c r="AN78" s="88" t="s">
        <v>149</v>
      </c>
      <c r="AO78" s="29">
        <v>0</v>
      </c>
      <c r="AP78" s="29">
        <v>0</v>
      </c>
      <c r="AQ78" s="31">
        <f>SUM(AD78:AP78)</f>
        <v>7.4</v>
      </c>
      <c r="AR78" s="40">
        <f>AVERAGE(AD78:AP78)</f>
        <v>0.67272727272727273</v>
      </c>
      <c r="AS78" s="100">
        <f>_xlfn.RANK.EQ(V78,V78:V177,1)/100</f>
        <v>0.22</v>
      </c>
      <c r="AT78" s="31">
        <f>_xlfn.RANK.EQ(X78,X78:X177,1)/100</f>
        <v>0.21</v>
      </c>
      <c r="AU78" s="41">
        <f>AVERAGE(AC78, AR78,V78, X78)</f>
        <v>0.66918181818181821</v>
      </c>
    </row>
    <row r="79" spans="1:47" s="42" customFormat="1" ht="25.5" hidden="1" x14ac:dyDescent="0.2">
      <c r="A79" s="28">
        <f>_xlfn.RANK.EQ(AU79,$AU$2:$AU$101,0)</f>
        <v>70</v>
      </c>
      <c r="B79" s="35" t="s">
        <v>76</v>
      </c>
      <c r="C79" s="33"/>
      <c r="D79" s="33"/>
      <c r="E79" s="33" t="s">
        <v>20</v>
      </c>
      <c r="F79" s="33"/>
      <c r="G79" s="33" t="s">
        <v>20</v>
      </c>
      <c r="H79" s="33"/>
      <c r="I79" s="33"/>
      <c r="J79" s="33" t="s">
        <v>20</v>
      </c>
      <c r="K79" s="33"/>
      <c r="L79" s="33"/>
      <c r="M79" s="33"/>
      <c r="N79" s="33"/>
      <c r="O79" s="33"/>
      <c r="P79" s="33" t="s">
        <v>20</v>
      </c>
      <c r="Q79" s="33"/>
      <c r="R79" s="33"/>
      <c r="S79" s="33" t="s">
        <v>20</v>
      </c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150</v>
      </c>
      <c r="AA79" s="29" t="s">
        <v>201</v>
      </c>
      <c r="AB79" s="30" t="s">
        <v>202</v>
      </c>
      <c r="AC79" s="39">
        <v>0.49</v>
      </c>
      <c r="AD79" s="89">
        <v>1</v>
      </c>
      <c r="AE79" s="89">
        <v>1</v>
      </c>
      <c r="AF79" s="30">
        <v>0</v>
      </c>
      <c r="AG79" s="30">
        <v>0.5</v>
      </c>
      <c r="AH79" s="31">
        <v>0.3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0</v>
      </c>
      <c r="AQ79" s="31">
        <f>SUM(AD79:AP79)</f>
        <v>8.8000000000000007</v>
      </c>
      <c r="AR79" s="40">
        <f>AVERAGE(AD79:AP79)</f>
        <v>0.73333333333333339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0.61166666666666669</v>
      </c>
    </row>
    <row r="80" spans="1:47" s="42" customFormat="1" hidden="1" x14ac:dyDescent="0.2">
      <c r="A80" s="28">
        <f>_xlfn.RANK.EQ(AU80,$AU$2:$AU$101,0)</f>
        <v>71</v>
      </c>
      <c r="B80" s="35" t="s">
        <v>67</v>
      </c>
      <c r="C80" s="33"/>
      <c r="D80" s="33"/>
      <c r="E80" s="33" t="s">
        <v>20</v>
      </c>
      <c r="F80" s="33"/>
      <c r="G80" s="33" t="s">
        <v>20</v>
      </c>
      <c r="H80" s="33"/>
      <c r="I80" s="33"/>
      <c r="J80" s="33" t="s">
        <v>20</v>
      </c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151</v>
      </c>
      <c r="AA80" s="29" t="s">
        <v>194</v>
      </c>
      <c r="AB80" s="29" t="s">
        <v>194</v>
      </c>
      <c r="AC80" s="39">
        <v>0.45100000000000001</v>
      </c>
      <c r="AD80" s="89">
        <v>1</v>
      </c>
      <c r="AE80" s="89">
        <v>1</v>
      </c>
      <c r="AF80" s="30">
        <v>1</v>
      </c>
      <c r="AG80" s="30">
        <v>0.7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0.76923076923076927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0.61011538461538461</v>
      </c>
    </row>
    <row r="81" spans="1:47" s="42" customFormat="1" hidden="1" x14ac:dyDescent="0.2">
      <c r="A81" s="28">
        <f>_xlfn.RANK.EQ(AU81,$AU$2:$AU$101,0)</f>
        <v>73</v>
      </c>
      <c r="B81" s="35" t="s">
        <v>100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 t="s">
        <v>20</v>
      </c>
      <c r="S81" s="33"/>
      <c r="T81" s="33"/>
      <c r="U81" s="36">
        <v>5.24</v>
      </c>
      <c r="V81" s="37">
        <f>1-(U81/100)</f>
        <v>0.9476</v>
      </c>
      <c r="W81" s="34">
        <v>536</v>
      </c>
      <c r="X81" s="38">
        <f>W81/1000</f>
        <v>0.53600000000000003</v>
      </c>
      <c r="Y81" s="29">
        <v>550</v>
      </c>
      <c r="Z81" s="29">
        <v>0</v>
      </c>
      <c r="AA81" s="29" t="s">
        <v>189</v>
      </c>
      <c r="AB81" s="30"/>
      <c r="AC81" s="39">
        <v>5.0000000000000001E-3</v>
      </c>
      <c r="AD81" s="31">
        <v>1</v>
      </c>
      <c r="AE81" s="31">
        <v>0.8</v>
      </c>
      <c r="AF81" s="30">
        <v>1</v>
      </c>
      <c r="AG81" s="30">
        <v>0.6</v>
      </c>
      <c r="AH81" s="30">
        <v>0.6</v>
      </c>
      <c r="AI81" s="31">
        <v>1</v>
      </c>
      <c r="AJ81" s="31">
        <v>1</v>
      </c>
      <c r="AK81" s="31">
        <v>1</v>
      </c>
      <c r="AL81" s="31">
        <v>1</v>
      </c>
      <c r="AM81" s="88" t="s">
        <v>153</v>
      </c>
      <c r="AN81" s="88" t="s">
        <v>153</v>
      </c>
      <c r="AO81" s="29">
        <v>1</v>
      </c>
      <c r="AP81" s="29">
        <v>1</v>
      </c>
      <c r="AQ81" s="31">
        <f>SUM(AD81:AP81)</f>
        <v>10</v>
      </c>
      <c r="AR81" s="40">
        <f>AVERAGE(AD81:AP81)</f>
        <v>0.90909090909090906</v>
      </c>
      <c r="AS81" s="100">
        <f>_xlfn.RANK.EQ(V81,V81:V180,1)/100</f>
        <v>0.18</v>
      </c>
      <c r="AT81" s="31">
        <f>_xlfn.RANK.EQ(X81,X81:X180,1)/100</f>
        <v>0.18</v>
      </c>
      <c r="AU81" s="41">
        <f>AVERAGE(AC81, AR81,V81, X81)</f>
        <v>0.59942272727272727</v>
      </c>
    </row>
    <row r="82" spans="1:47" s="42" customFormat="1" hidden="1" x14ac:dyDescent="0.2">
      <c r="A82" s="28">
        <f>_xlfn.RANK.EQ(AU82,$AU$2:$AU$101,0)</f>
        <v>74</v>
      </c>
      <c r="B82" s="35" t="s">
        <v>49</v>
      </c>
      <c r="C82" s="33"/>
      <c r="D82" s="33"/>
      <c r="E82" s="33" t="s">
        <v>20</v>
      </c>
      <c r="F82" s="33"/>
      <c r="G82" s="33" t="s">
        <v>20</v>
      </c>
      <c r="H82" s="33"/>
      <c r="I82" s="33" t="s">
        <v>20</v>
      </c>
      <c r="J82" s="33" t="s">
        <v>20</v>
      </c>
      <c r="K82" s="33"/>
      <c r="L82" s="33"/>
      <c r="M82" s="33"/>
      <c r="N82" s="33"/>
      <c r="O82" s="33"/>
      <c r="P82" s="33" t="s">
        <v>20</v>
      </c>
      <c r="Q82" s="27"/>
      <c r="R82" s="27"/>
      <c r="S82" s="27"/>
      <c r="T82" s="28"/>
      <c r="U82" s="36">
        <v>0.95</v>
      </c>
      <c r="V82" s="37">
        <f>1-(U82/100)</f>
        <v>0.99050000000000005</v>
      </c>
      <c r="W82" s="34">
        <v>294</v>
      </c>
      <c r="X82" s="38">
        <f>W82/1000</f>
        <v>0.29399999999999998</v>
      </c>
      <c r="Y82" s="29" t="s">
        <v>150</v>
      </c>
      <c r="Z82" s="29" t="s">
        <v>151</v>
      </c>
      <c r="AA82" s="29" t="s">
        <v>183</v>
      </c>
      <c r="AB82" s="30" t="s">
        <v>185</v>
      </c>
      <c r="AC82" s="39">
        <v>0.435</v>
      </c>
      <c r="AD82" s="31">
        <v>1</v>
      </c>
      <c r="AE82" s="31">
        <v>1</v>
      </c>
      <c r="AF82" s="30">
        <v>0</v>
      </c>
      <c r="AG82" s="30">
        <v>0.4</v>
      </c>
      <c r="AH82" s="30">
        <v>0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 t="s">
        <v>153</v>
      </c>
      <c r="AO82" s="29">
        <v>1</v>
      </c>
      <c r="AP82" s="29">
        <v>0</v>
      </c>
      <c r="AQ82" s="31">
        <f>SUM(AD82:AP82)</f>
        <v>7.4</v>
      </c>
      <c r="AR82" s="40">
        <f>AVERAGE(AD82:AP82)</f>
        <v>0.67272727272727273</v>
      </c>
      <c r="AS82" s="100">
        <f>_xlfn.RANK.EQ(V82,V82:V181,1)/100</f>
        <v>0.2</v>
      </c>
      <c r="AT82" s="31">
        <f>_xlfn.RANK.EQ(X82,X82:X181,1)/100</f>
        <v>0.12</v>
      </c>
      <c r="AU82" s="41">
        <f>AVERAGE(AC82, AR82,V82, X82)</f>
        <v>0.59805681818181822</v>
      </c>
    </row>
    <row r="83" spans="1:47" s="42" customFormat="1" hidden="1" x14ac:dyDescent="0.2">
      <c r="A83" s="28">
        <f>_xlfn.RANK.EQ(AU83,$AU$2:$AU$101,0)</f>
        <v>75</v>
      </c>
      <c r="B83" s="35" t="s">
        <v>74</v>
      </c>
      <c r="C83" s="33" t="s">
        <v>20</v>
      </c>
      <c r="D83" s="33"/>
      <c r="E83" s="33"/>
      <c r="F83" s="33"/>
      <c r="G83" s="33"/>
      <c r="H83" s="33"/>
      <c r="I83" s="33"/>
      <c r="J83" s="33" t="s">
        <v>20</v>
      </c>
      <c r="K83" s="33" t="s">
        <v>20</v>
      </c>
      <c r="L83" s="33"/>
      <c r="M83" s="33" t="s">
        <v>20</v>
      </c>
      <c r="N83" s="33"/>
      <c r="O83" s="33"/>
      <c r="P83" s="33" t="s">
        <v>20</v>
      </c>
      <c r="Q83" s="33"/>
      <c r="R83" s="33" t="s">
        <v>20</v>
      </c>
      <c r="S83" s="27"/>
      <c r="T83" s="28"/>
      <c r="U83" s="36">
        <v>6.22</v>
      </c>
      <c r="V83" s="37">
        <f>1-(U83/100)</f>
        <v>0.93779999999999997</v>
      </c>
      <c r="W83" s="34">
        <v>510</v>
      </c>
      <c r="X83" s="38">
        <f>W83/1000</f>
        <v>0.51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0.254</v>
      </c>
      <c r="AD83" s="31">
        <v>1</v>
      </c>
      <c r="AE83" s="31">
        <v>1</v>
      </c>
      <c r="AF83" s="30">
        <v>0</v>
      </c>
      <c r="AG83" s="30">
        <v>0.8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>
        <v>1</v>
      </c>
      <c r="AN83" s="88" t="s">
        <v>153</v>
      </c>
      <c r="AO83" s="29">
        <v>0</v>
      </c>
      <c r="AP83" s="29">
        <v>0</v>
      </c>
      <c r="AQ83" s="31">
        <f>SUM(AD83:AP83)</f>
        <v>8.1999999999999993</v>
      </c>
      <c r="AR83" s="40">
        <f>AVERAGE(AD83:AP83)</f>
        <v>0.68333333333333324</v>
      </c>
      <c r="AS83" s="100">
        <f>_xlfn.RANK.EQ(V83,V83:V182,1)/100</f>
        <v>0.17</v>
      </c>
      <c r="AT83" s="31">
        <f>_xlfn.RANK.EQ(X83,X83:X182,1)/100</f>
        <v>0.16</v>
      </c>
      <c r="AU83" s="41">
        <f>AVERAGE(AC83, AR83,V83, X83)</f>
        <v>0.59628333333333328</v>
      </c>
    </row>
    <row r="84" spans="1:47" s="42" customFormat="1" hidden="1" x14ac:dyDescent="0.2">
      <c r="A84" s="28">
        <f>_xlfn.RANK.EQ(AU84,$AU$2:$AU$101,0)</f>
        <v>77</v>
      </c>
      <c r="B84" s="35" t="s">
        <v>38</v>
      </c>
      <c r="C84" s="33"/>
      <c r="D84" s="33"/>
      <c r="E84" s="33"/>
      <c r="F84" s="33"/>
      <c r="G84" s="33"/>
      <c r="H84" s="33"/>
      <c r="I84" s="33" t="s">
        <v>20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6">
        <v>24.69</v>
      </c>
      <c r="V84" s="37">
        <f>1-(U84/100)</f>
        <v>0.75309999999999999</v>
      </c>
      <c r="W84" s="34">
        <v>733</v>
      </c>
      <c r="X84" s="38">
        <f>W84/1000</f>
        <v>0.73299999999999998</v>
      </c>
      <c r="Y84" s="29">
        <v>1</v>
      </c>
      <c r="Z84" s="29" t="s">
        <v>151</v>
      </c>
      <c r="AA84" s="29" t="s">
        <v>168</v>
      </c>
      <c r="AB84" s="30" t="s">
        <v>168</v>
      </c>
      <c r="AC84" s="39">
        <v>1.0999999999999999E-2</v>
      </c>
      <c r="AD84" s="89">
        <v>0.6</v>
      </c>
      <c r="AE84" s="89">
        <v>0.8</v>
      </c>
      <c r="AF84" s="30">
        <v>0</v>
      </c>
      <c r="AG84" s="30">
        <v>0.4</v>
      </c>
      <c r="AH84" s="30">
        <v>0.2</v>
      </c>
      <c r="AI84" s="31">
        <v>1</v>
      </c>
      <c r="AJ84" s="31">
        <v>1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1</v>
      </c>
      <c r="AQ84" s="31"/>
      <c r="AR84" s="40">
        <f>AVERAGE(AD84:AP84)</f>
        <v>0.75</v>
      </c>
      <c r="AS84" s="100">
        <f>_xlfn.RANK.EQ(V84,V84:V183,1)/100</f>
        <v>7.0000000000000007E-2</v>
      </c>
      <c r="AT84" s="31">
        <f>_xlfn.RANK.EQ(X84,X84:X183,1)/100</f>
        <v>0.17</v>
      </c>
      <c r="AU84" s="41">
        <f>AVERAGE(AC84, AR84,V84, X84)</f>
        <v>0.56177500000000002</v>
      </c>
    </row>
    <row r="85" spans="1:47" s="42" customFormat="1" hidden="1" x14ac:dyDescent="0.2">
      <c r="A85" s="28">
        <f>_xlfn.RANK.EQ(AU85,$AU$2:$AU$101,0)</f>
        <v>78</v>
      </c>
      <c r="B85" s="35" t="s">
        <v>68</v>
      </c>
      <c r="C85" s="33"/>
      <c r="D85" s="33" t="s">
        <v>20</v>
      </c>
      <c r="E85" s="33" t="s">
        <v>20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28"/>
      <c r="U85" s="36" t="s">
        <v>150</v>
      </c>
      <c r="V85" s="37" t="s">
        <v>150</v>
      </c>
      <c r="W85" s="34" t="s">
        <v>150</v>
      </c>
      <c r="X85" s="38" t="s">
        <v>150</v>
      </c>
      <c r="Y85" s="29" t="s">
        <v>150</v>
      </c>
      <c r="Z85" s="29" t="s">
        <v>164</v>
      </c>
      <c r="AA85" s="29" t="s">
        <v>194</v>
      </c>
      <c r="AB85" s="29" t="s">
        <v>194</v>
      </c>
      <c r="AC85" s="39">
        <v>0.36699999999999999</v>
      </c>
      <c r="AD85" s="89">
        <v>1</v>
      </c>
      <c r="AE85" s="89">
        <v>1</v>
      </c>
      <c r="AF85" s="30">
        <v>1</v>
      </c>
      <c r="AG85" s="30">
        <v>0.5</v>
      </c>
      <c r="AH85" s="30">
        <v>0.3</v>
      </c>
      <c r="AI85" s="31">
        <v>1</v>
      </c>
      <c r="AJ85" s="31">
        <v>1</v>
      </c>
      <c r="AK85" s="31">
        <v>1</v>
      </c>
      <c r="AL85" s="31">
        <v>1</v>
      </c>
      <c r="AM85" s="88">
        <v>0</v>
      </c>
      <c r="AN85" s="88">
        <v>1</v>
      </c>
      <c r="AO85" s="29">
        <v>1</v>
      </c>
      <c r="AP85" s="29">
        <v>0</v>
      </c>
      <c r="AQ85" s="31"/>
      <c r="AR85" s="40">
        <f>AVERAGE(AD85:AP85)</f>
        <v>0.75384615384615394</v>
      </c>
      <c r="AS85" s="100" t="e">
        <f>_xlfn.RANK.EQ(V85,V85:V184,1)/100</f>
        <v>#VALUE!</v>
      </c>
      <c r="AT85" s="31" t="e">
        <f>_xlfn.RANK.EQ(X85,X85:X184,1)/100</f>
        <v>#VALUE!</v>
      </c>
      <c r="AU85" s="41">
        <f>AVERAGE(AC85, AR85,V85, X85)</f>
        <v>0.56042307692307691</v>
      </c>
    </row>
    <row r="86" spans="1:47" s="42" customFormat="1" hidden="1" x14ac:dyDescent="0.2">
      <c r="A86" s="28">
        <f>_xlfn.RANK.EQ(AU86,$AU$2:$AU$101,0)</f>
        <v>79</v>
      </c>
      <c r="B86" s="35" t="s">
        <v>87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 t="s">
        <v>20</v>
      </c>
      <c r="O86" s="27"/>
      <c r="P86" s="27"/>
      <c r="Q86" s="27"/>
      <c r="R86" s="27"/>
      <c r="S86" s="27"/>
      <c r="T86" s="28"/>
      <c r="U86" s="36">
        <v>10.38</v>
      </c>
      <c r="V86" s="37">
        <f>1-(U86/100)</f>
        <v>0.8962</v>
      </c>
      <c r="W86" s="34">
        <v>828</v>
      </c>
      <c r="X86" s="38">
        <f>W86/1000</f>
        <v>0.82799999999999996</v>
      </c>
      <c r="Y86" s="29" t="s">
        <v>150</v>
      </c>
      <c r="Z86" s="29" t="s">
        <v>151</v>
      </c>
      <c r="AA86" s="29" t="s">
        <v>150</v>
      </c>
      <c r="AB86" s="30" t="s">
        <v>150</v>
      </c>
      <c r="AC86" s="39">
        <v>0.13400000000000001</v>
      </c>
      <c r="AD86" s="31">
        <v>1</v>
      </c>
      <c r="AE86" s="31">
        <v>0.8</v>
      </c>
      <c r="AF86" s="30">
        <v>0</v>
      </c>
      <c r="AG86" s="30">
        <v>0.2</v>
      </c>
      <c r="AH86" s="30">
        <v>0</v>
      </c>
      <c r="AI86" s="31">
        <v>0</v>
      </c>
      <c r="AJ86" s="31">
        <v>0</v>
      </c>
      <c r="AK86" s="31">
        <v>1</v>
      </c>
      <c r="AL86" s="31">
        <v>1</v>
      </c>
      <c r="AM86" s="88" t="s">
        <v>150</v>
      </c>
      <c r="AN86" s="88" t="s">
        <v>148</v>
      </c>
      <c r="AO86" s="29">
        <v>0</v>
      </c>
      <c r="AP86" s="29">
        <v>0</v>
      </c>
      <c r="AQ86" s="31">
        <f>SUM(AD86:AP86)</f>
        <v>4</v>
      </c>
      <c r="AR86" s="40">
        <f>AVERAGE(AD86:AP86)</f>
        <v>0.36363636363636365</v>
      </c>
      <c r="AS86" s="100">
        <f>_xlfn.RANK.EQ(V86,V86:V185,1)/100</f>
        <v>0.12</v>
      </c>
      <c r="AT86" s="31">
        <f>_xlfn.RANK.EQ(X86,X86:X185,1)/100</f>
        <v>0.17</v>
      </c>
      <c r="AU86" s="41">
        <f>AVERAGE(AC86, AR86,V86, X86)</f>
        <v>0.55545909090909085</v>
      </c>
    </row>
    <row r="87" spans="1:47" s="42" customFormat="1" hidden="1" x14ac:dyDescent="0.2">
      <c r="A87" s="28">
        <f>_xlfn.RANK.EQ(AU87,$AU$2:$AU$101,0)</f>
        <v>82</v>
      </c>
      <c r="B87" s="35" t="s">
        <v>79</v>
      </c>
      <c r="C87" s="33"/>
      <c r="D87" s="33" t="s">
        <v>20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 t="s">
        <v>20</v>
      </c>
      <c r="R87" s="33"/>
      <c r="S87" s="33"/>
      <c r="T87" s="28"/>
      <c r="U87" s="36">
        <v>0.1</v>
      </c>
      <c r="V87" s="37">
        <f>1-(U87/100)</f>
        <v>0.999</v>
      </c>
      <c r="W87" s="34">
        <v>348</v>
      </c>
      <c r="X87" s="38">
        <f>W87/1000</f>
        <v>0.34799999999999998</v>
      </c>
      <c r="Y87" s="29">
        <v>10</v>
      </c>
      <c r="Z87" s="29" t="s">
        <v>151</v>
      </c>
      <c r="AA87" s="29" t="s">
        <v>150</v>
      </c>
      <c r="AB87" s="30" t="s">
        <v>150</v>
      </c>
      <c r="AC87" s="39">
        <v>8.7999999999999995E-2</v>
      </c>
      <c r="AD87" s="89">
        <v>1</v>
      </c>
      <c r="AE87" s="89">
        <v>0.4</v>
      </c>
      <c r="AF87" s="30">
        <v>0</v>
      </c>
      <c r="AG87" s="30" t="s">
        <v>150</v>
      </c>
      <c r="AH87" s="30" t="s">
        <v>150</v>
      </c>
      <c r="AI87" s="29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0</v>
      </c>
      <c r="AO87" s="29">
        <v>0</v>
      </c>
      <c r="AP87" s="29">
        <v>0</v>
      </c>
      <c r="AQ87" s="31">
        <f>SUM(AD87:AP87)</f>
        <v>5.4</v>
      </c>
      <c r="AR87" s="40">
        <f>AVERAGE(AD87:AP87)</f>
        <v>0.49090909090909096</v>
      </c>
      <c r="AS87" s="100">
        <f>_xlfn.RANK.EQ(V87,V87:V186,1)/100</f>
        <v>0.19</v>
      </c>
      <c r="AT87" s="31">
        <f>_xlfn.RANK.EQ(X87,X87:X186,1)/100</f>
        <v>0.13</v>
      </c>
      <c r="AU87" s="41">
        <f>AVERAGE(AC87, AR87,V87, X87)</f>
        <v>0.4814772727272727</v>
      </c>
    </row>
    <row r="88" spans="1:47" s="42" customFormat="1" hidden="1" x14ac:dyDescent="0.2">
      <c r="A88" s="28">
        <f>_xlfn.RANK.EQ(AU88,$AU$2:$AU$101,0)</f>
        <v>83</v>
      </c>
      <c r="B88" s="35" t="s">
        <v>112</v>
      </c>
      <c r="C88" s="33"/>
      <c r="D88" s="33" t="s">
        <v>20</v>
      </c>
      <c r="E88" s="33"/>
      <c r="F88" s="33" t="s">
        <v>20</v>
      </c>
      <c r="G88" s="33"/>
      <c r="H88" s="33"/>
      <c r="I88" s="33"/>
      <c r="J88" s="33"/>
      <c r="K88" s="33"/>
      <c r="L88" s="33"/>
      <c r="M88" s="33"/>
      <c r="N88" s="33" t="s">
        <v>20</v>
      </c>
      <c r="O88" s="27"/>
      <c r="P88" s="27"/>
      <c r="Q88" s="27"/>
      <c r="R88" s="27"/>
      <c r="S88" s="27"/>
      <c r="T88" s="28"/>
      <c r="U88" s="36">
        <v>71.16</v>
      </c>
      <c r="V88" s="37">
        <f>1-(U88/100)</f>
        <v>0.28839999999999999</v>
      </c>
      <c r="W88" s="34">
        <v>700</v>
      </c>
      <c r="X88" s="38">
        <f>W88/1000</f>
        <v>0.7</v>
      </c>
      <c r="Y88" s="29" t="s">
        <v>150</v>
      </c>
      <c r="Z88" s="29" t="s">
        <v>151</v>
      </c>
      <c r="AA88" s="29" t="s">
        <v>150</v>
      </c>
      <c r="AB88" s="30" t="s">
        <v>150</v>
      </c>
      <c r="AC88" s="39">
        <v>0.17799999999999999</v>
      </c>
      <c r="AD88" s="31">
        <v>1</v>
      </c>
      <c r="AE88" s="31">
        <v>0.8</v>
      </c>
      <c r="AF88" s="30">
        <v>1</v>
      </c>
      <c r="AG88" s="30"/>
      <c r="AH88" s="30"/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0</v>
      </c>
      <c r="AP88" s="29">
        <v>0</v>
      </c>
      <c r="AQ88" s="31">
        <f>SUM(AD88:AP88)</f>
        <v>6.8</v>
      </c>
      <c r="AR88" s="40">
        <f>AVERAGE(AD88:AP88)</f>
        <v>0.75555555555555554</v>
      </c>
      <c r="AS88" s="100">
        <f>_xlfn.RANK.EQ(V88,V88:V187,1)/100</f>
        <v>0.03</v>
      </c>
      <c r="AT88" s="31">
        <f>_xlfn.RANK.EQ(X88,X88:X187,1)/100</f>
        <v>0.15</v>
      </c>
      <c r="AU88" s="41">
        <f>AVERAGE(AC88, AR88,V88, X88)</f>
        <v>0.48048888888888885</v>
      </c>
    </row>
    <row r="89" spans="1:47" s="42" customFormat="1" hidden="1" x14ac:dyDescent="0.2">
      <c r="A89" s="28">
        <f>_xlfn.RANK.EQ(AU89,$AU$2:$AU$101,0)</f>
        <v>85</v>
      </c>
      <c r="B89" s="35" t="s">
        <v>25</v>
      </c>
      <c r="C89" s="27"/>
      <c r="D89" s="27"/>
      <c r="E89" s="27"/>
      <c r="F89" s="27"/>
      <c r="G89" s="27"/>
      <c r="H89" s="27"/>
      <c r="I89" s="27" t="s">
        <v>20</v>
      </c>
      <c r="J89" s="27"/>
      <c r="K89" s="27"/>
      <c r="L89" s="27"/>
      <c r="M89" s="27"/>
      <c r="N89" s="27"/>
      <c r="O89" s="27"/>
      <c r="P89" s="27" t="s">
        <v>20</v>
      </c>
      <c r="Q89" s="27"/>
      <c r="R89" s="27"/>
      <c r="S89" s="27"/>
      <c r="T89" s="28"/>
      <c r="U89" s="36">
        <v>15.46</v>
      </c>
      <c r="V89" s="37">
        <f>1-(U89/100)</f>
        <v>0.84539999999999993</v>
      </c>
      <c r="W89" s="34">
        <v>353</v>
      </c>
      <c r="X89" s="38">
        <f>W89/1000</f>
        <v>0.35299999999999998</v>
      </c>
      <c r="Y89" s="29">
        <v>4848</v>
      </c>
      <c r="Z89" s="29" t="s">
        <v>150</v>
      </c>
      <c r="AA89" s="29" t="s">
        <v>150</v>
      </c>
      <c r="AB89" s="30" t="s">
        <v>150</v>
      </c>
      <c r="AC89" s="39">
        <v>4.1000000000000002E-2</v>
      </c>
      <c r="AD89" s="31">
        <v>0.7</v>
      </c>
      <c r="AE89" s="31">
        <v>1</v>
      </c>
      <c r="AF89" s="30">
        <v>0</v>
      </c>
      <c r="AG89" s="30">
        <v>0.7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0.58461538461538454</v>
      </c>
      <c r="AS89" s="100">
        <f>_xlfn.RANK.EQ(V89,V89:V188,1)/100</f>
        <v>7.0000000000000007E-2</v>
      </c>
      <c r="AT89" s="31">
        <f>_xlfn.RANK.EQ(X89,X89:X188,1)/100</f>
        <v>0.13</v>
      </c>
      <c r="AU89" s="41">
        <f>AVERAGE(AC89, AR89,V89, X89)</f>
        <v>0.45600384615384609</v>
      </c>
    </row>
    <row r="90" spans="1:47" s="42" customFormat="1" ht="25.5" hidden="1" x14ac:dyDescent="0.2">
      <c r="A90" s="28">
        <f>_xlfn.RANK.EQ(AU90,$AU$2:$AU$101,0)</f>
        <v>86</v>
      </c>
      <c r="B90" s="35" t="s">
        <v>109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 t="s">
        <v>20</v>
      </c>
      <c r="R90" s="27"/>
      <c r="S90" s="27"/>
      <c r="T90" s="28"/>
      <c r="U90" s="36">
        <v>4.5</v>
      </c>
      <c r="V90" s="37">
        <f>1-(U90/100)</f>
        <v>0.95499999999999996</v>
      </c>
      <c r="W90" s="34">
        <v>59</v>
      </c>
      <c r="X90" s="38">
        <f>W90/1000</f>
        <v>5.8999999999999997E-2</v>
      </c>
      <c r="Y90" s="29">
        <v>4</v>
      </c>
      <c r="Z90" s="29" t="s">
        <v>151</v>
      </c>
      <c r="AA90" s="29" t="s">
        <v>191</v>
      </c>
      <c r="AB90" s="30" t="s">
        <v>219</v>
      </c>
      <c r="AC90" s="39">
        <v>2.8000000000000001E-2</v>
      </c>
      <c r="AD90" s="89">
        <v>1</v>
      </c>
      <c r="AE90" s="89">
        <v>0.3</v>
      </c>
      <c r="AF90" s="30">
        <v>1</v>
      </c>
      <c r="AG90" s="30">
        <v>0.2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0</v>
      </c>
      <c r="AN90" s="88">
        <v>1</v>
      </c>
      <c r="AO90" s="29">
        <v>1</v>
      </c>
      <c r="AP90" s="29">
        <v>1</v>
      </c>
      <c r="AQ90" s="31">
        <f>SUM(AD90:AP90)</f>
        <v>9.6999999999999993</v>
      </c>
      <c r="AR90" s="40">
        <f>AVERAGE(AD90:AP90)</f>
        <v>0.74615384615384606</v>
      </c>
      <c r="AS90" s="100">
        <f>_xlfn.RANK.EQ(V90,V90:V189,1)/100</f>
        <v>0.13</v>
      </c>
      <c r="AT90" s="31">
        <f>_xlfn.RANK.EQ(X90,X90:X189,1)/100</f>
        <v>0.06</v>
      </c>
      <c r="AU90" s="41">
        <f>AVERAGE(AC90, AR90,V90, X90)</f>
        <v>0.4470384615384615</v>
      </c>
    </row>
    <row r="91" spans="1:47" s="42" customFormat="1" hidden="1" x14ac:dyDescent="0.2">
      <c r="A91" s="28">
        <f>_xlfn.RANK.EQ(AU91,$AU$2:$AU$101,0)</f>
        <v>87</v>
      </c>
      <c r="B91" s="35" t="s">
        <v>37</v>
      </c>
      <c r="C91" s="33"/>
      <c r="D91" s="33"/>
      <c r="E91" s="33"/>
      <c r="F91" s="33"/>
      <c r="G91" s="33"/>
      <c r="H91" s="33"/>
      <c r="I91" s="33" t="s">
        <v>20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6">
        <v>7.38</v>
      </c>
      <c r="V91" s="37">
        <f>1-(U91/100)</f>
        <v>0.92620000000000002</v>
      </c>
      <c r="W91" s="34">
        <v>179</v>
      </c>
      <c r="X91" s="38">
        <f>W91/1000</f>
        <v>0.17899999999999999</v>
      </c>
      <c r="Y91" s="29">
        <v>260</v>
      </c>
      <c r="Z91" s="29" t="s">
        <v>151</v>
      </c>
      <c r="AA91" s="29" t="s">
        <v>150</v>
      </c>
      <c r="AB91" s="30" t="s">
        <v>150</v>
      </c>
      <c r="AC91" s="39">
        <v>1.0999999999999999E-2</v>
      </c>
      <c r="AD91" s="89">
        <v>0.6</v>
      </c>
      <c r="AE91" s="89">
        <v>1</v>
      </c>
      <c r="AF91" s="30">
        <v>0</v>
      </c>
      <c r="AG91" s="30">
        <v>0.5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1</v>
      </c>
      <c r="AN91" s="88">
        <v>1</v>
      </c>
      <c r="AO91" s="29">
        <v>0</v>
      </c>
      <c r="AP91" s="29">
        <v>0</v>
      </c>
      <c r="AQ91" s="31"/>
      <c r="AR91" s="40">
        <f>AVERAGE(AD91:AP91)</f>
        <v>0.63846153846153852</v>
      </c>
      <c r="AS91" s="100">
        <f>_xlfn.RANK.EQ(V91,V91:V190,1)/100</f>
        <v>0.1</v>
      </c>
      <c r="AT91" s="31">
        <f>_xlfn.RANK.EQ(X91,X91:X190,1)/100</f>
        <v>0.09</v>
      </c>
      <c r="AU91" s="41">
        <f>AVERAGE(AC91, AR91,V91, X91)</f>
        <v>0.43866538461538468</v>
      </c>
    </row>
    <row r="92" spans="1:47" s="42" customFormat="1" hidden="1" x14ac:dyDescent="0.2">
      <c r="A92" s="28">
        <f>_xlfn.RANK.EQ(AU92,$AU$2:$AU$101,0)</f>
        <v>89</v>
      </c>
      <c r="B92" s="35" t="s">
        <v>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 t="s">
        <v>20</v>
      </c>
      <c r="N92" s="27"/>
      <c r="O92" s="27"/>
      <c r="P92" s="27"/>
      <c r="Q92" s="27"/>
      <c r="R92" s="27"/>
      <c r="S92" s="27"/>
      <c r="T92" s="28" t="s">
        <v>20</v>
      </c>
      <c r="U92" s="36">
        <v>0.16</v>
      </c>
      <c r="V92" s="37">
        <f>1-(U92/100)</f>
        <v>0.99839999999999995</v>
      </c>
      <c r="W92" s="34">
        <v>84</v>
      </c>
      <c r="X92" s="38">
        <f>W92/1000</f>
        <v>8.4000000000000005E-2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0.03</v>
      </c>
      <c r="AD92" s="89">
        <v>0.5</v>
      </c>
      <c r="AE92" s="89">
        <v>1</v>
      </c>
      <c r="AF92" s="30">
        <v>0</v>
      </c>
      <c r="AG92" s="30">
        <v>0.4</v>
      </c>
      <c r="AH92" s="30">
        <v>0.3</v>
      </c>
      <c r="AI92" s="31">
        <v>0</v>
      </c>
      <c r="AJ92" s="31">
        <v>0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5.1999999999999993</v>
      </c>
      <c r="AR92" s="40">
        <f>AVERAGE(AD92:AP92)</f>
        <v>0.43333333333333329</v>
      </c>
      <c r="AS92" s="100">
        <f>_xlfn.RANK.EQ(V92,V92:V191,1)/100</f>
        <v>0.14000000000000001</v>
      </c>
      <c r="AT92" s="31">
        <f>_xlfn.RANK.EQ(X92,X92:X191,1)/100</f>
        <v>0.06</v>
      </c>
      <c r="AU92" s="41">
        <f>AVERAGE(AC92, AR92,V92, X92)</f>
        <v>0.3864333333333333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0.09</v>
      </c>
      <c r="AT94" s="31">
        <f>_xlfn.RANK.EQ(X94,X94:X193,1)/100</f>
        <v>0.03</v>
      </c>
      <c r="AU94" s="41">
        <f>AVERAGE(AC94, AR94,V94, X94)</f>
        <v>0.37233333333333335</v>
      </c>
    </row>
    <row r="95" spans="1:47" s="42" customFormat="1" ht="25.5" hidden="1" x14ac:dyDescent="0.2">
      <c r="A95" s="28">
        <f>_xlfn.RANK.EQ(AU95,$AU$2:$AU$101,0)</f>
        <v>92</v>
      </c>
      <c r="B95" s="35" t="s">
        <v>72</v>
      </c>
      <c r="C95" s="33"/>
      <c r="D95" s="33" t="s">
        <v>20</v>
      </c>
      <c r="E95" s="33"/>
      <c r="F95" s="33"/>
      <c r="G95" s="33"/>
      <c r="H95" s="33"/>
      <c r="I95" s="33"/>
      <c r="J95" s="33"/>
      <c r="K95" s="33"/>
      <c r="L95" s="33"/>
      <c r="M95" s="33"/>
      <c r="N95" s="33" t="s">
        <v>20</v>
      </c>
      <c r="O95" s="33"/>
      <c r="P95" s="33"/>
      <c r="Q95" s="33" t="s">
        <v>20</v>
      </c>
      <c r="R95" s="27"/>
      <c r="S95" s="27"/>
      <c r="T95" s="28"/>
      <c r="U95" s="36">
        <v>50.99</v>
      </c>
      <c r="V95" s="37">
        <f>1-(U95/100)</f>
        <v>0.49009999999999998</v>
      </c>
      <c r="W95" s="34">
        <v>53</v>
      </c>
      <c r="X95" s="38">
        <f>W95/1000</f>
        <v>5.2999999999999999E-2</v>
      </c>
      <c r="Y95" s="29">
        <v>2</v>
      </c>
      <c r="Z95" s="29">
        <v>2</v>
      </c>
      <c r="AA95" s="29" t="s">
        <v>198</v>
      </c>
      <c r="AB95" s="29" t="s">
        <v>198</v>
      </c>
      <c r="AC95" s="39">
        <v>0.216</v>
      </c>
      <c r="AD95" s="89">
        <v>1</v>
      </c>
      <c r="AE95" s="89">
        <v>0.4</v>
      </c>
      <c r="AF95" s="30">
        <v>1</v>
      </c>
      <c r="AG95" s="30">
        <v>0.1</v>
      </c>
      <c r="AH95" s="31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>
        <f>SUM(AD95:AP95)</f>
        <v>8.6999999999999993</v>
      </c>
      <c r="AR95" s="40">
        <f>AVERAGE(AD95:AP95)</f>
        <v>0.66923076923076918</v>
      </c>
      <c r="AS95" s="100">
        <f>_xlfn.RANK.EQ(V95,V95:V194,1)/100</f>
        <v>0.03</v>
      </c>
      <c r="AT95" s="31">
        <f>_xlfn.RANK.EQ(X95,X95:X194,1)/100</f>
        <v>0.04</v>
      </c>
      <c r="AU95" s="41">
        <f>AVERAGE(AC95, AR95,V95, X95)</f>
        <v>0.3570826923076923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0.02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0.03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0.04</v>
      </c>
      <c r="AU98" s="41">
        <f>AVERAGE(AC98, AR98,V98, X98)</f>
        <v>0.29230576923076929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L2:L10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ht="25.5" x14ac:dyDescent="0.2">
      <c r="A4" s="28">
        <f>_xlfn.RANK.EQ(AU4,$AU$2:$AU$101,0)</f>
        <v>10</v>
      </c>
      <c r="B4" s="35" t="s">
        <v>75</v>
      </c>
      <c r="C4" s="33" t="s">
        <v>20</v>
      </c>
      <c r="D4" s="33"/>
      <c r="E4" s="33" t="s">
        <v>20</v>
      </c>
      <c r="F4" s="33"/>
      <c r="G4" s="33"/>
      <c r="H4" s="33"/>
      <c r="I4" s="33" t="s">
        <v>20</v>
      </c>
      <c r="J4" s="33" t="s">
        <v>20</v>
      </c>
      <c r="K4" s="33" t="s">
        <v>20</v>
      </c>
      <c r="L4" s="33"/>
      <c r="M4" s="33" t="s">
        <v>20</v>
      </c>
      <c r="N4" s="33"/>
      <c r="O4" s="33"/>
      <c r="P4" s="33" t="s">
        <v>20</v>
      </c>
      <c r="Q4" s="33" t="s">
        <v>20</v>
      </c>
      <c r="R4" s="33"/>
      <c r="S4" s="33" t="s">
        <v>20</v>
      </c>
      <c r="T4" s="28"/>
      <c r="U4" s="36">
        <v>0.72</v>
      </c>
      <c r="V4" s="37">
        <f>1-(U4/100)</f>
        <v>0.99280000000000002</v>
      </c>
      <c r="W4" s="34">
        <v>16236</v>
      </c>
      <c r="X4" s="38">
        <f>W4/1000</f>
        <v>16.236000000000001</v>
      </c>
      <c r="Y4" s="29"/>
      <c r="Z4" s="29"/>
      <c r="AA4" s="29" t="s">
        <v>200</v>
      </c>
      <c r="AB4" s="30" t="s">
        <v>200</v>
      </c>
      <c r="AC4" s="39">
        <v>0.60399999999999998</v>
      </c>
      <c r="AD4" s="31">
        <v>1</v>
      </c>
      <c r="AE4" s="31">
        <v>1</v>
      </c>
      <c r="AF4" s="30" t="s">
        <v>150</v>
      </c>
      <c r="AG4" s="30">
        <v>0.6</v>
      </c>
      <c r="AH4" s="30">
        <v>0.2</v>
      </c>
      <c r="AI4" s="31">
        <v>1</v>
      </c>
      <c r="AJ4" s="31">
        <v>1</v>
      </c>
      <c r="AK4" s="31">
        <v>0.66</v>
      </c>
      <c r="AL4" s="31">
        <v>0.66</v>
      </c>
      <c r="AM4" s="88" t="s">
        <v>149</v>
      </c>
      <c r="AN4" s="88" t="s">
        <v>153</v>
      </c>
      <c r="AO4" s="29">
        <v>1</v>
      </c>
      <c r="AP4" s="29">
        <v>0</v>
      </c>
      <c r="AQ4" s="31">
        <f>SUM(AD4:AP4)</f>
        <v>7.120000000000001</v>
      </c>
      <c r="AR4" s="40">
        <f>AVERAGE(AD4:AP4)</f>
        <v>0.71200000000000008</v>
      </c>
      <c r="AS4" s="100">
        <f>_xlfn.RANK.EQ(V4,V4:V103,1)/100</f>
        <v>0.72</v>
      </c>
      <c r="AT4" s="31">
        <f>_xlfn.RANK.EQ(X4,X4:X103,1)/100</f>
        <v>0.85</v>
      </c>
      <c r="AU4" s="41">
        <f>AVERAGE(AC4, AR4,V4, X4)</f>
        <v>4.6362000000000005</v>
      </c>
    </row>
    <row r="5" spans="1:47" s="42" customFormat="1" ht="25.5" x14ac:dyDescent="0.2">
      <c r="A5" s="28">
        <f>_xlfn.RANK.EQ(AU5,$AU$2:$AU$101,0)</f>
        <v>16</v>
      </c>
      <c r="B5" s="35" t="s">
        <v>23</v>
      </c>
      <c r="C5" s="27"/>
      <c r="D5" s="27"/>
      <c r="E5" s="27"/>
      <c r="F5" s="27"/>
      <c r="G5" s="27"/>
      <c r="H5" s="27"/>
      <c r="I5" s="27" t="s">
        <v>20</v>
      </c>
      <c r="J5" s="27" t="s">
        <v>20</v>
      </c>
      <c r="K5" s="27" t="s">
        <v>20</v>
      </c>
      <c r="L5" s="27"/>
      <c r="M5" s="27" t="s">
        <v>20</v>
      </c>
      <c r="N5" s="27"/>
      <c r="O5" s="27"/>
      <c r="P5" s="27" t="s">
        <v>20</v>
      </c>
      <c r="Q5" s="27"/>
      <c r="R5" s="27" t="s">
        <v>20</v>
      </c>
      <c r="S5" s="27"/>
      <c r="T5" s="28"/>
      <c r="U5" s="36">
        <v>5.38</v>
      </c>
      <c r="V5" s="37">
        <f>1-(U5/100)</f>
        <v>0.94620000000000004</v>
      </c>
      <c r="W5" s="34">
        <v>7823</v>
      </c>
      <c r="X5" s="38">
        <f>W5/1000</f>
        <v>7.8230000000000004</v>
      </c>
      <c r="Y5" s="29">
        <v>2400</v>
      </c>
      <c r="Z5" s="29">
        <v>0</v>
      </c>
      <c r="AA5" s="43" t="s">
        <v>154</v>
      </c>
      <c r="AB5" s="30"/>
      <c r="AC5" s="39">
        <v>0.25</v>
      </c>
      <c r="AD5" s="31">
        <v>0.8</v>
      </c>
      <c r="AE5" s="31">
        <v>0.7</v>
      </c>
      <c r="AF5" s="30">
        <v>1</v>
      </c>
      <c r="AG5" s="30">
        <v>0.6</v>
      </c>
      <c r="AH5" s="30">
        <v>0.4</v>
      </c>
      <c r="AI5" s="31">
        <v>1</v>
      </c>
      <c r="AJ5" s="31">
        <v>1</v>
      </c>
      <c r="AK5" s="31">
        <v>1</v>
      </c>
      <c r="AL5" s="31">
        <v>1</v>
      </c>
      <c r="AM5" s="88" t="s">
        <v>155</v>
      </c>
      <c r="AN5" s="88" t="s">
        <v>153</v>
      </c>
      <c r="AO5" s="29">
        <v>1</v>
      </c>
      <c r="AP5" s="29">
        <v>1</v>
      </c>
      <c r="AQ5" s="31">
        <f>SUM(AD5:AP5)</f>
        <v>9.5</v>
      </c>
      <c r="AR5" s="40">
        <f>AVERAGE(AD5:AP5)</f>
        <v>0.86363636363636365</v>
      </c>
      <c r="AS5" s="100">
        <f>_xlfn.RANK.EQ(V5,V5:V104,1)/100</f>
        <v>0.3</v>
      </c>
      <c r="AT5" s="31">
        <f>_xlfn.RANK.EQ(X5,X5:X104,1)/100</f>
        <v>0.78</v>
      </c>
      <c r="AU5" s="41">
        <f>AVERAGE(AC5, AR5,V5, X5)</f>
        <v>2.4707090909090912</v>
      </c>
    </row>
    <row r="6" spans="1:47" s="42" customFormat="1" x14ac:dyDescent="0.2">
      <c r="A6" s="28">
        <f>_xlfn.RANK.EQ(AU6,$AU$2:$AU$101,0)</f>
        <v>20</v>
      </c>
      <c r="B6" s="35" t="s">
        <v>69</v>
      </c>
      <c r="C6" s="33"/>
      <c r="D6" s="33"/>
      <c r="E6" s="33"/>
      <c r="F6" s="33"/>
      <c r="G6" s="33"/>
      <c r="H6" s="33"/>
      <c r="I6" s="33" t="s">
        <v>20</v>
      </c>
      <c r="J6" s="33" t="s">
        <v>20</v>
      </c>
      <c r="K6" s="33"/>
      <c r="L6" s="33"/>
      <c r="M6" s="33" t="s">
        <v>20</v>
      </c>
      <c r="N6" s="33"/>
      <c r="O6" s="33"/>
      <c r="P6" s="33" t="s">
        <v>20</v>
      </c>
      <c r="Q6" s="33"/>
      <c r="R6" s="33"/>
      <c r="S6" s="27"/>
      <c r="T6" s="28"/>
      <c r="U6" s="36">
        <v>4.2</v>
      </c>
      <c r="V6" s="37">
        <f>1-(U6/100)</f>
        <v>0.95799999999999996</v>
      </c>
      <c r="W6" s="34">
        <v>7529</v>
      </c>
      <c r="X6" s="38">
        <f>W6/1000</f>
        <v>7.5289999999999999</v>
      </c>
      <c r="Y6" s="29">
        <v>0</v>
      </c>
      <c r="Z6" s="29">
        <v>2100</v>
      </c>
      <c r="AA6" s="29" t="s">
        <v>195</v>
      </c>
      <c r="AB6" s="30" t="s">
        <v>150</v>
      </c>
      <c r="AC6" s="39">
        <v>6.2E-2</v>
      </c>
      <c r="AD6" s="31">
        <v>1</v>
      </c>
      <c r="AE6" s="31">
        <v>1</v>
      </c>
      <c r="AF6" s="30">
        <v>1</v>
      </c>
      <c r="AG6" s="30">
        <v>0.8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155</v>
      </c>
      <c r="AN6" s="88" t="s">
        <v>153</v>
      </c>
      <c r="AO6" s="29">
        <v>1</v>
      </c>
      <c r="AP6" s="29">
        <v>1</v>
      </c>
      <c r="AQ6" s="31">
        <f>SUM(AD6:AP6)</f>
        <v>10.6</v>
      </c>
      <c r="AR6" s="40">
        <f>AVERAGE(AD6:AP6)</f>
        <v>0.96363636363636362</v>
      </c>
      <c r="AS6" s="100">
        <f>_xlfn.RANK.EQ(V6,V6:V105,1)/100</f>
        <v>0.34</v>
      </c>
      <c r="AT6" s="31">
        <f>_xlfn.RANK.EQ(X6,X6:X105,1)/100</f>
        <v>0.77</v>
      </c>
      <c r="AU6" s="41">
        <f>AVERAGE(AC6, AR6,V6, X6)</f>
        <v>2.3781590909090911</v>
      </c>
    </row>
    <row r="7" spans="1:47" s="42" customFormat="1" x14ac:dyDescent="0.2">
      <c r="A7" s="28">
        <f>_xlfn.RANK.EQ(AU7,$AU$2:$AU$101,0)</f>
        <v>24</v>
      </c>
      <c r="B7" s="35" t="s">
        <v>53</v>
      </c>
      <c r="C7" s="33"/>
      <c r="D7" s="33" t="s">
        <v>20</v>
      </c>
      <c r="E7" s="33" t="s">
        <v>20</v>
      </c>
      <c r="F7" s="33" t="s">
        <v>20</v>
      </c>
      <c r="G7" s="33" t="s">
        <v>20</v>
      </c>
      <c r="H7" s="33" t="s">
        <v>20</v>
      </c>
      <c r="I7" s="33" t="s">
        <v>20</v>
      </c>
      <c r="J7" s="33"/>
      <c r="K7" s="33"/>
      <c r="L7" s="33" t="s">
        <v>20</v>
      </c>
      <c r="M7" s="33" t="s">
        <v>20</v>
      </c>
      <c r="N7" s="33" t="s">
        <v>20</v>
      </c>
      <c r="O7" s="33" t="s">
        <v>20</v>
      </c>
      <c r="P7" s="33"/>
      <c r="Q7" s="33" t="s">
        <v>20</v>
      </c>
      <c r="R7" s="33"/>
      <c r="S7" s="33"/>
      <c r="T7" s="33" t="s">
        <v>20</v>
      </c>
      <c r="U7" s="36">
        <v>2.46</v>
      </c>
      <c r="V7" s="37">
        <f>1-(U7/100)</f>
        <v>0.97540000000000004</v>
      </c>
      <c r="W7" s="34">
        <v>6116</v>
      </c>
      <c r="X7" s="38">
        <f>W7/1000</f>
        <v>6.1159999999999997</v>
      </c>
      <c r="Y7" s="43">
        <v>10000</v>
      </c>
      <c r="Z7" s="43">
        <v>10000</v>
      </c>
      <c r="AA7" s="29" t="s">
        <v>150</v>
      </c>
      <c r="AB7" s="30" t="s">
        <v>188</v>
      </c>
      <c r="AC7" s="39">
        <v>0.85099999999999998</v>
      </c>
      <c r="AD7" s="31">
        <v>0.8</v>
      </c>
      <c r="AE7" s="31">
        <v>1</v>
      </c>
      <c r="AF7" s="30">
        <v>0</v>
      </c>
      <c r="AG7" s="30">
        <v>0.8</v>
      </c>
      <c r="AH7" s="30">
        <v>1</v>
      </c>
      <c r="AI7" s="31">
        <v>1</v>
      </c>
      <c r="AJ7" s="31">
        <v>1</v>
      </c>
      <c r="AK7" s="31">
        <v>1</v>
      </c>
      <c r="AL7" s="31">
        <v>1</v>
      </c>
      <c r="AM7" s="88" t="s">
        <v>148</v>
      </c>
      <c r="AN7" s="88" t="s">
        <v>155</v>
      </c>
      <c r="AO7" s="29">
        <v>1</v>
      </c>
      <c r="AP7" s="29">
        <v>0</v>
      </c>
      <c r="AQ7" s="31">
        <f>SUM(AD7:AP7)</f>
        <v>8.6</v>
      </c>
      <c r="AR7" s="40">
        <f>AVERAGE(AD7:AP7)</f>
        <v>0.78181818181818175</v>
      </c>
      <c r="AS7" s="100">
        <f>_xlfn.RANK.EQ(V7,V7:V106,1)/100</f>
        <v>0.47</v>
      </c>
      <c r="AT7" s="31">
        <f>_xlfn.RANK.EQ(X7,X7:X106,1)/100</f>
        <v>0.72</v>
      </c>
      <c r="AU7" s="41">
        <f>AVERAGE(AC7, AR7,V7, X7)</f>
        <v>2.1810545454545451</v>
      </c>
    </row>
    <row r="8" spans="1:47" s="42" customFormat="1" x14ac:dyDescent="0.2">
      <c r="A8" s="28">
        <f>_xlfn.RANK.EQ(AU8,$AU$2:$AU$101,0)</f>
        <v>28</v>
      </c>
      <c r="B8" s="35" t="s">
        <v>61</v>
      </c>
      <c r="C8" s="33"/>
      <c r="D8" s="33"/>
      <c r="E8" s="33"/>
      <c r="F8" s="33"/>
      <c r="G8" s="33"/>
      <c r="H8" s="33"/>
      <c r="I8" s="33"/>
      <c r="J8" s="33" t="s">
        <v>20</v>
      </c>
      <c r="K8" s="33" t="s">
        <v>20</v>
      </c>
      <c r="L8" s="33"/>
      <c r="M8" s="33" t="s">
        <v>20</v>
      </c>
      <c r="N8" s="33"/>
      <c r="O8" s="33"/>
      <c r="P8" s="33" t="s">
        <v>20</v>
      </c>
      <c r="Q8" s="33"/>
      <c r="R8" s="33"/>
      <c r="S8" s="33" t="s">
        <v>20</v>
      </c>
      <c r="T8" s="28"/>
      <c r="U8" s="36">
        <v>0.72</v>
      </c>
      <c r="V8" s="37">
        <f>1-(U8/100)</f>
        <v>0.99280000000000002</v>
      </c>
      <c r="W8" s="34">
        <v>5365</v>
      </c>
      <c r="X8" s="38">
        <f>W8/1000</f>
        <v>5.3650000000000002</v>
      </c>
      <c r="Y8" s="29">
        <v>240</v>
      </c>
      <c r="Z8" s="29">
        <v>240</v>
      </c>
      <c r="AA8" s="29" t="s">
        <v>191</v>
      </c>
      <c r="AB8" s="30" t="s">
        <v>191</v>
      </c>
      <c r="AC8" s="39">
        <v>0.23400000000000001</v>
      </c>
      <c r="AD8" s="31">
        <v>1</v>
      </c>
      <c r="AE8" s="31">
        <v>1</v>
      </c>
      <c r="AF8" s="30">
        <v>1</v>
      </c>
      <c r="AG8" s="30">
        <v>0.6</v>
      </c>
      <c r="AH8" s="30">
        <v>0.4</v>
      </c>
      <c r="AI8" s="31">
        <v>1</v>
      </c>
      <c r="AJ8" s="31">
        <v>1</v>
      </c>
      <c r="AK8" s="31">
        <v>1</v>
      </c>
      <c r="AL8" s="31">
        <v>1</v>
      </c>
      <c r="AM8" s="88" t="s">
        <v>153</v>
      </c>
      <c r="AN8" s="88" t="s">
        <v>153</v>
      </c>
      <c r="AO8" s="29">
        <v>1</v>
      </c>
      <c r="AP8" s="29">
        <v>1</v>
      </c>
      <c r="AQ8" s="31">
        <f>SUM(AD8:AP8)</f>
        <v>10</v>
      </c>
      <c r="AR8" s="40">
        <f>AVERAGE(AD8:AP8)</f>
        <v>0.90909090909090906</v>
      </c>
      <c r="AS8" s="100">
        <f>_xlfn.RANK.EQ(V8,V8:V107,1)/100</f>
        <v>0.71</v>
      </c>
      <c r="AT8" s="31">
        <f>_xlfn.RANK.EQ(X8,X8:X107,1)/100</f>
        <v>0.69</v>
      </c>
      <c r="AU8" s="41">
        <f>AVERAGE(AC8, AR8,V8, X8)</f>
        <v>1.8752227272727273</v>
      </c>
    </row>
    <row r="9" spans="1:47" s="42" customFormat="1" x14ac:dyDescent="0.2">
      <c r="A9" s="28">
        <f>_xlfn.RANK.EQ(AU9,$AU$2:$AU$101,0)</f>
        <v>30</v>
      </c>
      <c r="B9" s="35" t="s">
        <v>101</v>
      </c>
      <c r="C9" s="33" t="s">
        <v>20</v>
      </c>
      <c r="D9" s="33"/>
      <c r="E9" s="33" t="s">
        <v>20</v>
      </c>
      <c r="F9" s="33"/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3" t="s">
        <v>20</v>
      </c>
      <c r="M9" s="33" t="s">
        <v>20</v>
      </c>
      <c r="N9" s="33"/>
      <c r="O9" s="33"/>
      <c r="P9" s="33" t="s">
        <v>20</v>
      </c>
      <c r="Q9" s="33" t="s">
        <v>20</v>
      </c>
      <c r="R9" s="33" t="s">
        <v>20</v>
      </c>
      <c r="S9" s="33" t="s">
        <v>20</v>
      </c>
      <c r="T9" s="33" t="s">
        <v>20</v>
      </c>
      <c r="U9" s="36">
        <v>2.0699999999999998</v>
      </c>
      <c r="V9" s="37">
        <f>1-(U9/100)</f>
        <v>0.97929999999999995</v>
      </c>
      <c r="W9" s="34">
        <v>4648</v>
      </c>
      <c r="X9" s="38">
        <f>W9/1000</f>
        <v>4.6479999999999997</v>
      </c>
      <c r="Y9" s="29">
        <v>200</v>
      </c>
      <c r="Z9" s="29">
        <v>200</v>
      </c>
      <c r="AA9" s="29" t="s">
        <v>214</v>
      </c>
      <c r="AB9" s="30" t="s">
        <v>214</v>
      </c>
      <c r="AC9" s="39">
        <v>0.80100000000000005</v>
      </c>
      <c r="AD9" s="31">
        <v>1</v>
      </c>
      <c r="AE9" s="31">
        <v>1</v>
      </c>
      <c r="AF9" s="30">
        <v>1</v>
      </c>
      <c r="AG9" s="30">
        <v>0.8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153</v>
      </c>
      <c r="AN9" s="88" t="s">
        <v>153</v>
      </c>
      <c r="AO9" s="29">
        <v>0</v>
      </c>
      <c r="AP9" s="29">
        <v>0</v>
      </c>
      <c r="AQ9" s="31">
        <f>SUM(AD9:AP9)</f>
        <v>8.6</v>
      </c>
      <c r="AR9" s="40">
        <f>AVERAGE(AD9:AP9)</f>
        <v>0.78181818181818175</v>
      </c>
      <c r="AS9" s="100">
        <f>_xlfn.RANK.EQ(V9,V9:V108,1)/100</f>
        <v>0.53</v>
      </c>
      <c r="AT9" s="31">
        <f>_xlfn.RANK.EQ(X9,X9:X108,1)/100</f>
        <v>0.63</v>
      </c>
      <c r="AU9" s="41">
        <f>AVERAGE(AC9, AR9,V9, X9)</f>
        <v>1.8025295454545454</v>
      </c>
    </row>
    <row r="10" spans="1:47" s="42" customFormat="1" x14ac:dyDescent="0.2">
      <c r="A10" s="28">
        <f>_xlfn.RANK.EQ(AU10,$AU$2:$AU$101,0)</f>
        <v>33</v>
      </c>
      <c r="B10" s="35" t="s">
        <v>106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 t="s">
        <v>20</v>
      </c>
      <c r="N10" s="33"/>
      <c r="O10" s="33"/>
      <c r="P10" s="33"/>
      <c r="Q10" s="33"/>
      <c r="R10" s="33"/>
      <c r="S10" s="33"/>
      <c r="T10" s="33"/>
      <c r="U10" s="36">
        <v>0.27</v>
      </c>
      <c r="V10" s="37">
        <f>1-(U10/100)</f>
        <v>0.99729999999999996</v>
      </c>
      <c r="W10" s="34">
        <v>5245</v>
      </c>
      <c r="X10" s="38">
        <f>W10/1000</f>
        <v>5.2450000000000001</v>
      </c>
      <c r="Y10" s="29" t="s">
        <v>150</v>
      </c>
      <c r="Z10" s="29" t="s">
        <v>150</v>
      </c>
      <c r="AA10" s="29" t="s">
        <v>218</v>
      </c>
      <c r="AB10" s="30" t="s">
        <v>150</v>
      </c>
      <c r="AC10" s="39">
        <v>2.1000000000000001E-2</v>
      </c>
      <c r="AD10" s="89">
        <v>0.6</v>
      </c>
      <c r="AE10" s="89">
        <v>1</v>
      </c>
      <c r="AF10" s="30">
        <v>1</v>
      </c>
      <c r="AG10" s="30">
        <v>0.3</v>
      </c>
      <c r="AH10" s="30">
        <v>0.3</v>
      </c>
      <c r="AI10" s="31">
        <v>1</v>
      </c>
      <c r="AJ10" s="31">
        <v>1</v>
      </c>
      <c r="AK10" s="31">
        <v>1</v>
      </c>
      <c r="AL10" s="31">
        <v>1</v>
      </c>
      <c r="AM10" s="88">
        <v>1</v>
      </c>
      <c r="AN10" s="88">
        <v>0</v>
      </c>
      <c r="AO10" s="29">
        <v>1</v>
      </c>
      <c r="AP10" s="29">
        <v>0</v>
      </c>
      <c r="AQ10" s="31">
        <f>SUM(AD10:AP10)</f>
        <v>9.1999999999999993</v>
      </c>
      <c r="AR10" s="40">
        <f>AVERAGE(AD10:AP10)</f>
        <v>0.70769230769230762</v>
      </c>
      <c r="AS10" s="100">
        <f>_xlfn.RANK.EQ(V10,V10:V109,1)/100</f>
        <v>0.83</v>
      </c>
      <c r="AT10" s="31">
        <f>_xlfn.RANK.EQ(X10,X10:X109,1)/100</f>
        <v>0.68</v>
      </c>
      <c r="AU10" s="41">
        <f>AVERAGE(AC10, AR10,V10, X10)</f>
        <v>1.742748076923077</v>
      </c>
    </row>
    <row r="11" spans="1:47" s="42" customFormat="1" x14ac:dyDescent="0.2">
      <c r="A11" s="28">
        <f>_xlfn.RANK.EQ(AU11,$AU$2:$AU$101,0)</f>
        <v>41</v>
      </c>
      <c r="B11" s="35" t="s">
        <v>50</v>
      </c>
      <c r="C11" s="33"/>
      <c r="D11" s="33" t="s">
        <v>20</v>
      </c>
      <c r="E11" s="33" t="s">
        <v>20</v>
      </c>
      <c r="F11" s="33" t="s">
        <v>20</v>
      </c>
      <c r="G11" s="33" t="s">
        <v>20</v>
      </c>
      <c r="H11" s="33" t="s">
        <v>20</v>
      </c>
      <c r="I11" s="33" t="s">
        <v>20</v>
      </c>
      <c r="J11" s="33" t="s">
        <v>20</v>
      </c>
      <c r="K11" s="33" t="s">
        <v>20</v>
      </c>
      <c r="L11" s="33" t="s">
        <v>20</v>
      </c>
      <c r="M11" s="33" t="s">
        <v>20</v>
      </c>
      <c r="N11" s="33" t="s">
        <v>20</v>
      </c>
      <c r="O11" s="33" t="s">
        <v>20</v>
      </c>
      <c r="P11" s="33" t="s">
        <v>20</v>
      </c>
      <c r="Q11" s="33" t="s">
        <v>20</v>
      </c>
      <c r="R11" s="33" t="s">
        <v>20</v>
      </c>
      <c r="S11" s="33"/>
      <c r="T11" s="33" t="s">
        <v>20</v>
      </c>
      <c r="U11" s="36">
        <v>3.31</v>
      </c>
      <c r="V11" s="37">
        <f>1-(U11/100)</f>
        <v>0.96689999999999998</v>
      </c>
      <c r="W11" s="34">
        <v>1478</v>
      </c>
      <c r="X11" s="38">
        <f>W11/1000</f>
        <v>1.478</v>
      </c>
      <c r="Y11" s="29">
        <v>244</v>
      </c>
      <c r="Z11" s="29">
        <v>244</v>
      </c>
      <c r="AA11" s="29" t="s">
        <v>150</v>
      </c>
      <c r="AB11" s="30" t="s">
        <v>150</v>
      </c>
      <c r="AC11" s="39">
        <v>0.96799999999999997</v>
      </c>
      <c r="AD11" s="31">
        <v>0.8</v>
      </c>
      <c r="AE11" s="31">
        <v>1</v>
      </c>
      <c r="AF11" s="30">
        <v>0</v>
      </c>
      <c r="AG11" s="30">
        <v>0.8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>
        <v>1</v>
      </c>
      <c r="AN11" s="88" t="s">
        <v>153</v>
      </c>
      <c r="AO11" s="29">
        <v>1</v>
      </c>
      <c r="AP11" s="29">
        <v>0</v>
      </c>
      <c r="AQ11" s="31">
        <f>SUM(AD11:AP11)</f>
        <v>9</v>
      </c>
      <c r="AR11" s="40">
        <f>AVERAGE(AD11:AP11)</f>
        <v>0.75</v>
      </c>
      <c r="AS11" s="100">
        <f>_xlfn.RANK.EQ(V11,V11:V110,1)/100</f>
        <v>0.44</v>
      </c>
      <c r="AT11" s="31">
        <f>_xlfn.RANK.EQ(X11,X11:X110,1)/100</f>
        <v>0.43</v>
      </c>
      <c r="AU11" s="41">
        <f>AVERAGE(AC11, AR11,V11, X11)</f>
        <v>1.0407249999999999</v>
      </c>
    </row>
    <row r="12" spans="1:47" s="42" customFormat="1" x14ac:dyDescent="0.2">
      <c r="A12" s="28">
        <f>_xlfn.RANK.EQ(AU12,$AU$2:$AU$101,0)</f>
        <v>46</v>
      </c>
      <c r="B12" s="35" t="s">
        <v>22</v>
      </c>
      <c r="C12" s="27"/>
      <c r="D12" s="27"/>
      <c r="E12" s="27"/>
      <c r="F12" s="27"/>
      <c r="G12" s="27"/>
      <c r="H12" s="27" t="s">
        <v>20</v>
      </c>
      <c r="I12" s="27" t="s">
        <v>20</v>
      </c>
      <c r="J12" s="27" t="s">
        <v>20</v>
      </c>
      <c r="K12" s="27" t="s">
        <v>20</v>
      </c>
      <c r="L12" s="27"/>
      <c r="M12" s="27" t="s">
        <v>20</v>
      </c>
      <c r="N12" s="27"/>
      <c r="O12" s="27"/>
      <c r="P12" s="27" t="s">
        <v>20</v>
      </c>
      <c r="Q12" s="27"/>
      <c r="R12" s="27" t="s">
        <v>20</v>
      </c>
      <c r="S12" s="27"/>
      <c r="T12" s="28"/>
      <c r="U12" s="36">
        <v>2.71</v>
      </c>
      <c r="V12" s="37">
        <f>1-(U12/100)</f>
        <v>0.97289999999999999</v>
      </c>
      <c r="W12" s="34">
        <v>1850</v>
      </c>
      <c r="X12" s="38">
        <f>W12/1000</f>
        <v>1.85</v>
      </c>
      <c r="Y12" s="29" t="s">
        <v>150</v>
      </c>
      <c r="Z12" s="29" t="s">
        <v>151</v>
      </c>
      <c r="AA12" s="29" t="s">
        <v>150</v>
      </c>
      <c r="AB12" s="30" t="s">
        <v>152</v>
      </c>
      <c r="AC12" s="39">
        <v>0.27500000000000002</v>
      </c>
      <c r="AD12" s="31">
        <v>1</v>
      </c>
      <c r="AE12" s="31">
        <v>1</v>
      </c>
      <c r="AF12" s="30">
        <v>0</v>
      </c>
      <c r="AG12" s="30">
        <v>0.6</v>
      </c>
      <c r="AH12" s="30">
        <v>0</v>
      </c>
      <c r="AI12" s="31">
        <v>1</v>
      </c>
      <c r="AJ12" s="31">
        <v>1</v>
      </c>
      <c r="AK12" s="31">
        <v>1</v>
      </c>
      <c r="AL12" s="31">
        <v>0.66</v>
      </c>
      <c r="AM12" s="88">
        <v>1</v>
      </c>
      <c r="AN12" s="88" t="s">
        <v>153</v>
      </c>
      <c r="AO12" s="29">
        <v>0</v>
      </c>
      <c r="AP12" s="29">
        <v>0</v>
      </c>
      <c r="AQ12" s="31">
        <f>SUM(AD12:AP12)</f>
        <v>7.26</v>
      </c>
      <c r="AR12" s="40">
        <f>AVERAGE(AD12:AP12)</f>
        <v>0.60499999999999998</v>
      </c>
      <c r="AS12" s="100">
        <f>_xlfn.RANK.EQ(V12,V12:V111,1)/100</f>
        <v>0.47</v>
      </c>
      <c r="AT12" s="31">
        <f>_xlfn.RANK.EQ(X12,X12:X111,1)/100</f>
        <v>0.51</v>
      </c>
      <c r="AU12" s="41">
        <f>AVERAGE(AC12, AR12,V12, X12)</f>
        <v>0.92572500000000002</v>
      </c>
    </row>
    <row r="13" spans="1:47" s="42" customFormat="1" x14ac:dyDescent="0.2">
      <c r="A13" s="28">
        <f>_xlfn.RANK.EQ(AU13,$AU$2:$AU$101,0)</f>
        <v>47</v>
      </c>
      <c r="B13" s="35" t="s">
        <v>98</v>
      </c>
      <c r="C13" s="33" t="s">
        <v>20</v>
      </c>
      <c r="D13" s="33" t="s">
        <v>20</v>
      </c>
      <c r="E13" s="33"/>
      <c r="F13" s="33" t="s">
        <v>20</v>
      </c>
      <c r="G13" s="33"/>
      <c r="H13" s="33" t="s">
        <v>20</v>
      </c>
      <c r="I13" s="33"/>
      <c r="J13" s="33"/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/>
      <c r="T13" s="33" t="s">
        <v>20</v>
      </c>
      <c r="U13" s="36">
        <v>15.36</v>
      </c>
      <c r="V13" s="37">
        <f>1-(U13/100)</f>
        <v>0.84640000000000004</v>
      </c>
      <c r="W13" s="34">
        <v>1712</v>
      </c>
      <c r="X13" s="38">
        <f>W13/1000</f>
        <v>1.712</v>
      </c>
      <c r="Y13" s="29" t="s">
        <v>192</v>
      </c>
      <c r="Z13" s="29" t="s">
        <v>192</v>
      </c>
      <c r="AA13" s="29" t="s">
        <v>150</v>
      </c>
      <c r="AB13" s="30" t="s">
        <v>150</v>
      </c>
      <c r="AC13" s="39">
        <v>0.53</v>
      </c>
      <c r="AD13" s="31">
        <v>1</v>
      </c>
      <c r="AE13" s="31">
        <v>1</v>
      </c>
      <c r="AF13" s="30">
        <v>0</v>
      </c>
      <c r="AG13" s="30">
        <v>0.8</v>
      </c>
      <c r="AH13" s="30">
        <v>0.2</v>
      </c>
      <c r="AI13" s="31">
        <v>1</v>
      </c>
      <c r="AJ13" s="31">
        <v>0</v>
      </c>
      <c r="AK13" s="31">
        <v>1</v>
      </c>
      <c r="AL13" s="31">
        <v>1</v>
      </c>
      <c r="AM13" s="88">
        <v>1</v>
      </c>
      <c r="AN13" s="88" t="s">
        <v>153</v>
      </c>
      <c r="AO13" s="29">
        <v>0</v>
      </c>
      <c r="AP13" s="29">
        <v>0</v>
      </c>
      <c r="AQ13" s="31">
        <f>SUM(AD13:AP13)</f>
        <v>7</v>
      </c>
      <c r="AR13" s="40">
        <f>AVERAGE(AD13:AP13)</f>
        <v>0.58333333333333337</v>
      </c>
      <c r="AS13" s="100">
        <f>_xlfn.RANK.EQ(V13,V13:V112,1)/100</f>
        <v>0.17</v>
      </c>
      <c r="AT13" s="31">
        <f>_xlfn.RANK.EQ(X13,X13:X112,1)/100</f>
        <v>0.48</v>
      </c>
      <c r="AU13" s="41">
        <f>AVERAGE(AC13, AR13,V13, X13)</f>
        <v>0.91793333333333327</v>
      </c>
    </row>
    <row r="14" spans="1:47" s="42" customFormat="1" ht="25.5" x14ac:dyDescent="0.2">
      <c r="A14" s="28">
        <f>_xlfn.RANK.EQ(AU14,$AU$2:$AU$101,0)</f>
        <v>49</v>
      </c>
      <c r="B14" s="35" t="s">
        <v>93</v>
      </c>
      <c r="C14" s="33" t="s">
        <v>20</v>
      </c>
      <c r="D14" s="33"/>
      <c r="E14" s="33"/>
      <c r="F14" s="33"/>
      <c r="G14" s="33" t="s">
        <v>20</v>
      </c>
      <c r="H14" s="33" t="s">
        <v>20</v>
      </c>
      <c r="I14" s="33" t="s">
        <v>20</v>
      </c>
      <c r="J14" s="33" t="s">
        <v>20</v>
      </c>
      <c r="K14" s="33" t="s">
        <v>20</v>
      </c>
      <c r="L14" s="33"/>
      <c r="M14" s="33" t="s">
        <v>20</v>
      </c>
      <c r="N14" s="33"/>
      <c r="O14" s="33"/>
      <c r="P14" s="33" t="s">
        <v>20</v>
      </c>
      <c r="Q14" s="33"/>
      <c r="R14" s="33" t="s">
        <v>20</v>
      </c>
      <c r="S14" s="33"/>
      <c r="T14" s="33" t="s">
        <v>20</v>
      </c>
      <c r="U14" s="36">
        <v>1.01</v>
      </c>
      <c r="V14" s="37">
        <f>1-(U14/100)</f>
        <v>0.9899</v>
      </c>
      <c r="W14" s="34">
        <v>1396</v>
      </c>
      <c r="X14" s="38">
        <f>W14/1000</f>
        <v>1.3959999999999999</v>
      </c>
      <c r="Y14" s="29" t="s">
        <v>150</v>
      </c>
      <c r="Z14" s="29" t="s">
        <v>151</v>
      </c>
      <c r="AA14" s="29" t="s">
        <v>150</v>
      </c>
      <c r="AB14" s="30" t="s">
        <v>150</v>
      </c>
      <c r="AC14" s="39">
        <v>0.45200000000000001</v>
      </c>
      <c r="AD14" s="31">
        <v>1</v>
      </c>
      <c r="AE14" s="31">
        <v>1</v>
      </c>
      <c r="AF14" s="30">
        <v>0</v>
      </c>
      <c r="AG14" s="30">
        <v>0.6</v>
      </c>
      <c r="AH14" s="30">
        <v>0.2</v>
      </c>
      <c r="AI14" s="31">
        <v>1</v>
      </c>
      <c r="AJ14" s="31">
        <v>0</v>
      </c>
      <c r="AK14" s="31">
        <v>1</v>
      </c>
      <c r="AL14" s="31">
        <v>1</v>
      </c>
      <c r="AM14" s="88" t="s">
        <v>150</v>
      </c>
      <c r="AN14" s="88">
        <v>1</v>
      </c>
      <c r="AO14" s="29">
        <v>1</v>
      </c>
      <c r="AP14" s="29">
        <v>1</v>
      </c>
      <c r="AQ14" s="31">
        <f>SUM(AD14:AP14)</f>
        <v>8.8000000000000007</v>
      </c>
      <c r="AR14" s="40">
        <f>AVERAGE(AD14:AP14)</f>
        <v>0.73333333333333339</v>
      </c>
      <c r="AS14" s="100">
        <f>_xlfn.RANK.EQ(V14,V14:V113,1)/100</f>
        <v>0.64</v>
      </c>
      <c r="AT14" s="31">
        <f>_xlfn.RANK.EQ(X14,X14:X113,1)/100</f>
        <v>0.39</v>
      </c>
      <c r="AU14" s="41">
        <f>AVERAGE(AC14, AR14,V14, X14)</f>
        <v>0.89280833333333331</v>
      </c>
    </row>
    <row r="15" spans="1:47" s="42" customFormat="1" x14ac:dyDescent="0.2">
      <c r="A15" s="28">
        <f>_xlfn.RANK.EQ(AU15,$AU$2:$AU$101,0)</f>
        <v>51</v>
      </c>
      <c r="B15" s="35" t="s">
        <v>115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20</v>
      </c>
      <c r="N15" s="33"/>
      <c r="O15" s="33"/>
      <c r="P15" s="33"/>
      <c r="Q15" s="33" t="s">
        <v>20</v>
      </c>
      <c r="R15" s="33"/>
      <c r="S15" s="33"/>
      <c r="T15" s="28"/>
      <c r="U15" s="36">
        <v>12.12</v>
      </c>
      <c r="V15" s="37">
        <f>1-(U15/100)</f>
        <v>0.87880000000000003</v>
      </c>
      <c r="W15" s="34">
        <v>1960</v>
      </c>
      <c r="X15" s="38">
        <f>W15/1000</f>
        <v>1.96</v>
      </c>
      <c r="Y15" s="29" t="s">
        <v>150</v>
      </c>
      <c r="Z15" s="29" t="s">
        <v>151</v>
      </c>
      <c r="AA15" s="29" t="s">
        <v>150</v>
      </c>
      <c r="AB15" s="30" t="s">
        <v>150</v>
      </c>
      <c r="AC15" s="39">
        <v>4.9000000000000002E-2</v>
      </c>
      <c r="AD15" s="31">
        <v>0.8</v>
      </c>
      <c r="AE15" s="31">
        <v>0.5</v>
      </c>
      <c r="AF15" s="30">
        <v>1</v>
      </c>
      <c r="AG15" s="30" t="s">
        <v>150</v>
      </c>
      <c r="AH15" s="30" t="s">
        <v>150</v>
      </c>
      <c r="AI15" s="31">
        <v>1</v>
      </c>
      <c r="AJ15" s="31">
        <v>0</v>
      </c>
      <c r="AK15" s="31">
        <v>1</v>
      </c>
      <c r="AL15" s="31">
        <v>1</v>
      </c>
      <c r="AM15" s="88" t="s">
        <v>150</v>
      </c>
      <c r="AN15" s="88" t="s">
        <v>153</v>
      </c>
      <c r="AO15" s="29">
        <v>0</v>
      </c>
      <c r="AP15" s="29">
        <v>0</v>
      </c>
      <c r="AQ15" s="31">
        <f>SUM(AD15:AP15)</f>
        <v>5.3</v>
      </c>
      <c r="AR15" s="40">
        <f>AVERAGE(AD15:AP15)</f>
        <v>0.58888888888888891</v>
      </c>
      <c r="AS15" s="100">
        <f>_xlfn.RANK.EQ(V15,V15:V114,1)/100</f>
        <v>0.2</v>
      </c>
      <c r="AT15" s="31">
        <f>_xlfn.RANK.EQ(X15,X15:X114,1)/100</f>
        <v>0.51</v>
      </c>
      <c r="AU15" s="41">
        <f>AVERAGE(AC15, AR15,V15, X15)</f>
        <v>0.86917222222222223</v>
      </c>
    </row>
    <row r="16" spans="1:47" s="42" customFormat="1" x14ac:dyDescent="0.2">
      <c r="A16" s="28">
        <f>_xlfn.RANK.EQ(AU16,$AU$2:$AU$101,0)</f>
        <v>55</v>
      </c>
      <c r="B16" s="35" t="s">
        <v>85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 t="s">
        <v>20</v>
      </c>
      <c r="N16" s="27"/>
      <c r="O16" s="27"/>
      <c r="P16" s="27"/>
      <c r="Q16" s="27"/>
      <c r="R16" s="27"/>
      <c r="S16" s="27"/>
      <c r="T16" s="28"/>
      <c r="U16" s="36">
        <v>1.05</v>
      </c>
      <c r="V16" s="37">
        <f>1-(U16/100)</f>
        <v>0.98950000000000005</v>
      </c>
      <c r="W16" s="34">
        <v>1776</v>
      </c>
      <c r="X16" s="38">
        <f>W16/1000</f>
        <v>1.776</v>
      </c>
      <c r="Y16" s="29">
        <v>640</v>
      </c>
      <c r="Z16" s="29">
        <v>0</v>
      </c>
      <c r="AA16" s="29" t="s">
        <v>210</v>
      </c>
      <c r="AB16" s="30"/>
      <c r="AC16" s="39">
        <v>2.1000000000000001E-2</v>
      </c>
      <c r="AD16" s="31">
        <v>1</v>
      </c>
      <c r="AE16" s="31">
        <v>1</v>
      </c>
      <c r="AF16" s="30">
        <v>0</v>
      </c>
      <c r="AG16" s="30">
        <v>0.6</v>
      </c>
      <c r="AH16" s="30">
        <v>0.4</v>
      </c>
      <c r="AI16" s="31">
        <v>1</v>
      </c>
      <c r="AJ16" s="31">
        <v>0</v>
      </c>
      <c r="AK16" s="31">
        <v>1</v>
      </c>
      <c r="AL16" s="31">
        <v>1</v>
      </c>
      <c r="AM16" s="88" t="s">
        <v>153</v>
      </c>
      <c r="AN16" s="88" t="s">
        <v>153</v>
      </c>
      <c r="AO16" s="29">
        <v>1</v>
      </c>
      <c r="AP16" s="29">
        <v>0</v>
      </c>
      <c r="AQ16" s="31">
        <f>SUM(AD16:AP16)</f>
        <v>7</v>
      </c>
      <c r="AR16" s="40">
        <f>AVERAGE(AD16:AP16)</f>
        <v>0.63636363636363635</v>
      </c>
      <c r="AS16" s="100">
        <f>_xlfn.RANK.EQ(V16,V16:V115,1)/100</f>
        <v>0.62</v>
      </c>
      <c r="AT16" s="31">
        <f>_xlfn.RANK.EQ(X16,X16:X115,1)/100</f>
        <v>0.47</v>
      </c>
      <c r="AU16" s="41">
        <f>AVERAGE(AC16, AR16,V16, X16)</f>
        <v>0.85571590909090911</v>
      </c>
    </row>
    <row r="17" spans="1:47" s="42" customFormat="1" x14ac:dyDescent="0.2">
      <c r="A17" s="28">
        <f>_xlfn.RANK.EQ(AU17,$AU$2:$AU$101,0)</f>
        <v>56</v>
      </c>
      <c r="B17" s="35" t="s">
        <v>35</v>
      </c>
      <c r="C17" s="33"/>
      <c r="D17" s="33"/>
      <c r="E17" s="33"/>
      <c r="F17" s="33"/>
      <c r="G17" s="33"/>
      <c r="H17" s="33" t="s">
        <v>20</v>
      </c>
      <c r="I17" s="33" t="s">
        <v>20</v>
      </c>
      <c r="J17" s="33"/>
      <c r="K17" s="33" t="s">
        <v>20</v>
      </c>
      <c r="L17" s="33"/>
      <c r="M17" s="33" t="s">
        <v>20</v>
      </c>
      <c r="N17" s="33"/>
      <c r="O17" s="33"/>
      <c r="P17" s="33" t="s">
        <v>20</v>
      </c>
      <c r="Q17" s="33" t="s">
        <v>20</v>
      </c>
      <c r="R17" s="33" t="s">
        <v>20</v>
      </c>
      <c r="S17" s="33"/>
      <c r="T17" s="33" t="s">
        <v>20</v>
      </c>
      <c r="U17" s="36">
        <v>4.04</v>
      </c>
      <c r="V17" s="37">
        <f>1-(U17/100)</f>
        <v>0.95960000000000001</v>
      </c>
      <c r="W17" s="34">
        <v>1536</v>
      </c>
      <c r="X17" s="38">
        <f>W17/1000</f>
        <v>1.536</v>
      </c>
      <c r="Y17" s="29" t="s">
        <v>150</v>
      </c>
      <c r="Z17" s="29" t="s">
        <v>151</v>
      </c>
      <c r="AA17" s="29" t="s">
        <v>150</v>
      </c>
      <c r="AB17" s="30" t="s">
        <v>150</v>
      </c>
      <c r="AC17" s="39">
        <v>0.312</v>
      </c>
      <c r="AD17" s="31">
        <v>1</v>
      </c>
      <c r="AE17" s="31">
        <v>1</v>
      </c>
      <c r="AF17" s="30">
        <v>0</v>
      </c>
      <c r="AG17" s="30">
        <v>1</v>
      </c>
      <c r="AH17" s="30">
        <v>0.4</v>
      </c>
      <c r="AI17" s="31">
        <v>1</v>
      </c>
      <c r="AJ17" s="31">
        <v>0</v>
      </c>
      <c r="AK17" s="31">
        <v>1</v>
      </c>
      <c r="AL17" s="31">
        <v>1</v>
      </c>
      <c r="AM17" s="88" t="s">
        <v>150</v>
      </c>
      <c r="AN17" s="88" t="s">
        <v>153</v>
      </c>
      <c r="AO17" s="29">
        <v>0</v>
      </c>
      <c r="AP17" s="29">
        <v>0</v>
      </c>
      <c r="AQ17" s="31">
        <f>SUM(AD17:AP17)</f>
        <v>6.4</v>
      </c>
      <c r="AR17" s="40">
        <f>AVERAGE(AD17:AP17)</f>
        <v>0.5818181818181819</v>
      </c>
      <c r="AS17" s="100">
        <f>_xlfn.RANK.EQ(V17,V17:V116,1)/100</f>
        <v>0.36</v>
      </c>
      <c r="AT17" s="31">
        <f>_xlfn.RANK.EQ(X17,X17:X116,1)/100</f>
        <v>0.43</v>
      </c>
      <c r="AU17" s="41">
        <f>AVERAGE(AC17, AR17,V17, X17)</f>
        <v>0.84735454545454547</v>
      </c>
    </row>
    <row r="18" spans="1:47" s="42" customFormat="1" ht="38.25" x14ac:dyDescent="0.2">
      <c r="A18" s="28">
        <f>_xlfn.RANK.EQ(AU18,$AU$2:$AU$101,0)</f>
        <v>63</v>
      </c>
      <c r="B18" s="35" t="s">
        <v>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 t="s">
        <v>20</v>
      </c>
      <c r="N18" s="27"/>
      <c r="O18" s="27"/>
      <c r="P18" s="27"/>
      <c r="Q18" s="27"/>
      <c r="R18" s="27"/>
      <c r="S18" s="27"/>
      <c r="T18" s="28"/>
      <c r="U18" s="36">
        <v>2.36</v>
      </c>
      <c r="V18" s="37">
        <f>1-(U18/100)</f>
        <v>0.97640000000000005</v>
      </c>
      <c r="W18" s="34">
        <v>1322</v>
      </c>
      <c r="X18" s="38">
        <f>W18/1000</f>
        <v>1.3220000000000001</v>
      </c>
      <c r="Y18" s="29">
        <v>2</v>
      </c>
      <c r="Z18" s="29">
        <v>2</v>
      </c>
      <c r="AA18" s="29" t="s">
        <v>150</v>
      </c>
      <c r="AB18" s="30" t="s">
        <v>150</v>
      </c>
      <c r="AC18" s="39">
        <v>2.1000000000000001E-2</v>
      </c>
      <c r="AD18" s="31">
        <v>1</v>
      </c>
      <c r="AE18" s="31">
        <v>1</v>
      </c>
      <c r="AF18" s="30">
        <v>0</v>
      </c>
      <c r="AG18" s="30">
        <v>0.4</v>
      </c>
      <c r="AH18" s="30">
        <v>0.2</v>
      </c>
      <c r="AI18" s="31">
        <v>1</v>
      </c>
      <c r="AJ18" s="31">
        <v>0</v>
      </c>
      <c r="AK18" s="31">
        <v>1</v>
      </c>
      <c r="AL18" s="31">
        <v>1</v>
      </c>
      <c r="AM18" s="88" t="s">
        <v>150</v>
      </c>
      <c r="AN18" s="88" t="s">
        <v>153</v>
      </c>
      <c r="AO18" s="29">
        <v>0</v>
      </c>
      <c r="AP18" s="29">
        <v>1</v>
      </c>
      <c r="AQ18" s="31">
        <f>SUM(AD18:AP18)</f>
        <v>6.6</v>
      </c>
      <c r="AR18" s="40">
        <f>AVERAGE(AD18:AP18)</f>
        <v>0.6</v>
      </c>
      <c r="AS18" s="100">
        <f>_xlfn.RANK.EQ(V18,V18:V117,1)/100</f>
        <v>0.46</v>
      </c>
      <c r="AT18" s="31">
        <f>_xlfn.RANK.EQ(X18,X18:X117,1)/100</f>
        <v>0.38</v>
      </c>
      <c r="AU18" s="41">
        <f>AVERAGE(AC18, AR18,V18, X18)</f>
        <v>0.72985</v>
      </c>
    </row>
    <row r="19" spans="1:47" s="42" customFormat="1" x14ac:dyDescent="0.2">
      <c r="A19" s="28">
        <f>_xlfn.RANK.EQ(AU19,$AU$2:$AU$101,0)</f>
        <v>64</v>
      </c>
      <c r="B19" s="35" t="s">
        <v>114</v>
      </c>
      <c r="C19" s="33" t="s">
        <v>20</v>
      </c>
      <c r="D19" s="33"/>
      <c r="E19" s="33"/>
      <c r="F19" s="33"/>
      <c r="G19" s="33"/>
      <c r="H19" s="33"/>
      <c r="I19" s="33"/>
      <c r="J19" s="33" t="s">
        <v>20</v>
      </c>
      <c r="K19" s="33"/>
      <c r="L19" s="33"/>
      <c r="M19" s="33" t="s">
        <v>20</v>
      </c>
      <c r="N19" s="33"/>
      <c r="O19" s="33"/>
      <c r="P19" s="33" t="s">
        <v>20</v>
      </c>
      <c r="Q19" s="33" t="s">
        <v>20</v>
      </c>
      <c r="R19" s="33"/>
      <c r="S19" s="33" t="s">
        <v>20</v>
      </c>
      <c r="T19" s="28"/>
      <c r="U19" s="36">
        <v>6.4</v>
      </c>
      <c r="V19" s="37">
        <f>1-(U19/100)</f>
        <v>0.93599999999999994</v>
      </c>
      <c r="W19" s="34">
        <v>739</v>
      </c>
      <c r="X19" s="38">
        <f>W19/1000</f>
        <v>0.73899999999999999</v>
      </c>
      <c r="Y19" s="29">
        <v>1800</v>
      </c>
      <c r="Z19" s="29">
        <v>0</v>
      </c>
      <c r="AA19" s="29" t="s">
        <v>202</v>
      </c>
      <c r="AB19" s="30" t="s">
        <v>202</v>
      </c>
      <c r="AC19" s="39">
        <v>0.19900000000000001</v>
      </c>
      <c r="AD19" s="31">
        <v>1</v>
      </c>
      <c r="AE19" s="31">
        <v>0.8</v>
      </c>
      <c r="AF19" s="30">
        <v>1</v>
      </c>
      <c r="AG19" s="30">
        <v>0.8</v>
      </c>
      <c r="AH19" s="30">
        <v>0.8</v>
      </c>
      <c r="AI19" s="31">
        <v>1</v>
      </c>
      <c r="AJ19" s="31">
        <v>1</v>
      </c>
      <c r="AK19" s="31">
        <v>1</v>
      </c>
      <c r="AL19" s="31">
        <v>1</v>
      </c>
      <c r="AM19" s="88" t="s">
        <v>153</v>
      </c>
      <c r="AN19" s="88" t="s">
        <v>153</v>
      </c>
      <c r="AO19" s="29">
        <v>1</v>
      </c>
      <c r="AP19" s="29">
        <v>1</v>
      </c>
      <c r="AQ19" s="31">
        <f>SUM(AD19:AP19)</f>
        <v>10.399999999999999</v>
      </c>
      <c r="AR19" s="40">
        <f>AVERAGE(AD19:AP19)</f>
        <v>0.94545454545454533</v>
      </c>
      <c r="AS19" s="100">
        <f>_xlfn.RANK.EQ(V19,V19:V118,1)/100</f>
        <v>0.3</v>
      </c>
      <c r="AT19" s="31">
        <f>_xlfn.RANK.EQ(X19,X19:X118,1)/100</f>
        <v>0.3</v>
      </c>
      <c r="AU19" s="41">
        <f>AVERAGE(AC19, AR19,V19, X19)</f>
        <v>0.70486363636363625</v>
      </c>
    </row>
    <row r="20" spans="1:47" s="42" customFormat="1" x14ac:dyDescent="0.2">
      <c r="A20" s="28">
        <f>_xlfn.RANK.EQ(AU20,$AU$2:$AU$101,0)</f>
        <v>67</v>
      </c>
      <c r="B20" s="35" t="s">
        <v>89</v>
      </c>
      <c r="C20" s="27"/>
      <c r="D20" s="27"/>
      <c r="E20" s="27"/>
      <c r="F20" s="27"/>
      <c r="G20" s="27"/>
      <c r="H20" s="27"/>
      <c r="I20" s="27" t="s">
        <v>20</v>
      </c>
      <c r="J20" s="27"/>
      <c r="K20" s="27"/>
      <c r="L20" s="27"/>
      <c r="M20" s="27" t="s">
        <v>20</v>
      </c>
      <c r="N20" s="27"/>
      <c r="O20" s="27"/>
      <c r="P20" s="27"/>
      <c r="Q20" s="27"/>
      <c r="R20" s="27"/>
      <c r="S20" s="27"/>
      <c r="T20" s="28" t="s">
        <v>20</v>
      </c>
      <c r="U20" s="36">
        <v>16.32</v>
      </c>
      <c r="V20" s="37">
        <f>1-(U20/100)</f>
        <v>0.83679999999999999</v>
      </c>
      <c r="W20" s="34">
        <v>1476</v>
      </c>
      <c r="X20" s="38">
        <f>W20/1000</f>
        <v>1.476</v>
      </c>
      <c r="Y20" s="29" t="s">
        <v>150</v>
      </c>
      <c r="Z20" s="29" t="s">
        <v>151</v>
      </c>
      <c r="AA20" s="29" t="s">
        <v>150</v>
      </c>
      <c r="AB20" s="30" t="s">
        <v>150</v>
      </c>
      <c r="AC20" s="39">
        <v>4.1000000000000002E-2</v>
      </c>
      <c r="AD20" s="89">
        <v>0.5</v>
      </c>
      <c r="AE20" s="89">
        <v>1</v>
      </c>
      <c r="AF20" s="30">
        <v>0</v>
      </c>
      <c r="AG20" s="30">
        <v>0.4</v>
      </c>
      <c r="AH20" s="30">
        <v>0.1</v>
      </c>
      <c r="AI20" s="31">
        <v>0</v>
      </c>
      <c r="AJ20" s="31">
        <v>0</v>
      </c>
      <c r="AK20" s="31">
        <v>1</v>
      </c>
      <c r="AL20" s="31">
        <v>1</v>
      </c>
      <c r="AM20" s="88" t="s">
        <v>150</v>
      </c>
      <c r="AN20" s="88">
        <v>1</v>
      </c>
      <c r="AO20" s="29">
        <v>0</v>
      </c>
      <c r="AP20" s="29">
        <v>0</v>
      </c>
      <c r="AQ20" s="31">
        <f>SUM(AD20:AP20)</f>
        <v>5</v>
      </c>
      <c r="AR20" s="40">
        <f>AVERAGE(AD20:AP20)</f>
        <v>0.41666666666666669</v>
      </c>
      <c r="AS20" s="100">
        <f>_xlfn.RANK.EQ(V20,V20:V119,1)/100</f>
        <v>0.15</v>
      </c>
      <c r="AT20" s="31">
        <f>_xlfn.RANK.EQ(X20,X20:X119,1)/100</f>
        <v>0.39</v>
      </c>
      <c r="AU20" s="41">
        <f>AVERAGE(AC20, AR20,V20, X20)</f>
        <v>0.69261666666666666</v>
      </c>
    </row>
    <row r="21" spans="1:47" s="42" customFormat="1" x14ac:dyDescent="0.2">
      <c r="A21" s="28">
        <f>_xlfn.RANK.EQ(AU21,$AU$2:$AU$101,0)</f>
        <v>72</v>
      </c>
      <c r="B21" s="35" t="s">
        <v>34</v>
      </c>
      <c r="C21" s="33"/>
      <c r="D21" s="33"/>
      <c r="E21" s="33"/>
      <c r="F21" s="33"/>
      <c r="G21" s="33" t="s">
        <v>20</v>
      </c>
      <c r="H21" s="33"/>
      <c r="I21" s="33"/>
      <c r="J21" s="33" t="s">
        <v>20</v>
      </c>
      <c r="K21" s="33"/>
      <c r="L21" s="33" t="s">
        <v>20</v>
      </c>
      <c r="M21" s="33" t="s">
        <v>20</v>
      </c>
      <c r="N21" s="33"/>
      <c r="O21" s="33" t="s">
        <v>20</v>
      </c>
      <c r="P21" s="33"/>
      <c r="Q21" s="33" t="s">
        <v>20</v>
      </c>
      <c r="R21" s="33"/>
      <c r="S21" s="33"/>
      <c r="T21" s="33"/>
      <c r="U21" s="36">
        <v>2.5</v>
      </c>
      <c r="V21" s="37">
        <f>1-(U21/100)</f>
        <v>0.97499999999999998</v>
      </c>
      <c r="W21" s="34">
        <v>517</v>
      </c>
      <c r="X21" s="38">
        <f>W21/1000</f>
        <v>0.51700000000000002</v>
      </c>
      <c r="Y21" s="29" t="s">
        <v>150</v>
      </c>
      <c r="Z21" s="29" t="s">
        <v>151</v>
      </c>
      <c r="AA21" s="29" t="s">
        <v>166</v>
      </c>
      <c r="AB21" s="30" t="s">
        <v>166</v>
      </c>
      <c r="AC21" s="39">
        <v>0.21299999999999999</v>
      </c>
      <c r="AD21" s="31">
        <v>1</v>
      </c>
      <c r="AE21" s="31">
        <v>0.7</v>
      </c>
      <c r="AF21" s="30">
        <v>1</v>
      </c>
      <c r="AG21" s="30">
        <v>1</v>
      </c>
      <c r="AH21" s="30">
        <v>1</v>
      </c>
      <c r="AI21" s="31">
        <v>1</v>
      </c>
      <c r="AJ21" s="31">
        <v>0</v>
      </c>
      <c r="AK21" s="31">
        <v>1</v>
      </c>
      <c r="AL21" s="31">
        <v>1</v>
      </c>
      <c r="AM21" s="88" t="s">
        <v>150</v>
      </c>
      <c r="AN21" s="88" t="s">
        <v>153</v>
      </c>
      <c r="AO21" s="29">
        <v>0</v>
      </c>
      <c r="AP21" s="29">
        <v>0</v>
      </c>
      <c r="AQ21" s="31">
        <f>SUM(AD21:AP21)</f>
        <v>7.7</v>
      </c>
      <c r="AR21" s="40">
        <f>AVERAGE(AD21:AP21)</f>
        <v>0.70000000000000007</v>
      </c>
      <c r="AS21" s="100">
        <f>_xlfn.RANK.EQ(V21,V21:V120,1)/100</f>
        <v>0.43</v>
      </c>
      <c r="AT21" s="31">
        <f>_xlfn.RANK.EQ(X21,X21:X120,1)/100</f>
        <v>0.24</v>
      </c>
      <c r="AU21" s="41">
        <f>AVERAGE(AC21, AR21,V21, X21)</f>
        <v>0.60124999999999995</v>
      </c>
    </row>
    <row r="22" spans="1:47" s="42" customFormat="1" x14ac:dyDescent="0.2">
      <c r="A22" s="28">
        <f>_xlfn.RANK.EQ(AU22,$AU$2:$AU$101,0)</f>
        <v>75</v>
      </c>
      <c r="B22" s="35" t="s">
        <v>74</v>
      </c>
      <c r="C22" s="33" t="s">
        <v>20</v>
      </c>
      <c r="D22" s="33"/>
      <c r="E22" s="33"/>
      <c r="F22" s="33"/>
      <c r="G22" s="33"/>
      <c r="H22" s="33"/>
      <c r="I22" s="33"/>
      <c r="J22" s="33" t="s">
        <v>20</v>
      </c>
      <c r="K22" s="33" t="s">
        <v>20</v>
      </c>
      <c r="L22" s="33"/>
      <c r="M22" s="33" t="s">
        <v>20</v>
      </c>
      <c r="N22" s="33"/>
      <c r="O22" s="33"/>
      <c r="P22" s="33" t="s">
        <v>20</v>
      </c>
      <c r="Q22" s="33"/>
      <c r="R22" s="33" t="s">
        <v>20</v>
      </c>
      <c r="S22" s="27"/>
      <c r="T22" s="28"/>
      <c r="U22" s="36">
        <v>6.22</v>
      </c>
      <c r="V22" s="37">
        <f>1-(U22/100)</f>
        <v>0.93779999999999997</v>
      </c>
      <c r="W22" s="34">
        <v>510</v>
      </c>
      <c r="X22" s="38">
        <f>W22/1000</f>
        <v>0.51</v>
      </c>
      <c r="Y22" s="29" t="s">
        <v>150</v>
      </c>
      <c r="Z22" s="29" t="s">
        <v>151</v>
      </c>
      <c r="AA22" s="29" t="s">
        <v>150</v>
      </c>
      <c r="AB22" s="30" t="s">
        <v>150</v>
      </c>
      <c r="AC22" s="39">
        <v>0.254</v>
      </c>
      <c r="AD22" s="31">
        <v>1</v>
      </c>
      <c r="AE22" s="31">
        <v>1</v>
      </c>
      <c r="AF22" s="30">
        <v>0</v>
      </c>
      <c r="AG22" s="30">
        <v>0.8</v>
      </c>
      <c r="AH22" s="30">
        <v>0.4</v>
      </c>
      <c r="AI22" s="31">
        <v>1</v>
      </c>
      <c r="AJ22" s="31">
        <v>1</v>
      </c>
      <c r="AK22" s="31">
        <v>1</v>
      </c>
      <c r="AL22" s="31">
        <v>1</v>
      </c>
      <c r="AM22" s="88">
        <v>1</v>
      </c>
      <c r="AN22" s="88" t="s">
        <v>153</v>
      </c>
      <c r="AO22" s="29">
        <v>0</v>
      </c>
      <c r="AP22" s="29">
        <v>0</v>
      </c>
      <c r="AQ22" s="31">
        <f>SUM(AD22:AP22)</f>
        <v>8.1999999999999993</v>
      </c>
      <c r="AR22" s="40">
        <f>AVERAGE(AD22:AP22)</f>
        <v>0.68333333333333324</v>
      </c>
      <c r="AS22" s="100">
        <f>_xlfn.RANK.EQ(V22,V22:V121,1)/100</f>
        <v>0.28999999999999998</v>
      </c>
      <c r="AT22" s="31">
        <f>_xlfn.RANK.EQ(X22,X22:X121,1)/100</f>
        <v>0.23</v>
      </c>
      <c r="AU22" s="41">
        <f>AVERAGE(AC22, AR22,V22, X22)</f>
        <v>0.59628333333333328</v>
      </c>
    </row>
    <row r="23" spans="1:47" s="42" customFormat="1" x14ac:dyDescent="0.2">
      <c r="A23" s="28">
        <f>_xlfn.RANK.EQ(AU23,$AU$2:$AU$101,0)</f>
        <v>89</v>
      </c>
      <c r="B23" s="35" t="s">
        <v>90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 t="s">
        <v>20</v>
      </c>
      <c r="N23" s="27"/>
      <c r="O23" s="27"/>
      <c r="P23" s="27"/>
      <c r="Q23" s="27"/>
      <c r="R23" s="27"/>
      <c r="S23" s="27"/>
      <c r="T23" s="28" t="s">
        <v>20</v>
      </c>
      <c r="U23" s="36">
        <v>0.16</v>
      </c>
      <c r="V23" s="37">
        <f>1-(U23/100)</f>
        <v>0.99839999999999995</v>
      </c>
      <c r="W23" s="34">
        <v>84</v>
      </c>
      <c r="X23" s="38">
        <f>W23/1000</f>
        <v>8.4000000000000005E-2</v>
      </c>
      <c r="Y23" s="29" t="s">
        <v>150</v>
      </c>
      <c r="Z23" s="29" t="s">
        <v>151</v>
      </c>
      <c r="AA23" s="29" t="s">
        <v>150</v>
      </c>
      <c r="AB23" s="30" t="s">
        <v>150</v>
      </c>
      <c r="AC23" s="39">
        <v>0.03</v>
      </c>
      <c r="AD23" s="89">
        <v>0.5</v>
      </c>
      <c r="AE23" s="89">
        <v>1</v>
      </c>
      <c r="AF23" s="30">
        <v>0</v>
      </c>
      <c r="AG23" s="30">
        <v>0.4</v>
      </c>
      <c r="AH23" s="30">
        <v>0.3</v>
      </c>
      <c r="AI23" s="31">
        <v>0</v>
      </c>
      <c r="AJ23" s="31">
        <v>0</v>
      </c>
      <c r="AK23" s="31">
        <v>1</v>
      </c>
      <c r="AL23" s="31">
        <v>1</v>
      </c>
      <c r="AM23" s="88" t="s">
        <v>150</v>
      </c>
      <c r="AN23" s="88">
        <v>1</v>
      </c>
      <c r="AO23" s="29">
        <v>0</v>
      </c>
      <c r="AP23" s="29">
        <v>0</v>
      </c>
      <c r="AQ23" s="31">
        <f>SUM(AD23:AP23)</f>
        <v>5.1999999999999993</v>
      </c>
      <c r="AR23" s="40">
        <f>AVERAGE(AD23:AP23)</f>
        <v>0.43333333333333329</v>
      </c>
      <c r="AS23" s="100">
        <f>_xlfn.RANK.EQ(V23,V23:V122,1)/100</f>
        <v>0.75</v>
      </c>
      <c r="AT23" s="31">
        <f>_xlfn.RANK.EQ(X23,X23:X122,1)/100</f>
        <v>0.08</v>
      </c>
      <c r="AU23" s="41">
        <f>AVERAGE(AC23, AR23,V23, X23)</f>
        <v>0.3864333333333333</v>
      </c>
    </row>
    <row r="24" spans="1:47" s="42" customFormat="1" x14ac:dyDescent="0.2">
      <c r="A24" s="28">
        <f>_xlfn.RANK.EQ(AU24,$AU$2:$AU$101,0)</f>
        <v>99</v>
      </c>
      <c r="B24" s="35" t="s">
        <v>59</v>
      </c>
      <c r="C24" s="33" t="s">
        <v>20</v>
      </c>
      <c r="D24" s="33" t="s">
        <v>20</v>
      </c>
      <c r="E24" s="33"/>
      <c r="F24" s="33"/>
      <c r="G24" s="33"/>
      <c r="H24" s="33" t="s">
        <v>20</v>
      </c>
      <c r="I24" s="33" t="s">
        <v>20</v>
      </c>
      <c r="J24" s="33"/>
      <c r="K24" s="33"/>
      <c r="L24" s="33"/>
      <c r="M24" s="33" t="s">
        <v>20</v>
      </c>
      <c r="N24" s="33"/>
      <c r="O24" s="33"/>
      <c r="P24" s="33" t="s">
        <v>20</v>
      </c>
      <c r="Q24" s="33"/>
      <c r="R24" s="33"/>
      <c r="S24" s="33" t="s">
        <v>20</v>
      </c>
      <c r="T24" s="28" t="s">
        <v>20</v>
      </c>
      <c r="U24" s="36">
        <v>147.12</v>
      </c>
      <c r="V24" s="37">
        <f>1-(U24/100)</f>
        <v>-0.47120000000000006</v>
      </c>
      <c r="W24" s="34">
        <v>14</v>
      </c>
      <c r="X24" s="38">
        <f>W24/1000</f>
        <v>1.4E-2</v>
      </c>
      <c r="Y24" s="29">
        <v>35</v>
      </c>
      <c r="Z24" s="29" t="s">
        <v>151</v>
      </c>
      <c r="AA24" s="29" t="s">
        <v>189</v>
      </c>
      <c r="AB24" s="29" t="s">
        <v>189</v>
      </c>
      <c r="AC24" s="39">
        <v>0.189</v>
      </c>
      <c r="AD24" s="89">
        <v>0.6</v>
      </c>
      <c r="AE24" s="89">
        <v>1</v>
      </c>
      <c r="AF24" s="30">
        <v>1</v>
      </c>
      <c r="AG24" s="30">
        <v>0.7</v>
      </c>
      <c r="AH24" s="30">
        <v>0.1</v>
      </c>
      <c r="AI24" s="31">
        <v>1</v>
      </c>
      <c r="AJ24" s="31">
        <v>0</v>
      </c>
      <c r="AK24" s="31">
        <v>1</v>
      </c>
      <c r="AL24" s="31">
        <v>1</v>
      </c>
      <c r="AM24" s="88">
        <v>1</v>
      </c>
      <c r="AN24" s="88">
        <v>1</v>
      </c>
      <c r="AO24" s="29">
        <v>1</v>
      </c>
      <c r="AP24" s="29">
        <v>1</v>
      </c>
      <c r="AQ24" s="31"/>
      <c r="AR24" s="40">
        <f>AVERAGE(AD24:AP24)</f>
        <v>0.8</v>
      </c>
      <c r="AS24" s="100">
        <f>_xlfn.RANK.EQ(V24,V24:V123,1)/100</f>
        <v>0.01</v>
      </c>
      <c r="AT24" s="31">
        <f>_xlfn.RANK.EQ(X24,X24:X123,1)/100</f>
        <v>0.02</v>
      </c>
      <c r="AU24" s="41">
        <f>AVERAGE(AC24, AR24,V24, X24)</f>
        <v>0.13295000000000001</v>
      </c>
    </row>
    <row r="25" spans="1:47" s="42" customFormat="1" ht="14.25" hidden="1" customHeight="1" x14ac:dyDescent="0.2">
      <c r="A25" s="28">
        <f>_xlfn.RANK.EQ(AU25,$AU$2:$AU$101,0)</f>
        <v>2</v>
      </c>
      <c r="B25" s="35" t="s">
        <v>57</v>
      </c>
      <c r="C25" s="33"/>
      <c r="D25" s="33"/>
      <c r="E25" s="33"/>
      <c r="F25" s="33"/>
      <c r="G25" s="33"/>
      <c r="H25" s="33" t="s">
        <v>20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 t="s">
        <v>20</v>
      </c>
      <c r="U25" s="36">
        <v>0.03</v>
      </c>
      <c r="V25" s="37">
        <f>1-(U25/100)</f>
        <v>0.99970000000000003</v>
      </c>
      <c r="W25" s="30">
        <v>107792</v>
      </c>
      <c r="X25" s="38">
        <f>W25/1000</f>
        <v>107.792</v>
      </c>
      <c r="Y25" s="29"/>
      <c r="Z25" s="29"/>
      <c r="AA25" s="29"/>
      <c r="AB25" s="30"/>
      <c r="AC25" s="39">
        <v>3.4000000000000002E-2</v>
      </c>
      <c r="AD25" s="31">
        <v>1</v>
      </c>
      <c r="AE25" s="31">
        <v>1</v>
      </c>
      <c r="AF25" s="30">
        <v>1</v>
      </c>
      <c r="AG25" s="30">
        <v>0.8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/>
      <c r="AN25" s="88"/>
      <c r="AO25" s="29">
        <v>1</v>
      </c>
      <c r="AP25" s="29">
        <v>1</v>
      </c>
      <c r="AQ25" s="31">
        <f>SUM(AD25:AP25)</f>
        <v>10.399999999999999</v>
      </c>
      <c r="AR25" s="40">
        <f>AVERAGE(AD25:AP25)</f>
        <v>0.94545454545454533</v>
      </c>
      <c r="AS25" s="100">
        <f>_xlfn.RANK.EQ(V25,V25:V124,1)/100</f>
        <v>0.76</v>
      </c>
      <c r="AT25" s="31">
        <f>_xlfn.RANK.EQ(X25,X25:X124,1)/100</f>
        <v>0.77</v>
      </c>
      <c r="AU25" s="41">
        <f>AVERAGE(AC25, AR25,V25, X25)</f>
        <v>27.442788636363638</v>
      </c>
    </row>
    <row r="26" spans="1:47" s="42" customFormat="1" hidden="1" x14ac:dyDescent="0.2">
      <c r="A26" s="28">
        <f>_xlfn.RANK.EQ(AU26,$AU$2:$AU$101,0)</f>
        <v>4</v>
      </c>
      <c r="B26" s="35" t="s">
        <v>80</v>
      </c>
      <c r="C26" s="33"/>
      <c r="D26" s="33" t="s">
        <v>20</v>
      </c>
      <c r="E26" s="33"/>
      <c r="F26" s="33" t="s">
        <v>20</v>
      </c>
      <c r="G26" s="33"/>
      <c r="H26" s="33"/>
      <c r="I26" s="33"/>
      <c r="J26" s="33"/>
      <c r="K26" s="33"/>
      <c r="L26" s="33"/>
      <c r="M26" s="33"/>
      <c r="N26" s="33" t="s">
        <v>20</v>
      </c>
      <c r="O26" s="33"/>
      <c r="P26" s="33"/>
      <c r="Q26" s="33" t="s">
        <v>20</v>
      </c>
      <c r="R26" s="33"/>
      <c r="S26" s="27"/>
      <c r="T26" s="28"/>
      <c r="U26" s="36">
        <v>0.03</v>
      </c>
      <c r="V26" s="37">
        <f>1-(U26/100)</f>
        <v>0.99970000000000003</v>
      </c>
      <c r="W26" s="34">
        <v>40971</v>
      </c>
      <c r="X26" s="38">
        <f>W26/1000</f>
        <v>40.970999999999997</v>
      </c>
      <c r="Y26" s="29">
        <v>4600</v>
      </c>
      <c r="Z26" s="29"/>
      <c r="AA26" s="29" t="s">
        <v>204</v>
      </c>
      <c r="AB26" s="30" t="s">
        <v>204</v>
      </c>
      <c r="AC26" s="39">
        <v>0.21199999999999999</v>
      </c>
      <c r="AD26" s="31">
        <v>1</v>
      </c>
      <c r="AE26" s="31">
        <v>1</v>
      </c>
      <c r="AF26" s="30">
        <v>1</v>
      </c>
      <c r="AG26" s="30">
        <v>0.6</v>
      </c>
      <c r="AH26" s="30">
        <v>0.4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</v>
      </c>
      <c r="AR26" s="40">
        <f>AVERAGE(AD26:AP26)</f>
        <v>0.90909090909090906</v>
      </c>
      <c r="AS26" s="100">
        <f>_xlfn.RANK.EQ(V26,V26:V125,1)/100</f>
        <v>0.76</v>
      </c>
      <c r="AT26" s="31">
        <f>_xlfn.RANK.EQ(X26,X26:X125,1)/100</f>
        <v>0.76</v>
      </c>
      <c r="AU26" s="41">
        <f>AVERAGE(AC26, AR26,V26, X26)</f>
        <v>10.772947727272726</v>
      </c>
    </row>
    <row r="27" spans="1:47" s="42" customFormat="1" hidden="1" x14ac:dyDescent="0.2">
      <c r="A27" s="28">
        <f>_xlfn.RANK.EQ(AU27,$AU$2:$AU$101,0)</f>
        <v>5</v>
      </c>
      <c r="B27" s="35" t="s">
        <v>104</v>
      </c>
      <c r="C27" s="33"/>
      <c r="D27" s="33"/>
      <c r="E27" s="33"/>
      <c r="F27" s="33"/>
      <c r="G27" s="33" t="s">
        <v>20</v>
      </c>
      <c r="H27" s="33"/>
      <c r="I27" s="33"/>
      <c r="J27" s="33"/>
      <c r="K27" s="33"/>
      <c r="L27" s="33"/>
      <c r="M27" s="33"/>
      <c r="N27" s="33"/>
      <c r="O27" s="33"/>
      <c r="P27" s="33"/>
      <c r="Q27" s="33" t="s">
        <v>20</v>
      </c>
      <c r="R27" s="33"/>
      <c r="S27" s="33" t="s">
        <v>20</v>
      </c>
      <c r="T27" s="33"/>
      <c r="U27" s="36">
        <v>0.32</v>
      </c>
      <c r="V27" s="37">
        <f>1-(U27/100)</f>
        <v>0.99680000000000002</v>
      </c>
      <c r="W27" s="34">
        <v>40540</v>
      </c>
      <c r="X27" s="38">
        <f>W27/1000</f>
        <v>40.54</v>
      </c>
      <c r="Y27" s="29"/>
      <c r="Z27" s="29">
        <v>0</v>
      </c>
      <c r="AA27" s="29" t="s">
        <v>217</v>
      </c>
      <c r="AB27" s="30" t="s">
        <v>150</v>
      </c>
      <c r="AC27" s="39">
        <v>0.187</v>
      </c>
      <c r="AD27" s="31">
        <v>1</v>
      </c>
      <c r="AE27" s="31">
        <v>1</v>
      </c>
      <c r="AF27" s="30">
        <v>1</v>
      </c>
      <c r="AG27" s="30">
        <v>0.6</v>
      </c>
      <c r="AH27" s="30">
        <v>0.8</v>
      </c>
      <c r="AI27" s="31">
        <v>1</v>
      </c>
      <c r="AJ27" s="31">
        <v>1</v>
      </c>
      <c r="AK27" s="31">
        <v>1</v>
      </c>
      <c r="AL27" s="31">
        <v>1</v>
      </c>
      <c r="AM27" s="88" t="s">
        <v>148</v>
      </c>
      <c r="AN27" s="88" t="s">
        <v>153</v>
      </c>
      <c r="AO27" s="29">
        <v>1</v>
      </c>
      <c r="AP27" s="29">
        <v>1</v>
      </c>
      <c r="AQ27" s="31">
        <f>SUM(AD27:AP27)</f>
        <v>10.4</v>
      </c>
      <c r="AR27" s="40">
        <f>AVERAGE(AD27:AP27)</f>
        <v>0.94545454545454544</v>
      </c>
      <c r="AS27" s="100">
        <f>_xlfn.RANK.EQ(V27,V27:V126,1)/100</f>
        <v>0.7</v>
      </c>
      <c r="AT27" s="31">
        <f>_xlfn.RANK.EQ(X27,X27:X126,1)/100</f>
        <v>0.75</v>
      </c>
      <c r="AU27" s="41">
        <f>AVERAGE(AC27, AR27,V27, X27)</f>
        <v>10.667313636363636</v>
      </c>
    </row>
    <row r="28" spans="1:47" s="42" customFormat="1" hidden="1" x14ac:dyDescent="0.2">
      <c r="A28" s="28">
        <f>_xlfn.RANK.EQ(AU28,$AU$2:$AU$101,0)</f>
        <v>6</v>
      </c>
      <c r="B28" s="35" t="s">
        <v>113</v>
      </c>
      <c r="C28" s="33" t="s">
        <v>20</v>
      </c>
      <c r="D28" s="33" t="s">
        <v>20</v>
      </c>
      <c r="E28" s="33" t="s">
        <v>20</v>
      </c>
      <c r="F28" s="33" t="s">
        <v>20</v>
      </c>
      <c r="G28" s="33"/>
      <c r="H28" s="33"/>
      <c r="I28" s="33" t="s">
        <v>20</v>
      </c>
      <c r="J28" s="33"/>
      <c r="K28" s="33" t="s">
        <v>20</v>
      </c>
      <c r="L28" s="33" t="s">
        <v>20</v>
      </c>
      <c r="M28" s="33"/>
      <c r="N28" s="33" t="s">
        <v>20</v>
      </c>
      <c r="O28" s="33" t="s">
        <v>20</v>
      </c>
      <c r="P28" s="33" t="s">
        <v>20</v>
      </c>
      <c r="Q28" s="33" t="s">
        <v>20</v>
      </c>
      <c r="R28" s="33"/>
      <c r="S28" s="33" t="s">
        <v>20</v>
      </c>
      <c r="T28" s="28"/>
      <c r="U28" s="36">
        <v>2.29</v>
      </c>
      <c r="V28" s="37">
        <f>1-(U28/100)</f>
        <v>0.97709999999999997</v>
      </c>
      <c r="W28" s="34">
        <v>34206</v>
      </c>
      <c r="X28" s="38">
        <f>W28/1000</f>
        <v>34.206000000000003</v>
      </c>
      <c r="Y28" s="43">
        <v>14000</v>
      </c>
      <c r="Z28" s="29"/>
      <c r="AA28" s="29" t="s">
        <v>204</v>
      </c>
      <c r="AB28" s="30"/>
      <c r="AC28" s="39">
        <v>0.79700000000000004</v>
      </c>
      <c r="AD28" s="31">
        <v>1</v>
      </c>
      <c r="AE28" s="31">
        <v>1</v>
      </c>
      <c r="AF28" s="30">
        <v>1</v>
      </c>
      <c r="AG28" s="30">
        <v>0.6</v>
      </c>
      <c r="AH28" s="30">
        <v>0</v>
      </c>
      <c r="AI28" s="31">
        <v>1</v>
      </c>
      <c r="AJ28" s="31">
        <v>1</v>
      </c>
      <c r="AK28" s="31">
        <v>1</v>
      </c>
      <c r="AL28" s="31">
        <v>1</v>
      </c>
      <c r="AM28" s="88" t="s">
        <v>149</v>
      </c>
      <c r="AN28" s="88" t="s">
        <v>153</v>
      </c>
      <c r="AO28" s="29">
        <v>1</v>
      </c>
      <c r="AP28" s="29">
        <v>1</v>
      </c>
      <c r="AQ28" s="31">
        <f>SUM(AD28:AP28)</f>
        <v>9.6</v>
      </c>
      <c r="AR28" s="40">
        <f>AVERAGE(AD28:AP28)</f>
        <v>0.87272727272727268</v>
      </c>
      <c r="AS28" s="100">
        <f>_xlfn.RANK.EQ(V28,V28:V127,1)/100</f>
        <v>0.41</v>
      </c>
      <c r="AT28" s="31">
        <f>_xlfn.RANK.EQ(X28,X28:X127,1)/100</f>
        <v>0.74</v>
      </c>
      <c r="AU28" s="41">
        <f>AVERAGE(AC28, AR28,V28, X28)</f>
        <v>9.2132068181818187</v>
      </c>
    </row>
    <row r="29" spans="1:47" s="42" customFormat="1" ht="25.5" hidden="1" x14ac:dyDescent="0.2">
      <c r="A29" s="28">
        <f>_xlfn.RANK.EQ(AU29,$AU$2:$AU$101,0)</f>
        <v>7</v>
      </c>
      <c r="B29" s="35" t="s">
        <v>55</v>
      </c>
      <c r="C29" s="33"/>
      <c r="D29" s="33"/>
      <c r="E29" s="33" t="s">
        <v>20</v>
      </c>
      <c r="F29" s="33"/>
      <c r="G29" s="33"/>
      <c r="H29" s="33"/>
      <c r="I29" s="33"/>
      <c r="J29" s="33"/>
      <c r="K29" s="33" t="s">
        <v>20</v>
      </c>
      <c r="L29" s="33"/>
      <c r="M29" s="33"/>
      <c r="N29" s="33"/>
      <c r="O29" s="33"/>
      <c r="P29" s="33" t="s">
        <v>20</v>
      </c>
      <c r="Q29" s="33" t="s">
        <v>20</v>
      </c>
      <c r="R29" s="33"/>
      <c r="S29" s="33"/>
      <c r="T29" s="33"/>
      <c r="U29" s="36">
        <v>0.68</v>
      </c>
      <c r="V29" s="37">
        <f>1-(U29/100)</f>
        <v>0.99319999999999997</v>
      </c>
      <c r="W29" s="34">
        <v>23196</v>
      </c>
      <c r="X29" s="38">
        <f>W29/1000</f>
        <v>23.196000000000002</v>
      </c>
      <c r="Y29" s="29"/>
      <c r="Z29" s="29"/>
      <c r="AA29" s="29"/>
      <c r="AB29" s="30"/>
      <c r="AC29" s="39">
        <v>0.53900000000000003</v>
      </c>
      <c r="AD29" s="31">
        <v>1</v>
      </c>
      <c r="AE29" s="31">
        <v>1</v>
      </c>
      <c r="AF29" s="30">
        <v>1</v>
      </c>
      <c r="AG29" s="30">
        <v>0.6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/>
      <c r="AN29" s="88"/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0.61</v>
      </c>
      <c r="AT29" s="31">
        <f>_xlfn.RANK.EQ(X29,X29:X128,1)/100</f>
        <v>0.73</v>
      </c>
      <c r="AU29" s="41">
        <f>AVERAGE(AC29, AR29,V29, X29)</f>
        <v>6.4138681818181826</v>
      </c>
    </row>
    <row r="30" spans="1:47" s="42" customFormat="1" hidden="1" x14ac:dyDescent="0.2">
      <c r="A30" s="28">
        <f>_xlfn.RANK.EQ(AU30,$AU$2:$AU$101,0)</f>
        <v>8</v>
      </c>
      <c r="B30" s="35" t="s">
        <v>102</v>
      </c>
      <c r="C30" s="33"/>
      <c r="D30" s="33"/>
      <c r="E30" s="33"/>
      <c r="F30" s="33"/>
      <c r="G30" s="33" t="s">
        <v>20</v>
      </c>
      <c r="H30" s="33"/>
      <c r="I30" s="33"/>
      <c r="J30" s="33"/>
      <c r="K30" s="33"/>
      <c r="L30" s="33"/>
      <c r="M30" s="33"/>
      <c r="N30" s="33"/>
      <c r="O30" s="33"/>
      <c r="P30" s="33"/>
      <c r="Q30" s="33" t="s">
        <v>20</v>
      </c>
      <c r="R30" s="33"/>
      <c r="S30" s="33" t="s">
        <v>20</v>
      </c>
      <c r="T30" s="33"/>
      <c r="U30" s="36">
        <v>0.37</v>
      </c>
      <c r="V30" s="37">
        <f>1-(U30/100)</f>
        <v>0.99629999999999996</v>
      </c>
      <c r="W30" s="34">
        <v>20581</v>
      </c>
      <c r="X30" s="38">
        <f>W30/1000</f>
        <v>20.581</v>
      </c>
      <c r="Y30" s="29">
        <v>42</v>
      </c>
      <c r="Z30" s="29">
        <v>42</v>
      </c>
      <c r="AA30" s="29" t="s">
        <v>215</v>
      </c>
      <c r="AB30" s="30" t="s">
        <v>215</v>
      </c>
      <c r="AC30" s="39">
        <v>0.187</v>
      </c>
      <c r="AD30" s="31">
        <v>1</v>
      </c>
      <c r="AE30" s="31">
        <v>1</v>
      </c>
      <c r="AF30" s="30">
        <v>1</v>
      </c>
      <c r="AG30" s="30">
        <v>0.6</v>
      </c>
      <c r="AH30" s="30">
        <v>0.8</v>
      </c>
      <c r="AI30" s="31">
        <v>1</v>
      </c>
      <c r="AJ30" s="31">
        <v>1</v>
      </c>
      <c r="AK30" s="31">
        <v>1</v>
      </c>
      <c r="AL30" s="31">
        <v>1</v>
      </c>
      <c r="AM30" s="88" t="s">
        <v>153</v>
      </c>
      <c r="AN30" s="88" t="s">
        <v>153</v>
      </c>
      <c r="AO30" s="29">
        <v>1</v>
      </c>
      <c r="AP30" s="29">
        <v>1</v>
      </c>
      <c r="AQ30" s="31">
        <f>SUM(AD30:AP30)</f>
        <v>10.4</v>
      </c>
      <c r="AR30" s="40">
        <f>AVERAGE(AD30:AP30)</f>
        <v>0.94545454545454544</v>
      </c>
      <c r="AS30" s="100">
        <f>_xlfn.RANK.EQ(V30,V30:V129,1)/100</f>
        <v>0.65</v>
      </c>
      <c r="AT30" s="31">
        <f>_xlfn.RANK.EQ(X30,X30:X129,1)/100</f>
        <v>0.72</v>
      </c>
      <c r="AU30" s="41">
        <f>AVERAGE(AC30, AR30,V30, X30)</f>
        <v>5.677438636363636</v>
      </c>
    </row>
    <row r="31" spans="1:47" s="42" customFormat="1" hidden="1" x14ac:dyDescent="0.2">
      <c r="A31" s="28">
        <f>_xlfn.RANK.EQ(AU31,$AU$2:$AU$101,0)</f>
        <v>9</v>
      </c>
      <c r="B31" s="35" t="s">
        <v>28</v>
      </c>
      <c r="C31" s="27"/>
      <c r="D31" s="27"/>
      <c r="E31" s="27"/>
      <c r="F31" s="27"/>
      <c r="G31" s="27"/>
      <c r="H31" s="27"/>
      <c r="I31" s="27"/>
      <c r="J31" s="27" t="s">
        <v>20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36">
        <v>8.8000000000000007</v>
      </c>
      <c r="V31" s="37">
        <f>1-(U31/100)</f>
        <v>0.91200000000000003</v>
      </c>
      <c r="W31" s="34">
        <v>17105</v>
      </c>
      <c r="X31" s="38">
        <f>W31/1000</f>
        <v>17.105</v>
      </c>
      <c r="Y31" s="29" t="s">
        <v>150</v>
      </c>
      <c r="Z31" s="29" t="s">
        <v>151</v>
      </c>
      <c r="AA31" s="29" t="s">
        <v>150</v>
      </c>
      <c r="AB31" s="30" t="s">
        <v>159</v>
      </c>
      <c r="AC31" s="39">
        <v>2.4E-2</v>
      </c>
      <c r="AD31" s="31">
        <v>0.8</v>
      </c>
      <c r="AE31" s="31">
        <v>1</v>
      </c>
      <c r="AF31" s="30">
        <v>0</v>
      </c>
      <c r="AG31" s="30">
        <v>0.8</v>
      </c>
      <c r="AH31" s="30">
        <v>0</v>
      </c>
      <c r="AI31" s="31">
        <v>0.5</v>
      </c>
      <c r="AJ31" s="31">
        <v>1</v>
      </c>
      <c r="AK31" s="31">
        <v>1</v>
      </c>
      <c r="AL31" s="31">
        <v>1</v>
      </c>
      <c r="AM31" s="88">
        <v>0.5</v>
      </c>
      <c r="AN31" s="88" t="s">
        <v>153</v>
      </c>
      <c r="AO31" s="29">
        <v>1</v>
      </c>
      <c r="AP31" s="29">
        <v>1</v>
      </c>
      <c r="AQ31" s="31">
        <f>SUM(AD31:AP31)</f>
        <v>8.6</v>
      </c>
      <c r="AR31" s="40">
        <f>AVERAGE(AD31:AP31)</f>
        <v>0.71666666666666667</v>
      </c>
      <c r="AS31" s="100">
        <f>_xlfn.RANK.EQ(V31,V31:V130,1)/100</f>
        <v>0.24</v>
      </c>
      <c r="AT31" s="31">
        <f>_xlfn.RANK.EQ(X31,X31:X130,1)/100</f>
        <v>0.71</v>
      </c>
      <c r="AU31" s="41">
        <f>AVERAGE(AC31, AR31,V31, X31)</f>
        <v>4.6894166666666663</v>
      </c>
    </row>
    <row r="32" spans="1:47" s="42" customFormat="1" hidden="1" x14ac:dyDescent="0.2">
      <c r="A32" s="28">
        <f>_xlfn.RANK.EQ(AU32,$AU$2:$AU$101,0)</f>
        <v>11</v>
      </c>
      <c r="B32" s="98" t="s">
        <v>19</v>
      </c>
      <c r="C32" s="27"/>
      <c r="D32" s="27" t="s">
        <v>20</v>
      </c>
      <c r="E32" s="27"/>
      <c r="F32" s="27" t="s">
        <v>20</v>
      </c>
      <c r="G32" s="27"/>
      <c r="H32" s="27"/>
      <c r="I32" s="27"/>
      <c r="J32" s="27"/>
      <c r="K32" s="27"/>
      <c r="L32" s="27"/>
      <c r="M32" s="27"/>
      <c r="N32" s="27" t="s">
        <v>20</v>
      </c>
      <c r="O32" s="27"/>
      <c r="P32" s="27"/>
      <c r="Q32" s="27" t="s">
        <v>20</v>
      </c>
      <c r="R32" s="27"/>
      <c r="S32" s="27"/>
      <c r="T32" s="28"/>
      <c r="U32" s="36">
        <v>4.03</v>
      </c>
      <c r="V32" s="37">
        <f>1-(U32/100)</f>
        <v>0.9597</v>
      </c>
      <c r="W32" s="34">
        <v>11401</v>
      </c>
      <c r="X32" s="38">
        <f>W32/1000</f>
        <v>11.401</v>
      </c>
      <c r="Y32" s="29" t="s">
        <v>146</v>
      </c>
      <c r="Z32" s="29">
        <v>24</v>
      </c>
      <c r="AA32" s="29"/>
      <c r="AB32" s="30" t="s">
        <v>147</v>
      </c>
      <c r="AC32" s="39">
        <v>0.20599999999999999</v>
      </c>
      <c r="AD32" s="31">
        <v>1</v>
      </c>
      <c r="AE32" s="31">
        <v>0.2</v>
      </c>
      <c r="AF32" s="30">
        <v>0</v>
      </c>
      <c r="AG32" s="30">
        <v>0.2</v>
      </c>
      <c r="AH32" s="30">
        <v>0.4</v>
      </c>
      <c r="AI32" s="31">
        <v>0.5</v>
      </c>
      <c r="AJ32" s="31">
        <v>0</v>
      </c>
      <c r="AK32" s="31">
        <v>1</v>
      </c>
      <c r="AL32" s="31">
        <v>1</v>
      </c>
      <c r="AM32" s="88" t="s">
        <v>148</v>
      </c>
      <c r="AN32" s="88" t="s">
        <v>149</v>
      </c>
      <c r="AO32" s="29">
        <v>0</v>
      </c>
      <c r="AP32" s="29">
        <v>0</v>
      </c>
      <c r="AQ32" s="31">
        <f>SUM(AD32:AP32)</f>
        <v>4.3</v>
      </c>
      <c r="AR32" s="40">
        <f>AVERAGE(AD32:AP32)</f>
        <v>0.39090909090909087</v>
      </c>
      <c r="AS32" s="100">
        <f>_xlfn.RANK.EQ(V32,V32:V131,1)/100</f>
        <v>0.31</v>
      </c>
      <c r="AT32" s="31">
        <f>_xlfn.RANK.EQ(X32,X32:X131,1)/100</f>
        <v>0.7</v>
      </c>
      <c r="AU32" s="41">
        <f>AVERAGE(AC32, AR32,V32, X32)</f>
        <v>3.2394022727272729</v>
      </c>
    </row>
    <row r="33" spans="1:47" s="42" customFormat="1" ht="38.25" hidden="1" x14ac:dyDescent="0.2">
      <c r="A33" s="28">
        <f>_xlfn.RANK.EQ(AU33,$AU$2:$AU$101,0)</f>
        <v>12</v>
      </c>
      <c r="B33" s="35" t="s">
        <v>83</v>
      </c>
      <c r="C33" s="33" t="s">
        <v>20</v>
      </c>
      <c r="D33" s="33"/>
      <c r="E33" s="33"/>
      <c r="F33" s="33"/>
      <c r="G33" s="33"/>
      <c r="H33" s="33" t="s">
        <v>20</v>
      </c>
      <c r="I33" s="33"/>
      <c r="J33" s="33"/>
      <c r="K33" s="33"/>
      <c r="L33" s="33"/>
      <c r="M33" s="33"/>
      <c r="N33" s="33"/>
      <c r="O33" s="27"/>
      <c r="P33" s="27"/>
      <c r="Q33" s="27"/>
      <c r="R33" s="27"/>
      <c r="S33" s="27"/>
      <c r="T33" s="28"/>
      <c r="U33" s="36">
        <v>1.17</v>
      </c>
      <c r="V33" s="37">
        <f>1-(U33/100)</f>
        <v>0.98829999999999996</v>
      </c>
      <c r="W33" s="34">
        <v>10774</v>
      </c>
      <c r="X33" s="38">
        <f>W33/1000</f>
        <v>10.773999999999999</v>
      </c>
      <c r="Y33" s="29" t="s">
        <v>208</v>
      </c>
      <c r="Z33" s="29">
        <v>0</v>
      </c>
      <c r="AA33" s="29" t="s">
        <v>209</v>
      </c>
      <c r="AB33" s="30"/>
      <c r="AC33" s="39">
        <v>4.9000000000000002E-2</v>
      </c>
      <c r="AD33" s="31">
        <v>1</v>
      </c>
      <c r="AE33" s="31">
        <v>0.8</v>
      </c>
      <c r="AF33" s="30">
        <v>1</v>
      </c>
      <c r="AG33" s="30">
        <v>0.6</v>
      </c>
      <c r="AH33" s="30">
        <v>0.6</v>
      </c>
      <c r="AI33" s="31">
        <v>1</v>
      </c>
      <c r="AJ33" s="31">
        <v>1</v>
      </c>
      <c r="AK33" s="31">
        <v>1</v>
      </c>
      <c r="AL33" s="31">
        <v>1</v>
      </c>
      <c r="AM33" s="88" t="s">
        <v>153</v>
      </c>
      <c r="AN33" s="88" t="s">
        <v>153</v>
      </c>
      <c r="AO33" s="29">
        <v>1</v>
      </c>
      <c r="AP33" s="29">
        <v>1</v>
      </c>
      <c r="AQ33" s="31">
        <f>SUM(AD33:AP33)</f>
        <v>10</v>
      </c>
      <c r="AR33" s="40">
        <f>AVERAGE(AD33:AP33)</f>
        <v>0.90909090909090906</v>
      </c>
      <c r="AS33" s="100">
        <f>_xlfn.RANK.EQ(V33,V33:V132,1)/100</f>
        <v>0.49</v>
      </c>
      <c r="AT33" s="31">
        <f>_xlfn.RANK.EQ(X33,X33:X132,1)/100</f>
        <v>0.69</v>
      </c>
      <c r="AU33" s="41">
        <f>AVERAGE(AC33, AR33,V33, X33)</f>
        <v>3.1800977272727269</v>
      </c>
    </row>
    <row r="34" spans="1:47" s="42" customFormat="1" ht="25.5" hidden="1" x14ac:dyDescent="0.2">
      <c r="A34" s="28">
        <f>_xlfn.RANK.EQ(AU34,$AU$2:$AU$101,0)</f>
        <v>13</v>
      </c>
      <c r="B34" s="35" t="s">
        <v>41</v>
      </c>
      <c r="C34" s="33"/>
      <c r="D34" s="33"/>
      <c r="E34" s="33" t="s">
        <v>20</v>
      </c>
      <c r="F34" s="33"/>
      <c r="G34" s="33" t="s">
        <v>20</v>
      </c>
      <c r="H34" s="33"/>
      <c r="I34" s="33"/>
      <c r="J34" s="33"/>
      <c r="K34" s="33" t="s">
        <v>20</v>
      </c>
      <c r="L34" s="33"/>
      <c r="M34" s="33"/>
      <c r="N34" s="33"/>
      <c r="O34" s="33"/>
      <c r="P34" s="33"/>
      <c r="Q34" s="33"/>
      <c r="R34" s="33"/>
      <c r="S34" s="33"/>
      <c r="T34" s="33"/>
      <c r="U34" s="36">
        <v>0.67</v>
      </c>
      <c r="V34" s="37">
        <f>1-(U34/100)</f>
        <v>0.99329999999999996</v>
      </c>
      <c r="W34" s="34">
        <v>9948</v>
      </c>
      <c r="X34" s="38">
        <f>W34/1000</f>
        <v>9.9480000000000004</v>
      </c>
      <c r="Y34" s="29" t="s">
        <v>172</v>
      </c>
      <c r="Z34" s="29" t="s">
        <v>173</v>
      </c>
      <c r="AA34" s="29" t="s">
        <v>174</v>
      </c>
      <c r="AB34" s="30" t="s">
        <v>175</v>
      </c>
      <c r="AC34" s="39">
        <v>0.625</v>
      </c>
      <c r="AD34" s="31">
        <v>1</v>
      </c>
      <c r="AE34" s="31">
        <v>0.8</v>
      </c>
      <c r="AF34" s="30">
        <v>1</v>
      </c>
      <c r="AG34" s="30">
        <v>0.6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 t="s">
        <v>153</v>
      </c>
      <c r="AN34" s="88" t="s">
        <v>153</v>
      </c>
      <c r="AO34" s="29">
        <v>1</v>
      </c>
      <c r="AP34" s="29">
        <v>1</v>
      </c>
      <c r="AQ34" s="31">
        <f>SUM(AD34:AP34)</f>
        <v>10</v>
      </c>
      <c r="AR34" s="40">
        <f>AVERAGE(AD34:AP34)</f>
        <v>0.90909090909090906</v>
      </c>
      <c r="AS34" s="100">
        <f>_xlfn.RANK.EQ(V34,V34:V133,1)/100</f>
        <v>0.57999999999999996</v>
      </c>
      <c r="AT34" s="31">
        <f>_xlfn.RANK.EQ(X34,X34:X133,1)/100</f>
        <v>0.67</v>
      </c>
      <c r="AU34" s="41">
        <f>AVERAGE(AC34, AR34,V34, X34)</f>
        <v>3.1188477272727275</v>
      </c>
    </row>
    <row r="35" spans="1:47" s="42" customFormat="1" hidden="1" x14ac:dyDescent="0.2">
      <c r="A35" s="28">
        <f>_xlfn.RANK.EQ(AU35,$AU$2:$AU$101,0)</f>
        <v>14</v>
      </c>
      <c r="B35" s="35" t="s">
        <v>31</v>
      </c>
      <c r="C35" s="27"/>
      <c r="D35" s="27" t="s">
        <v>20</v>
      </c>
      <c r="E35" s="99"/>
      <c r="F35" s="27"/>
      <c r="G35" s="27"/>
      <c r="H35" s="27"/>
      <c r="I35" s="27"/>
      <c r="J35" s="27"/>
      <c r="K35" s="27"/>
      <c r="L35" s="27"/>
      <c r="M35" s="27"/>
      <c r="N35" s="27" t="s">
        <v>20</v>
      </c>
      <c r="O35" s="27"/>
      <c r="P35" s="27"/>
      <c r="Q35" s="27" t="s">
        <v>20</v>
      </c>
      <c r="R35" s="27"/>
      <c r="S35" s="27"/>
      <c r="T35" s="28"/>
      <c r="U35" s="36">
        <v>1.26</v>
      </c>
      <c r="V35" s="37">
        <f>1-(U35/100)</f>
        <v>0.98740000000000006</v>
      </c>
      <c r="W35" s="34">
        <v>10039</v>
      </c>
      <c r="X35" s="38">
        <f>W35/1000</f>
        <v>10.039</v>
      </c>
      <c r="Y35" s="29"/>
      <c r="Z35" s="29">
        <v>0</v>
      </c>
      <c r="AA35" s="29" t="s">
        <v>162</v>
      </c>
      <c r="AB35" s="30"/>
      <c r="AC35" s="39">
        <v>0.216</v>
      </c>
      <c r="AD35" s="31">
        <v>1</v>
      </c>
      <c r="AE35" s="31">
        <v>1</v>
      </c>
      <c r="AF35" s="30">
        <v>1</v>
      </c>
      <c r="AG35" s="30">
        <v>0.6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148</v>
      </c>
      <c r="AN35" s="88" t="s">
        <v>153</v>
      </c>
      <c r="AO35" s="29">
        <v>1</v>
      </c>
      <c r="AP35" s="29">
        <v>1</v>
      </c>
      <c r="AQ35" s="31">
        <f>SUM(AD35:AP35)</f>
        <v>10.199999999999999</v>
      </c>
      <c r="AR35" s="40">
        <f>AVERAGE(AD35:AP35)</f>
        <v>0.92727272727272725</v>
      </c>
      <c r="AS35" s="100">
        <f>_xlfn.RANK.EQ(V35,V35:V134,1)/100</f>
        <v>0.46</v>
      </c>
      <c r="AT35" s="31">
        <f>_xlfn.RANK.EQ(X35,X35:X134,1)/100</f>
        <v>0.67</v>
      </c>
      <c r="AU35" s="41">
        <f>AVERAGE(AC35, AR35,V35, X35)</f>
        <v>3.0424181818181815</v>
      </c>
    </row>
    <row r="36" spans="1:47" s="42" customFormat="1" ht="38.25" hidden="1" x14ac:dyDescent="0.2">
      <c r="A36" s="28">
        <f>_xlfn.RANK.EQ(AU36,$AU$2:$AU$101,0)</f>
        <v>15</v>
      </c>
      <c r="B36" s="35" t="s">
        <v>81</v>
      </c>
      <c r="C36" s="33"/>
      <c r="D36" s="33"/>
      <c r="E36" s="33"/>
      <c r="F36" s="33"/>
      <c r="G36" s="33" t="s">
        <v>20</v>
      </c>
      <c r="H36" s="33"/>
      <c r="I36" s="33"/>
      <c r="J36" s="33"/>
      <c r="K36" s="33"/>
      <c r="L36" s="33"/>
      <c r="M36" s="33"/>
      <c r="N36" s="33"/>
      <c r="O36" s="33"/>
      <c r="P36" s="33"/>
      <c r="Q36" s="33" t="s">
        <v>20</v>
      </c>
      <c r="R36" s="27"/>
      <c r="S36" s="27"/>
      <c r="T36" s="28"/>
      <c r="U36" s="36">
        <v>0.35</v>
      </c>
      <c r="V36" s="37">
        <f>1-(U36/100)</f>
        <v>0.99650000000000005</v>
      </c>
      <c r="W36" s="34">
        <v>8507</v>
      </c>
      <c r="X36" s="38">
        <f>W36/1000</f>
        <v>8.5069999999999997</v>
      </c>
      <c r="Y36" s="29" t="s">
        <v>150</v>
      </c>
      <c r="Z36" s="29" t="s">
        <v>151</v>
      </c>
      <c r="AA36" s="29" t="s">
        <v>205</v>
      </c>
      <c r="AB36" s="30" t="s">
        <v>206</v>
      </c>
      <c r="AC36" s="39">
        <v>0.17199999999999999</v>
      </c>
      <c r="AD36" s="31">
        <v>0.8</v>
      </c>
      <c r="AE36" s="31">
        <v>0.8</v>
      </c>
      <c r="AF36" s="30">
        <v>1</v>
      </c>
      <c r="AG36" s="30">
        <v>0.4</v>
      </c>
      <c r="AH36" s="30">
        <v>0</v>
      </c>
      <c r="AI36" s="31">
        <v>1</v>
      </c>
      <c r="AJ36" s="31">
        <v>1</v>
      </c>
      <c r="AK36" s="31">
        <v>1</v>
      </c>
      <c r="AL36" s="31">
        <v>1</v>
      </c>
      <c r="AM36" s="88" t="s">
        <v>150</v>
      </c>
      <c r="AN36" s="88" t="s">
        <v>153</v>
      </c>
      <c r="AO36" s="29">
        <v>1</v>
      </c>
      <c r="AP36" s="29">
        <v>1</v>
      </c>
      <c r="AQ36" s="31">
        <f>SUM(AD36:AP36)</f>
        <v>9</v>
      </c>
      <c r="AR36" s="40">
        <f>AVERAGE(AD36:AP36)</f>
        <v>0.81818181818181823</v>
      </c>
      <c r="AS36" s="100">
        <f>_xlfn.RANK.EQ(V36,V36:V135,1)/100</f>
        <v>0.6</v>
      </c>
      <c r="AT36" s="31">
        <f>_xlfn.RANK.EQ(X36,X36:X135,1)/100</f>
        <v>0.66</v>
      </c>
      <c r="AU36" s="41">
        <f>AVERAGE(AC36, AR36,V36, X36)</f>
        <v>2.6234204545454545</v>
      </c>
    </row>
    <row r="37" spans="1:47" s="42" customFormat="1" hidden="1" x14ac:dyDescent="0.2">
      <c r="A37" s="28">
        <f>_xlfn.RANK.EQ(AU37,$AU$2:$AU$101,0)</f>
        <v>17</v>
      </c>
      <c r="B37" s="35" t="s">
        <v>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20</v>
      </c>
      <c r="S37" s="27"/>
      <c r="T37" s="28"/>
      <c r="U37" s="36">
        <v>3.39</v>
      </c>
      <c r="V37" s="37">
        <f>1-(U37/100)</f>
        <v>0.96609999999999996</v>
      </c>
      <c r="W37" s="34">
        <v>7983</v>
      </c>
      <c r="X37" s="38">
        <f>W37/1000</f>
        <v>7.9829999999999997</v>
      </c>
      <c r="Y37" s="29">
        <v>1500</v>
      </c>
      <c r="Z37" s="29">
        <v>0</v>
      </c>
      <c r="AA37" s="29" t="s">
        <v>160</v>
      </c>
      <c r="AB37" s="30"/>
      <c r="AC37" s="39">
        <v>5.0000000000000001E-3</v>
      </c>
      <c r="AD37" s="31">
        <v>0.8</v>
      </c>
      <c r="AE37" s="31">
        <v>1</v>
      </c>
      <c r="AF37" s="30">
        <v>1</v>
      </c>
      <c r="AG37" s="30">
        <v>0.8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10.199999999999999</v>
      </c>
      <c r="AR37" s="40">
        <f>AVERAGE(AD37:AP37)</f>
        <v>0.92727272727272725</v>
      </c>
      <c r="AS37" s="100">
        <f>_xlfn.RANK.EQ(V37,V37:V136,1)/100</f>
        <v>0.34</v>
      </c>
      <c r="AT37" s="31">
        <f>_xlfn.RANK.EQ(X37,X37:X136,1)/100</f>
        <v>0.65</v>
      </c>
      <c r="AU37" s="41">
        <f>AVERAGE(AC37, AR37,V37, X37)</f>
        <v>2.4703431818181816</v>
      </c>
    </row>
    <row r="38" spans="1:47" s="42" customFormat="1" hidden="1" x14ac:dyDescent="0.2">
      <c r="A38" s="28">
        <f>_xlfn.RANK.EQ(AU38,$AU$2:$AU$101,0)</f>
        <v>18</v>
      </c>
      <c r="B38" s="35" t="s">
        <v>58</v>
      </c>
      <c r="C38" s="33"/>
      <c r="D38" s="33"/>
      <c r="E38" s="33" t="s">
        <v>20</v>
      </c>
      <c r="F38" s="33"/>
      <c r="G38" s="33"/>
      <c r="H38" s="33"/>
      <c r="I38" s="33"/>
      <c r="J38" s="33"/>
      <c r="K38" s="33"/>
      <c r="L38" s="33" t="s">
        <v>20</v>
      </c>
      <c r="M38" s="33"/>
      <c r="N38" s="33"/>
      <c r="O38" s="33"/>
      <c r="P38" s="33"/>
      <c r="Q38" s="33"/>
      <c r="R38" s="33"/>
      <c r="S38" s="33"/>
      <c r="T38" s="28"/>
      <c r="U38" s="36">
        <v>1.22</v>
      </c>
      <c r="V38" s="37">
        <f>1-(U38/100)</f>
        <v>0.98780000000000001</v>
      </c>
      <c r="W38" s="34">
        <v>7557</v>
      </c>
      <c r="X38" s="38">
        <f>W38/1000</f>
        <v>7.5570000000000004</v>
      </c>
      <c r="Y38" s="29" t="s">
        <v>150</v>
      </c>
      <c r="Z38" s="29">
        <v>0</v>
      </c>
      <c r="AA38" s="29" t="s">
        <v>162</v>
      </c>
      <c r="AB38" s="30" t="s">
        <v>150</v>
      </c>
      <c r="AC38" s="39">
        <v>0.40799999999999997</v>
      </c>
      <c r="AD38" s="31">
        <v>1</v>
      </c>
      <c r="AE38" s="31">
        <v>0.8</v>
      </c>
      <c r="AF38" s="30">
        <v>1</v>
      </c>
      <c r="AG38" s="30">
        <v>0.6</v>
      </c>
      <c r="AH38" s="30">
        <v>0.4</v>
      </c>
      <c r="AI38" s="31">
        <v>1</v>
      </c>
      <c r="AJ38" s="31">
        <v>1</v>
      </c>
      <c r="AK38" s="31">
        <v>1</v>
      </c>
      <c r="AL38" s="31">
        <v>1</v>
      </c>
      <c r="AM38" s="88" t="s">
        <v>155</v>
      </c>
      <c r="AN38" s="88" t="s">
        <v>153</v>
      </c>
      <c r="AO38" s="29">
        <v>1</v>
      </c>
      <c r="AP38" s="29">
        <v>1</v>
      </c>
      <c r="AQ38" s="31">
        <f>SUM(AD38:AP38)</f>
        <v>9.8000000000000007</v>
      </c>
      <c r="AR38" s="40">
        <f>AVERAGE(AD38:AP38)</f>
        <v>0.89090909090909098</v>
      </c>
      <c r="AS38" s="100">
        <f>_xlfn.RANK.EQ(V38,V38:V137,1)/100</f>
        <v>0.45</v>
      </c>
      <c r="AT38" s="31">
        <f>_xlfn.RANK.EQ(X38,X38:X137,1)/100</f>
        <v>0.64</v>
      </c>
      <c r="AU38" s="41">
        <f>AVERAGE(AC38, AR38,V38, X38)</f>
        <v>2.4609272727272726</v>
      </c>
    </row>
    <row r="39" spans="1:47" s="42" customFormat="1" hidden="1" x14ac:dyDescent="0.2">
      <c r="A39" s="28">
        <f>_xlfn.RANK.EQ(AU39,$AU$2:$AU$101,0)</f>
        <v>19</v>
      </c>
      <c r="B39" s="35" t="s">
        <v>65</v>
      </c>
      <c r="C39" s="33"/>
      <c r="D39" s="33"/>
      <c r="E39" s="33"/>
      <c r="F39" s="33"/>
      <c r="G39" s="33" t="s">
        <v>20</v>
      </c>
      <c r="H39" s="33"/>
      <c r="I39" s="33"/>
      <c r="J39" s="33" t="s">
        <v>20</v>
      </c>
      <c r="K39" s="33"/>
      <c r="L39" s="33"/>
      <c r="M39" s="33"/>
      <c r="N39" s="33"/>
      <c r="O39" s="33"/>
      <c r="P39" s="33" t="s">
        <v>20</v>
      </c>
      <c r="Q39" s="33" t="s">
        <v>20</v>
      </c>
      <c r="R39" s="33"/>
      <c r="S39" s="33" t="s">
        <v>20</v>
      </c>
      <c r="T39" s="28"/>
      <c r="U39" s="36">
        <v>2.89</v>
      </c>
      <c r="V39" s="37">
        <f>1-(U39/100)</f>
        <v>0.97109999999999996</v>
      </c>
      <c r="W39" s="34">
        <v>7297</v>
      </c>
      <c r="X39" s="38">
        <f>W39/1000</f>
        <v>7.2969999999999997</v>
      </c>
      <c r="Y39" s="29"/>
      <c r="Z39" s="29" t="s">
        <v>151</v>
      </c>
      <c r="AA39" s="29"/>
      <c r="AB39" s="30" t="s">
        <v>182</v>
      </c>
      <c r="AC39" s="39">
        <v>0.29799999999999999</v>
      </c>
      <c r="AD39" s="31">
        <v>1</v>
      </c>
      <c r="AE39" s="31">
        <v>1</v>
      </c>
      <c r="AF39" s="30">
        <v>1</v>
      </c>
      <c r="AG39" s="30">
        <v>0.8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155</v>
      </c>
      <c r="AN39" s="88" t="s">
        <v>153</v>
      </c>
      <c r="AO39" s="29">
        <v>1</v>
      </c>
      <c r="AP39" s="29">
        <v>1</v>
      </c>
      <c r="AQ39" s="31">
        <f>SUM(AD39:AP39)</f>
        <v>10.6</v>
      </c>
      <c r="AR39" s="40">
        <f>AVERAGE(AD39:AP39)</f>
        <v>0.96363636363636362</v>
      </c>
      <c r="AS39" s="100">
        <f>_xlfn.RANK.EQ(V39,V39:V138,1)/100</f>
        <v>0.36</v>
      </c>
      <c r="AT39" s="31">
        <f>_xlfn.RANK.EQ(X39,X39:X138,1)/100</f>
        <v>0.62</v>
      </c>
      <c r="AU39" s="41">
        <f>AVERAGE(AC39, AR39,V39, X39)</f>
        <v>2.3824340909090909</v>
      </c>
    </row>
    <row r="40" spans="1:47" s="42" customFormat="1" ht="25.5" hidden="1" x14ac:dyDescent="0.2">
      <c r="A40" s="28">
        <f>_xlfn.RANK.EQ(AU40,$AU$2:$AU$101,0)</f>
        <v>21</v>
      </c>
      <c r="B40" s="35" t="s">
        <v>71</v>
      </c>
      <c r="C40" s="33"/>
      <c r="D40" s="33"/>
      <c r="E40" s="33"/>
      <c r="F40" s="33"/>
      <c r="G40" s="33"/>
      <c r="H40" s="33"/>
      <c r="I40" s="33"/>
      <c r="J40" s="33"/>
      <c r="K40" s="33"/>
      <c r="L40" s="33" t="s">
        <v>20</v>
      </c>
      <c r="M40" s="33"/>
      <c r="N40" s="33"/>
      <c r="O40" s="33" t="s">
        <v>20</v>
      </c>
      <c r="P40" s="33"/>
      <c r="Q40" s="33"/>
      <c r="R40" s="27"/>
      <c r="S40" s="27"/>
      <c r="T40" s="28"/>
      <c r="U40" s="36">
        <v>0.72</v>
      </c>
      <c r="V40" s="37">
        <f>1-(U40/100)</f>
        <v>0.99280000000000002</v>
      </c>
      <c r="W40" s="34">
        <v>7339</v>
      </c>
      <c r="X40" s="38">
        <f>W40/1000</f>
        <v>7.3390000000000004</v>
      </c>
      <c r="Y40" s="29"/>
      <c r="Z40" s="29">
        <v>0</v>
      </c>
      <c r="AA40" s="29" t="s">
        <v>193</v>
      </c>
      <c r="AB40" s="30" t="s">
        <v>150</v>
      </c>
      <c r="AC40" s="39">
        <v>0.128</v>
      </c>
      <c r="AD40" s="31">
        <v>1</v>
      </c>
      <c r="AE40" s="31">
        <v>0.2</v>
      </c>
      <c r="AF40" s="30">
        <v>1</v>
      </c>
      <c r="AG40" s="30">
        <v>0.4</v>
      </c>
      <c r="AH40" s="30">
        <v>0.8</v>
      </c>
      <c r="AI40" s="31">
        <v>0.75</v>
      </c>
      <c r="AJ40" s="31">
        <v>1</v>
      </c>
      <c r="AK40" s="31">
        <v>1</v>
      </c>
      <c r="AL40" s="31">
        <v>1</v>
      </c>
      <c r="AM40" s="88" t="s">
        <v>155</v>
      </c>
      <c r="AN40" s="88" t="s">
        <v>153</v>
      </c>
      <c r="AO40" s="29">
        <v>1</v>
      </c>
      <c r="AP40" s="29">
        <v>1</v>
      </c>
      <c r="AQ40" s="31">
        <f>SUM(AD40:AP40)</f>
        <v>9.15</v>
      </c>
      <c r="AR40" s="40">
        <f>AVERAGE(AD40:AP40)</f>
        <v>0.8318181818181819</v>
      </c>
      <c r="AS40" s="100">
        <f>_xlfn.RANK.EQ(V40,V40:V139,1)/100</f>
        <v>0.52</v>
      </c>
      <c r="AT40" s="31">
        <f>_xlfn.RANK.EQ(X40,X40:X139,1)/100</f>
        <v>0.62</v>
      </c>
      <c r="AU40" s="41">
        <f>AVERAGE(AC40, AR40,V40, X40)</f>
        <v>2.3229045454545458</v>
      </c>
    </row>
    <row r="41" spans="1:47" s="42" customFormat="1" hidden="1" x14ac:dyDescent="0.2">
      <c r="A41" s="28">
        <f>_xlfn.RANK.EQ(AU41,$AU$2:$AU$101,0)</f>
        <v>22</v>
      </c>
      <c r="B41" s="35" t="s">
        <v>27</v>
      </c>
      <c r="C41" s="27"/>
      <c r="D41" s="27"/>
      <c r="E41" s="27"/>
      <c r="F41" s="27"/>
      <c r="G41" s="27"/>
      <c r="H41" s="27"/>
      <c r="I41" s="27"/>
      <c r="J41" s="27" t="s">
        <v>20</v>
      </c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36">
        <v>2.06</v>
      </c>
      <c r="V41" s="37">
        <f>1-(U41/100)</f>
        <v>0.97940000000000005</v>
      </c>
      <c r="W41" s="34">
        <v>7255</v>
      </c>
      <c r="X41" s="38">
        <f>W41/1000</f>
        <v>7.2549999999999999</v>
      </c>
      <c r="Y41" s="29"/>
      <c r="Z41" s="29">
        <v>0</v>
      </c>
      <c r="AA41" s="29"/>
      <c r="AB41" s="30" t="s">
        <v>158</v>
      </c>
      <c r="AC41" s="39">
        <v>2.4E-2</v>
      </c>
      <c r="AD41" s="31">
        <v>1</v>
      </c>
      <c r="AE41" s="31">
        <v>0.7</v>
      </c>
      <c r="AF41" s="30">
        <v>1</v>
      </c>
      <c r="AG41" s="30">
        <v>0.8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155</v>
      </c>
      <c r="AN41" s="88" t="s">
        <v>153</v>
      </c>
      <c r="AO41" s="29">
        <v>1</v>
      </c>
      <c r="AP41" s="29">
        <v>1</v>
      </c>
      <c r="AQ41" s="31">
        <f>SUM(AD41:AP41)</f>
        <v>10.1</v>
      </c>
      <c r="AR41" s="40">
        <f>AVERAGE(AD41:AP41)</f>
        <v>0.9181818181818181</v>
      </c>
      <c r="AS41" s="100">
        <f>_xlfn.RANK.EQ(V41,V41:V140,1)/100</f>
        <v>0.39</v>
      </c>
      <c r="AT41" s="31">
        <f>_xlfn.RANK.EQ(X41,X41:X140,1)/100</f>
        <v>0.61</v>
      </c>
      <c r="AU41" s="41">
        <f>AVERAGE(AC41, AR41,V41, X41)</f>
        <v>2.2941454545454545</v>
      </c>
    </row>
    <row r="42" spans="1:47" s="42" customFormat="1" hidden="1" x14ac:dyDescent="0.2">
      <c r="A42" s="28">
        <f>_xlfn.RANK.EQ(AU42,$AU$2:$AU$101,0)</f>
        <v>23</v>
      </c>
      <c r="B42" s="35" t="s">
        <v>103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 t="s">
        <v>20</v>
      </c>
      <c r="R42" s="33"/>
      <c r="S42" s="33" t="s">
        <v>20</v>
      </c>
      <c r="T42" s="33"/>
      <c r="U42" s="36">
        <v>0.22</v>
      </c>
      <c r="V42" s="37">
        <f>1-(U42/100)</f>
        <v>0.99780000000000002</v>
      </c>
      <c r="W42" s="34">
        <v>7111</v>
      </c>
      <c r="X42" s="38">
        <f>W42/1000</f>
        <v>7.1109999999999998</v>
      </c>
      <c r="Y42" s="29">
        <v>15</v>
      </c>
      <c r="Z42" s="29">
        <v>15</v>
      </c>
      <c r="AA42" s="29" t="s">
        <v>216</v>
      </c>
      <c r="AB42" s="30" t="s">
        <v>216</v>
      </c>
      <c r="AC42" s="39">
        <v>3.6999999999999998E-2</v>
      </c>
      <c r="AD42" s="31">
        <v>1</v>
      </c>
      <c r="AE42" s="31">
        <v>0.8</v>
      </c>
      <c r="AF42" s="30">
        <v>1</v>
      </c>
      <c r="AG42" s="30">
        <v>0.6</v>
      </c>
      <c r="AH42" s="30">
        <v>0.8</v>
      </c>
      <c r="AI42" s="31">
        <v>1</v>
      </c>
      <c r="AJ42" s="31">
        <v>1</v>
      </c>
      <c r="AK42" s="31">
        <v>1</v>
      </c>
      <c r="AL42" s="31">
        <v>1</v>
      </c>
      <c r="AM42" s="88" t="s">
        <v>148</v>
      </c>
      <c r="AN42" s="88" t="s">
        <v>153</v>
      </c>
      <c r="AO42" s="29">
        <v>1</v>
      </c>
      <c r="AP42" s="29">
        <v>1</v>
      </c>
      <c r="AQ42" s="31">
        <f>SUM(AD42:AP42)</f>
        <v>10.199999999999999</v>
      </c>
      <c r="AR42" s="40">
        <f>AVERAGE(AD42:AP42)</f>
        <v>0.92727272727272725</v>
      </c>
      <c r="AS42" s="100">
        <f>_xlfn.RANK.EQ(V42,V42:V141,1)/100</f>
        <v>0.57999999999999996</v>
      </c>
      <c r="AT42" s="31">
        <f>_xlfn.RANK.EQ(X42,X42:X141,1)/100</f>
        <v>0.6</v>
      </c>
      <c r="AU42" s="41">
        <f>AVERAGE(AC42, AR42,V42, X42)</f>
        <v>2.2682681818181818</v>
      </c>
    </row>
    <row r="43" spans="1:47" s="42" customFormat="1" hidden="1" x14ac:dyDescent="0.2">
      <c r="A43" s="28">
        <f>_xlfn.RANK.EQ(AU43,$AU$2:$AU$101,0)</f>
        <v>25</v>
      </c>
      <c r="B43" s="35" t="s">
        <v>117</v>
      </c>
      <c r="C43" s="33" t="s">
        <v>20</v>
      </c>
      <c r="D43" s="33"/>
      <c r="E43" s="33" t="s">
        <v>20</v>
      </c>
      <c r="F43" s="33"/>
      <c r="G43" s="33"/>
      <c r="H43" s="33"/>
      <c r="I43" s="33"/>
      <c r="J43" s="33"/>
      <c r="K43" s="33" t="s">
        <v>20</v>
      </c>
      <c r="L43" s="33"/>
      <c r="M43" s="33"/>
      <c r="N43" s="33"/>
      <c r="O43" s="33"/>
      <c r="P43" s="33" t="s">
        <v>20</v>
      </c>
      <c r="Q43" s="33"/>
      <c r="R43" s="33"/>
      <c r="S43" s="33"/>
      <c r="T43" s="28"/>
      <c r="U43" s="36">
        <v>1</v>
      </c>
      <c r="V43" s="37">
        <f>1-(U43/100)</f>
        <v>0.99</v>
      </c>
      <c r="W43" s="34">
        <v>6017</v>
      </c>
      <c r="X43" s="38">
        <f>W43/1000</f>
        <v>6.0170000000000003</v>
      </c>
      <c r="Y43" s="29" t="s">
        <v>150</v>
      </c>
      <c r="Z43" s="29" t="s">
        <v>151</v>
      </c>
      <c r="AA43" s="29" t="s">
        <v>185</v>
      </c>
      <c r="AB43" s="30" t="s">
        <v>185</v>
      </c>
      <c r="AC43" s="39">
        <v>0.54500000000000004</v>
      </c>
      <c r="AD43" s="31">
        <v>1</v>
      </c>
      <c r="AE43" s="31">
        <v>1</v>
      </c>
      <c r="AF43" s="30">
        <v>1</v>
      </c>
      <c r="AG43" s="30">
        <v>0.6</v>
      </c>
      <c r="AH43" s="30">
        <v>0</v>
      </c>
      <c r="AI43" s="31">
        <v>1</v>
      </c>
      <c r="AJ43" s="31">
        <v>1</v>
      </c>
      <c r="AK43" s="31">
        <v>1</v>
      </c>
      <c r="AL43" s="31">
        <v>1</v>
      </c>
      <c r="AM43" s="88" t="s">
        <v>150</v>
      </c>
      <c r="AN43" s="88" t="s">
        <v>153</v>
      </c>
      <c r="AO43" s="29">
        <v>0</v>
      </c>
      <c r="AP43" s="29">
        <v>0</v>
      </c>
      <c r="AQ43" s="31">
        <f>SUM(AD43:AP43)</f>
        <v>7.6</v>
      </c>
      <c r="AR43" s="40">
        <f>AVERAGE(AD43:AP43)</f>
        <v>0.69090909090909092</v>
      </c>
      <c r="AS43" s="100">
        <f>_xlfn.RANK.EQ(V43,V43:V142,1)/100</f>
        <v>0.46</v>
      </c>
      <c r="AT43" s="31">
        <f>_xlfn.RANK.EQ(X43,X43:X142,1)/100</f>
        <v>0.57999999999999996</v>
      </c>
      <c r="AU43" s="41">
        <f>AVERAGE(AC43, AR43,V43, X43)</f>
        <v>2.0607272727272727</v>
      </c>
    </row>
    <row r="44" spans="1:47" s="42" customFormat="1" ht="25.5" hidden="1" x14ac:dyDescent="0.2">
      <c r="A44" s="28">
        <f>_xlfn.RANK.EQ(AU44,$AU$2:$AU$101,0)</f>
        <v>26</v>
      </c>
      <c r="B44" s="35" t="s">
        <v>77</v>
      </c>
      <c r="C44" s="33"/>
      <c r="D44" s="33"/>
      <c r="E44" s="33"/>
      <c r="F44" s="33"/>
      <c r="G44" s="33"/>
      <c r="H44" s="33"/>
      <c r="I44" s="33"/>
      <c r="J44" s="33" t="s">
        <v>20</v>
      </c>
      <c r="K44" s="33"/>
      <c r="L44" s="33"/>
      <c r="M44" s="33"/>
      <c r="N44" s="33"/>
      <c r="O44" s="33"/>
      <c r="P44" s="33"/>
      <c r="Q44" s="33" t="s">
        <v>20</v>
      </c>
      <c r="R44" s="33"/>
      <c r="S44" s="33" t="s">
        <v>20</v>
      </c>
      <c r="T44" s="28"/>
      <c r="U44" s="36">
        <v>17.05</v>
      </c>
      <c r="V44" s="37">
        <f>1-(U44/100)</f>
        <v>0.82950000000000002</v>
      </c>
      <c r="W44" s="34">
        <v>6151</v>
      </c>
      <c r="X44" s="38">
        <f>W44/1000</f>
        <v>6.1509999999999998</v>
      </c>
      <c r="Y44" s="29">
        <v>50</v>
      </c>
      <c r="Z44" s="29">
        <v>50</v>
      </c>
      <c r="AA44" s="29" t="s">
        <v>203</v>
      </c>
      <c r="AB44" s="30" t="s">
        <v>203</v>
      </c>
      <c r="AC44" s="39">
        <v>0.124</v>
      </c>
      <c r="AD44" s="31">
        <v>1</v>
      </c>
      <c r="AE44" s="31">
        <v>1</v>
      </c>
      <c r="AF44" s="30">
        <v>1</v>
      </c>
      <c r="AG44" s="30">
        <v>0.8</v>
      </c>
      <c r="AH44" s="30">
        <v>0.6</v>
      </c>
      <c r="AI44" s="31">
        <v>1</v>
      </c>
      <c r="AJ44" s="31">
        <v>1</v>
      </c>
      <c r="AK44" s="31">
        <v>1</v>
      </c>
      <c r="AL44" s="31">
        <v>1</v>
      </c>
      <c r="AM44" s="88" t="s">
        <v>149</v>
      </c>
      <c r="AN44" s="88" t="s">
        <v>153</v>
      </c>
      <c r="AO44" s="29">
        <v>1</v>
      </c>
      <c r="AP44" s="29">
        <v>1</v>
      </c>
      <c r="AQ44" s="31">
        <f>SUM(AD44:AP44)</f>
        <v>10.399999999999999</v>
      </c>
      <c r="AR44" s="40">
        <f>AVERAGE(AD44:AP44)</f>
        <v>0.94545454545454533</v>
      </c>
      <c r="AS44" s="100">
        <f>_xlfn.RANK.EQ(V44,V44:V143,1)/100</f>
        <v>0.12</v>
      </c>
      <c r="AT44" s="31">
        <f>_xlfn.RANK.EQ(X44,X44:X143,1)/100</f>
        <v>0.57999999999999996</v>
      </c>
      <c r="AU44" s="41">
        <f>AVERAGE(AC44, AR44,V44, X44)</f>
        <v>2.0124886363636363</v>
      </c>
    </row>
    <row r="45" spans="1:47" s="42" customFormat="1" ht="25.5" hidden="1" x14ac:dyDescent="0.2">
      <c r="A45" s="28">
        <f>_xlfn.RANK.EQ(AU45,$AU$2:$AU$101,0)</f>
        <v>27</v>
      </c>
      <c r="B45" s="35" t="s">
        <v>78</v>
      </c>
      <c r="C45" s="33"/>
      <c r="D45" s="33"/>
      <c r="E45" s="33"/>
      <c r="F45" s="33"/>
      <c r="G45" s="33"/>
      <c r="H45" s="33" t="s">
        <v>20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28"/>
      <c r="U45" s="36">
        <v>4.13</v>
      </c>
      <c r="V45" s="37">
        <f>1-(U45/100)</f>
        <v>0.9587</v>
      </c>
      <c r="W45" s="34">
        <v>5554</v>
      </c>
      <c r="X45" s="38">
        <f>W45/1000</f>
        <v>5.5540000000000003</v>
      </c>
      <c r="Y45" s="29"/>
      <c r="Z45" s="29" t="s">
        <v>151</v>
      </c>
      <c r="AA45" s="29"/>
      <c r="AB45" s="30"/>
      <c r="AC45" s="39">
        <v>2.5000000000000001E-2</v>
      </c>
      <c r="AD45" s="31">
        <v>1</v>
      </c>
      <c r="AE45" s="31">
        <v>1</v>
      </c>
      <c r="AF45" s="30">
        <v>1</v>
      </c>
      <c r="AG45" s="30">
        <v>0.8</v>
      </c>
      <c r="AH45" s="30">
        <v>0.8</v>
      </c>
      <c r="AI45" s="31">
        <v>1</v>
      </c>
      <c r="AJ45" s="31">
        <v>1</v>
      </c>
      <c r="AK45" s="31">
        <v>1</v>
      </c>
      <c r="AL45" s="31">
        <v>1</v>
      </c>
      <c r="AM45" s="88" t="s">
        <v>153</v>
      </c>
      <c r="AN45" s="88" t="s">
        <v>153</v>
      </c>
      <c r="AO45" s="29">
        <v>1</v>
      </c>
      <c r="AP45" s="29">
        <v>1</v>
      </c>
      <c r="AQ45" s="31">
        <f>SUM(AD45:AP45)</f>
        <v>10.6</v>
      </c>
      <c r="AR45" s="40">
        <f>AVERAGE(AD45:AP45)</f>
        <v>0.96363636363636362</v>
      </c>
      <c r="AS45" s="100">
        <f>_xlfn.RANK.EQ(V45,V45:V144,1)/100</f>
        <v>0.28999999999999998</v>
      </c>
      <c r="AT45" s="31">
        <f>_xlfn.RANK.EQ(X45,X45:X144,1)/100</f>
        <v>0.56000000000000005</v>
      </c>
      <c r="AU45" s="41">
        <f>AVERAGE(AC45, AR45,V45, X45)</f>
        <v>1.875334090909091</v>
      </c>
    </row>
    <row r="46" spans="1:47" s="42" customFormat="1" hidden="1" x14ac:dyDescent="0.2">
      <c r="A46" s="28">
        <f>_xlfn.RANK.EQ(AU46,$AU$2:$AU$101,0)</f>
        <v>29</v>
      </c>
      <c r="B46" s="35" t="s">
        <v>51</v>
      </c>
      <c r="C46" s="33"/>
      <c r="D46" s="33"/>
      <c r="E46" s="33" t="s">
        <v>20</v>
      </c>
      <c r="F46" s="33"/>
      <c r="G46" s="33"/>
      <c r="H46" s="33" t="s">
        <v>186</v>
      </c>
      <c r="I46" s="33"/>
      <c r="J46" s="33"/>
      <c r="K46" s="33" t="s">
        <v>20</v>
      </c>
      <c r="L46" s="33"/>
      <c r="M46" s="33"/>
      <c r="N46" s="33"/>
      <c r="O46" s="33"/>
      <c r="P46" s="33" t="s">
        <v>20</v>
      </c>
      <c r="Q46" s="33"/>
      <c r="R46" s="33"/>
      <c r="S46" s="33"/>
      <c r="T46" s="33"/>
      <c r="U46" s="36">
        <v>0.9</v>
      </c>
      <c r="V46" s="37">
        <f>1-(U46/100)</f>
        <v>0.99099999999999999</v>
      </c>
      <c r="W46" s="34">
        <v>5295</v>
      </c>
      <c r="X46" s="38">
        <f>W46/1000</f>
        <v>5.2949999999999999</v>
      </c>
      <c r="Y46" s="29">
        <v>1</v>
      </c>
      <c r="Z46" s="29" t="s">
        <v>151</v>
      </c>
      <c r="AA46" s="29" t="s">
        <v>187</v>
      </c>
      <c r="AB46" s="29" t="s">
        <v>187</v>
      </c>
      <c r="AC46" s="39">
        <v>0.42399999999999999</v>
      </c>
      <c r="AD46" s="89">
        <v>1</v>
      </c>
      <c r="AE46" s="89">
        <v>0.6</v>
      </c>
      <c r="AF46" s="30">
        <v>1</v>
      </c>
      <c r="AG46" s="30">
        <v>0.3</v>
      </c>
      <c r="AH46" s="30">
        <v>0.2</v>
      </c>
      <c r="AI46" s="31">
        <v>1</v>
      </c>
      <c r="AJ46" s="31">
        <v>1</v>
      </c>
      <c r="AK46" s="31">
        <v>0.66</v>
      </c>
      <c r="AL46" s="31">
        <v>0.33</v>
      </c>
      <c r="AM46" s="88" t="s">
        <v>150</v>
      </c>
      <c r="AN46" s="88">
        <v>1</v>
      </c>
      <c r="AO46" s="29">
        <v>1</v>
      </c>
      <c r="AP46" s="29">
        <v>1</v>
      </c>
      <c r="AQ46" s="31"/>
      <c r="AR46" s="40">
        <f>AVERAGE(AD46:AP46)</f>
        <v>0.75749999999999995</v>
      </c>
      <c r="AS46" s="100">
        <f>_xlfn.RANK.EQ(V46,V46:V145,1)/100</f>
        <v>0.45</v>
      </c>
      <c r="AT46" s="31">
        <f>_xlfn.RANK.EQ(X46,X46:X145,1)/100</f>
        <v>0.55000000000000004</v>
      </c>
      <c r="AU46" s="41">
        <f>AVERAGE(AC46, AR46,V46, X46)</f>
        <v>1.8668749999999998</v>
      </c>
    </row>
    <row r="47" spans="1:47" s="42" customFormat="1" hidden="1" x14ac:dyDescent="0.2">
      <c r="A47" s="28">
        <f>_xlfn.RANK.EQ(AU47,$AU$2:$AU$101,0)</f>
        <v>31</v>
      </c>
      <c r="B47" s="35" t="s">
        <v>66</v>
      </c>
      <c r="C47" s="33"/>
      <c r="D47" s="33"/>
      <c r="E47" s="33"/>
      <c r="F47" s="33"/>
      <c r="G47" s="33" t="s">
        <v>20</v>
      </c>
      <c r="H47" s="33"/>
      <c r="I47" s="33"/>
      <c r="J47" s="33" t="s">
        <v>20</v>
      </c>
      <c r="K47" s="33"/>
      <c r="L47" s="33"/>
      <c r="M47" s="33"/>
      <c r="N47" s="33"/>
      <c r="O47" s="33"/>
      <c r="P47" s="33" t="s">
        <v>20</v>
      </c>
      <c r="Q47" s="33" t="s">
        <v>20</v>
      </c>
      <c r="R47" s="33"/>
      <c r="S47" s="33" t="s">
        <v>20</v>
      </c>
      <c r="T47" s="28"/>
      <c r="U47" s="36">
        <v>0.26</v>
      </c>
      <c r="V47" s="37">
        <f>1-(U47/100)</f>
        <v>0.99739999999999995</v>
      </c>
      <c r="W47" s="34">
        <v>4946</v>
      </c>
      <c r="X47" s="38">
        <f>W47/1000</f>
        <v>4.9459999999999997</v>
      </c>
      <c r="Y47" s="29">
        <v>170</v>
      </c>
      <c r="Z47" s="29">
        <v>170</v>
      </c>
      <c r="AA47" s="29" t="s">
        <v>193</v>
      </c>
      <c r="AB47" s="30" t="s">
        <v>193</v>
      </c>
      <c r="AC47" s="39">
        <v>0.29799999999999999</v>
      </c>
      <c r="AD47" s="31">
        <v>1</v>
      </c>
      <c r="AE47" s="31">
        <v>1</v>
      </c>
      <c r="AF47" s="30">
        <v>1</v>
      </c>
      <c r="AG47" s="30">
        <v>0.8</v>
      </c>
      <c r="AH47" s="30">
        <v>0.4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10.199999999999999</v>
      </c>
      <c r="AR47" s="40">
        <f>AVERAGE(AD47:AP47)</f>
        <v>0.92727272727272725</v>
      </c>
      <c r="AS47" s="100">
        <f>_xlfn.RANK.EQ(V47,V47:V146,1)/100</f>
        <v>0.52</v>
      </c>
      <c r="AT47" s="31">
        <f>_xlfn.RANK.EQ(X47,X47:X146,1)/100</f>
        <v>0.52</v>
      </c>
      <c r="AU47" s="41">
        <f>AVERAGE(AC47, AR47,V47, X47)</f>
        <v>1.7921681818181816</v>
      </c>
    </row>
    <row r="48" spans="1:47" s="42" customFormat="1" hidden="1" x14ac:dyDescent="0.2">
      <c r="A48" s="28">
        <f>_xlfn.RANK.EQ(AU48,$AU$2:$AU$101,0)</f>
        <v>32</v>
      </c>
      <c r="B48" s="35" t="s">
        <v>92</v>
      </c>
      <c r="C48" s="27"/>
      <c r="D48" s="27"/>
      <c r="E48" s="27"/>
      <c r="F48" s="27"/>
      <c r="G48" s="27" t="s">
        <v>20</v>
      </c>
      <c r="H48" s="27"/>
      <c r="I48" s="27" t="s">
        <v>20</v>
      </c>
      <c r="J48" s="27"/>
      <c r="K48" s="27" t="s">
        <v>20</v>
      </c>
      <c r="L48" s="27"/>
      <c r="M48" s="27"/>
      <c r="N48" s="27"/>
      <c r="O48" s="27"/>
      <c r="P48" s="27"/>
      <c r="Q48" s="27"/>
      <c r="R48" s="27"/>
      <c r="S48" s="27"/>
      <c r="T48" s="28"/>
      <c r="U48" s="36">
        <v>1.08</v>
      </c>
      <c r="V48" s="37">
        <f>1-(U48/100)</f>
        <v>0.98919999999999997</v>
      </c>
      <c r="W48" s="34">
        <v>5074</v>
      </c>
      <c r="X48" s="38">
        <f>W48/1000</f>
        <v>5.0739999999999998</v>
      </c>
      <c r="Y48" s="29">
        <v>1</v>
      </c>
      <c r="Z48" s="29" t="s">
        <v>151</v>
      </c>
      <c r="AA48" s="29" t="s">
        <v>213</v>
      </c>
      <c r="AB48" s="30" t="s">
        <v>213</v>
      </c>
      <c r="AC48" s="39">
        <v>0.24199999999999999</v>
      </c>
      <c r="AD48" s="89">
        <v>0.3</v>
      </c>
      <c r="AE48" s="89">
        <v>1</v>
      </c>
      <c r="AF48" s="30">
        <v>0</v>
      </c>
      <c r="AG48" s="30">
        <v>0.6</v>
      </c>
      <c r="AH48" s="30">
        <v>0.3</v>
      </c>
      <c r="AI48" s="31">
        <v>1</v>
      </c>
      <c r="AJ48" s="31">
        <v>1</v>
      </c>
      <c r="AK48" s="31">
        <v>1</v>
      </c>
      <c r="AL48" s="31">
        <v>1</v>
      </c>
      <c r="AM48" s="88" t="s">
        <v>150</v>
      </c>
      <c r="AN48" s="88">
        <v>1</v>
      </c>
      <c r="AO48" s="29">
        <v>1</v>
      </c>
      <c r="AP48" s="29">
        <v>1</v>
      </c>
      <c r="AQ48" s="31">
        <f>SUM(AD48:AP48)</f>
        <v>9.1999999999999993</v>
      </c>
      <c r="AR48" s="40">
        <f>AVERAGE(AD48:AP48)</f>
        <v>0.76666666666666661</v>
      </c>
      <c r="AS48" s="100">
        <f>_xlfn.RANK.EQ(V48,V48:V147,1)/100</f>
        <v>0.43</v>
      </c>
      <c r="AT48" s="31">
        <f>_xlfn.RANK.EQ(X48,X48:X147,1)/100</f>
        <v>0.52</v>
      </c>
      <c r="AU48" s="41">
        <f>AVERAGE(AC48, AR48,V48, X48)</f>
        <v>1.7679666666666667</v>
      </c>
    </row>
    <row r="49" spans="1:47" s="42" customFormat="1" hidden="1" x14ac:dyDescent="0.2">
      <c r="A49" s="28">
        <f>_xlfn.RANK.EQ(AU49,$AU$2:$AU$101,0)</f>
        <v>34</v>
      </c>
      <c r="B49" s="35" t="s">
        <v>26</v>
      </c>
      <c r="C49" s="33"/>
      <c r="D49" s="33" t="s">
        <v>20</v>
      </c>
      <c r="E49" s="33"/>
      <c r="F49" s="33" t="s">
        <v>20</v>
      </c>
      <c r="G49" s="33" t="s">
        <v>20</v>
      </c>
      <c r="H49" s="33"/>
      <c r="I49" s="33"/>
      <c r="J49" s="33"/>
      <c r="K49" s="33"/>
      <c r="L49" s="33"/>
      <c r="M49" s="33"/>
      <c r="N49" s="33" t="s">
        <v>20</v>
      </c>
      <c r="O49" s="33"/>
      <c r="P49" s="33"/>
      <c r="Q49" s="33" t="s">
        <v>20</v>
      </c>
      <c r="R49" s="27"/>
      <c r="S49" s="27"/>
      <c r="T49" s="28"/>
      <c r="U49" s="36">
        <v>4.03</v>
      </c>
      <c r="V49" s="37">
        <f>1-(U49/100)</f>
        <v>0.9597</v>
      </c>
      <c r="W49" s="34">
        <v>4733</v>
      </c>
      <c r="X49" s="38">
        <f>W49/1000</f>
        <v>4.7329999999999997</v>
      </c>
      <c r="Y49" s="29">
        <v>25</v>
      </c>
      <c r="Z49" s="29">
        <v>25</v>
      </c>
      <c r="AA49" s="29" t="s">
        <v>157</v>
      </c>
      <c r="AB49" s="30" t="s">
        <v>157</v>
      </c>
      <c r="AC49" s="39">
        <v>0.36599999999999999</v>
      </c>
      <c r="AD49" s="31">
        <v>1</v>
      </c>
      <c r="AE49" s="31">
        <v>0.7</v>
      </c>
      <c r="AF49" s="30">
        <v>1</v>
      </c>
      <c r="AG49" s="30">
        <v>0.6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7.3000000000000007</v>
      </c>
      <c r="AR49" s="40">
        <f>AVERAGE(AD49:AP49)</f>
        <v>0.66363636363636369</v>
      </c>
      <c r="AS49" s="100">
        <f>_xlfn.RANK.EQ(V49,V49:V148,1)/100</f>
        <v>0.28999999999999998</v>
      </c>
      <c r="AT49" s="31">
        <f>_xlfn.RANK.EQ(X49,X49:X148,1)/100</f>
        <v>0.51</v>
      </c>
      <c r="AU49" s="41">
        <f>AVERAGE(AC49, AR49,V49, X49)</f>
        <v>1.6805840909090908</v>
      </c>
    </row>
    <row r="50" spans="1:47" s="42" customFormat="1" ht="38.25" hidden="1" x14ac:dyDescent="0.2">
      <c r="A50" s="28">
        <f>_xlfn.RANK.EQ(AU50,$AU$2:$AU$101,0)</f>
        <v>35</v>
      </c>
      <c r="B50" s="35" t="s">
        <v>39</v>
      </c>
      <c r="C50" s="33"/>
      <c r="D50" s="33"/>
      <c r="E50" s="33"/>
      <c r="F50" s="33"/>
      <c r="G50" s="33" t="s">
        <v>20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>
        <v>0.66</v>
      </c>
      <c r="V50" s="37">
        <f>1-(U50/100)</f>
        <v>0.99339999999999995</v>
      </c>
      <c r="W50" s="34">
        <v>5085</v>
      </c>
      <c r="X50" s="38">
        <f>W50/1000</f>
        <v>5.085</v>
      </c>
      <c r="Y50" s="29">
        <v>1</v>
      </c>
      <c r="Z50" s="29" t="s">
        <v>151</v>
      </c>
      <c r="AA50" s="30" t="s">
        <v>169</v>
      </c>
      <c r="AB50" s="30" t="s">
        <v>169</v>
      </c>
      <c r="AC50" s="39">
        <v>0.14399999999999999</v>
      </c>
      <c r="AD50" s="89">
        <v>1</v>
      </c>
      <c r="AE50" s="89">
        <v>0.4</v>
      </c>
      <c r="AF50" s="30">
        <v>1</v>
      </c>
      <c r="AG50" s="30">
        <v>0.3</v>
      </c>
      <c r="AH50" s="30">
        <v>0.1</v>
      </c>
      <c r="AI50" s="31">
        <v>0</v>
      </c>
      <c r="AJ50" s="31">
        <v>0</v>
      </c>
      <c r="AK50" s="31">
        <v>1</v>
      </c>
      <c r="AL50" s="31">
        <v>1</v>
      </c>
      <c r="AM50" s="88" t="s">
        <v>150</v>
      </c>
      <c r="AN50" s="88">
        <v>1</v>
      </c>
      <c r="AO50" s="29">
        <v>0</v>
      </c>
      <c r="AP50" s="29">
        <v>0</v>
      </c>
      <c r="AQ50" s="31"/>
      <c r="AR50" s="40">
        <f>AVERAGE(AD50:AP50)</f>
        <v>0.48333333333333334</v>
      </c>
      <c r="AS50" s="100">
        <f>_xlfn.RANK.EQ(V50,V50:V149,1)/100</f>
        <v>0.46</v>
      </c>
      <c r="AT50" s="31">
        <f>_xlfn.RANK.EQ(X50,X50:X149,1)/100</f>
        <v>0.51</v>
      </c>
      <c r="AU50" s="41">
        <f>AVERAGE(AC50, AR50,V50, X50)</f>
        <v>1.6764333333333332</v>
      </c>
    </row>
    <row r="51" spans="1:47" s="42" customFormat="1" hidden="1" x14ac:dyDescent="0.2">
      <c r="A51" s="28">
        <f>_xlfn.RANK.EQ(AU51,$AU$2:$AU$101,0)</f>
        <v>36</v>
      </c>
      <c r="B51" s="35" t="s">
        <v>56</v>
      </c>
      <c r="C51" s="33"/>
      <c r="D51" s="33" t="s">
        <v>20</v>
      </c>
      <c r="E51" s="33"/>
      <c r="F51" s="33" t="s">
        <v>20</v>
      </c>
      <c r="G51" s="33"/>
      <c r="H51" s="33" t="s">
        <v>20</v>
      </c>
      <c r="I51" s="33" t="s">
        <v>20</v>
      </c>
      <c r="J51" s="33" t="s">
        <v>20</v>
      </c>
      <c r="K51" s="33"/>
      <c r="L51" s="33" t="s">
        <v>20</v>
      </c>
      <c r="M51" s="33"/>
      <c r="N51" s="33" t="s">
        <v>20</v>
      </c>
      <c r="O51" s="33" t="s">
        <v>20</v>
      </c>
      <c r="P51" s="33"/>
      <c r="Q51" s="33"/>
      <c r="R51" s="33"/>
      <c r="S51" s="33" t="s">
        <v>20</v>
      </c>
      <c r="T51" s="28"/>
      <c r="U51" s="36">
        <v>0.24</v>
      </c>
      <c r="V51" s="37">
        <f>1-(U51/100)</f>
        <v>0.99760000000000004</v>
      </c>
      <c r="W51" s="34">
        <v>4436</v>
      </c>
      <c r="X51" s="38">
        <f>W51/1000</f>
        <v>4.4359999999999999</v>
      </c>
      <c r="Y51" s="29" t="s">
        <v>150</v>
      </c>
      <c r="Z51" s="29" t="s">
        <v>151</v>
      </c>
      <c r="AA51" s="29"/>
      <c r="AB51" s="30"/>
      <c r="AC51" s="39">
        <v>0.34599999999999997</v>
      </c>
      <c r="AD51" s="31">
        <v>1</v>
      </c>
      <c r="AE51" s="31">
        <v>1</v>
      </c>
      <c r="AF51" s="30">
        <v>1</v>
      </c>
      <c r="AG51" s="30">
        <v>0.4</v>
      </c>
      <c r="AH51" s="30">
        <v>0.2</v>
      </c>
      <c r="AI51" s="31">
        <v>1</v>
      </c>
      <c r="AJ51" s="31">
        <v>1</v>
      </c>
      <c r="AK51" s="31">
        <v>1</v>
      </c>
      <c r="AL51" s="31">
        <v>1</v>
      </c>
      <c r="AM51" s="88"/>
      <c r="AN51" s="88"/>
      <c r="AO51" s="29">
        <v>1</v>
      </c>
      <c r="AP51" s="29">
        <v>1</v>
      </c>
      <c r="AQ51" s="31">
        <f>SUM(AD51:AP51)</f>
        <v>9.6</v>
      </c>
      <c r="AR51" s="40">
        <f>AVERAGE(AD51:AP51)</f>
        <v>0.87272727272727268</v>
      </c>
      <c r="AS51" s="100">
        <f>_xlfn.RANK.EQ(V51,V51:V150,1)/100</f>
        <v>0.49</v>
      </c>
      <c r="AT51" s="31">
        <f>_xlfn.RANK.EQ(X51,X51:X150,1)/100</f>
        <v>0.5</v>
      </c>
      <c r="AU51" s="41">
        <f>AVERAGE(AC51, AR51,V51, X51)</f>
        <v>1.6630818181818181</v>
      </c>
    </row>
    <row r="52" spans="1:47" s="42" customFormat="1" hidden="1" x14ac:dyDescent="0.2">
      <c r="A52" s="28">
        <f>_xlfn.RANK.EQ(AU52,$AU$2:$AU$101,0)</f>
        <v>37</v>
      </c>
      <c r="B52" s="35" t="s">
        <v>110</v>
      </c>
      <c r="C52" s="27"/>
      <c r="D52" s="27" t="s">
        <v>20</v>
      </c>
      <c r="E52" s="27"/>
      <c r="F52" s="27" t="s">
        <v>20</v>
      </c>
      <c r="G52" s="27" t="s">
        <v>20</v>
      </c>
      <c r="H52" s="27"/>
      <c r="I52" s="27"/>
      <c r="J52" s="27"/>
      <c r="K52" s="27"/>
      <c r="L52" s="27"/>
      <c r="M52" s="27"/>
      <c r="N52" s="27" t="s">
        <v>20</v>
      </c>
      <c r="O52" s="27"/>
      <c r="P52" s="27"/>
      <c r="Q52" s="27" t="s">
        <v>20</v>
      </c>
      <c r="R52" s="27"/>
      <c r="S52" s="27"/>
      <c r="T52" s="28"/>
      <c r="U52" s="36">
        <v>35.39</v>
      </c>
      <c r="V52" s="37">
        <f>1-(U52/100)</f>
        <v>0.64610000000000001</v>
      </c>
      <c r="W52" s="34">
        <v>4089</v>
      </c>
      <c r="X52" s="38">
        <f>W52/1000</f>
        <v>4.0890000000000004</v>
      </c>
      <c r="Y52" s="29">
        <v>1800</v>
      </c>
      <c r="Z52" s="29">
        <v>52</v>
      </c>
      <c r="AA52" s="29" t="s">
        <v>220</v>
      </c>
      <c r="AB52" s="30" t="s">
        <v>220</v>
      </c>
      <c r="AC52" s="39">
        <v>0.36599999999999999</v>
      </c>
      <c r="AD52" s="89">
        <v>1</v>
      </c>
      <c r="AE52" s="89">
        <v>0.8</v>
      </c>
      <c r="AF52" s="30">
        <v>1</v>
      </c>
      <c r="AG52" s="30">
        <v>0.3</v>
      </c>
      <c r="AH52" s="30">
        <v>0.2</v>
      </c>
      <c r="AI52" s="31">
        <v>1</v>
      </c>
      <c r="AJ52" s="31">
        <v>1</v>
      </c>
      <c r="AK52" s="31">
        <v>1</v>
      </c>
      <c r="AL52" s="31">
        <v>1</v>
      </c>
      <c r="AM52" s="88">
        <v>1</v>
      </c>
      <c r="AN52" s="88">
        <v>1</v>
      </c>
      <c r="AO52" s="29">
        <v>1</v>
      </c>
      <c r="AP52" s="29">
        <v>1</v>
      </c>
      <c r="AQ52" s="31">
        <f>SUM(AD52:AP52)</f>
        <v>11.3</v>
      </c>
      <c r="AR52" s="40">
        <f>AVERAGE(AD52:AP52)</f>
        <v>0.86923076923076925</v>
      </c>
      <c r="AS52" s="100">
        <f>_xlfn.RANK.EQ(V52,V52:V151,1)/100</f>
        <v>0.08</v>
      </c>
      <c r="AT52" s="31">
        <f>_xlfn.RANK.EQ(X52,X52:X151,1)/100</f>
        <v>0.49</v>
      </c>
      <c r="AU52" s="41">
        <f>AVERAGE(AC52, AR52,V52, X52)</f>
        <v>1.4925826923076926</v>
      </c>
    </row>
    <row r="53" spans="1:47" s="42" customFormat="1" ht="25.5" hidden="1" x14ac:dyDescent="0.2">
      <c r="A53" s="28">
        <f>_xlfn.RANK.EQ(AU53,$AU$2:$AU$101,0)</f>
        <v>38</v>
      </c>
      <c r="B53" s="35" t="s">
        <v>30</v>
      </c>
      <c r="C53" s="27"/>
      <c r="D53" s="27"/>
      <c r="E53" s="27"/>
      <c r="F53" s="27"/>
      <c r="G53" s="27"/>
      <c r="H53" s="27"/>
      <c r="I53" s="27" t="s">
        <v>20</v>
      </c>
      <c r="J53" s="27" t="s">
        <v>20</v>
      </c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36">
        <v>0.43</v>
      </c>
      <c r="V53" s="37">
        <f>1-(U53/100)</f>
        <v>0.99570000000000003</v>
      </c>
      <c r="W53" s="34">
        <v>3184</v>
      </c>
      <c r="X53" s="38">
        <f>W53/1000</f>
        <v>3.1840000000000002</v>
      </c>
      <c r="Y53" s="29" t="s">
        <v>150</v>
      </c>
      <c r="Z53" s="29">
        <v>0</v>
      </c>
      <c r="AA53" s="29"/>
      <c r="AB53" s="30" t="s">
        <v>161</v>
      </c>
      <c r="AC53" s="39">
        <v>0.02</v>
      </c>
      <c r="AD53" s="31">
        <v>0.8</v>
      </c>
      <c r="AE53" s="31">
        <v>1</v>
      </c>
      <c r="AF53" s="30">
        <v>1</v>
      </c>
      <c r="AG53" s="30">
        <v>0.6</v>
      </c>
      <c r="AH53" s="30">
        <v>0.6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1</v>
      </c>
      <c r="AP53" s="29">
        <v>1</v>
      </c>
      <c r="AQ53" s="31">
        <f>SUM(AD53:AP53)</f>
        <v>10</v>
      </c>
      <c r="AR53" s="40">
        <f>AVERAGE(AD53:AP53)</f>
        <v>0.90909090909090906</v>
      </c>
      <c r="AS53" s="100">
        <f>_xlfn.RANK.EQ(V53,V53:V152,1)/100</f>
        <v>0.46</v>
      </c>
      <c r="AT53" s="31">
        <f>_xlfn.RANK.EQ(X53,X53:X152,1)/100</f>
        <v>0.46</v>
      </c>
      <c r="AU53" s="41">
        <f>AVERAGE(AC53, AR53,V53, X53)</f>
        <v>1.2771977272727273</v>
      </c>
    </row>
    <row r="54" spans="1:47" s="42" customFormat="1" hidden="1" x14ac:dyDescent="0.2">
      <c r="A54" s="28">
        <f>_xlfn.RANK.EQ(AU54,$AU$2:$AU$101,0)</f>
        <v>39</v>
      </c>
      <c r="B54" s="35" t="s">
        <v>24</v>
      </c>
      <c r="C54" s="27"/>
      <c r="D54" s="27" t="s">
        <v>20</v>
      </c>
      <c r="E54" s="27"/>
      <c r="F54" s="27" t="s">
        <v>20</v>
      </c>
      <c r="G54" s="27"/>
      <c r="H54" s="27"/>
      <c r="I54" s="27"/>
      <c r="J54" s="27"/>
      <c r="K54" s="27"/>
      <c r="L54" s="27"/>
      <c r="M54" s="27"/>
      <c r="N54" s="27" t="s">
        <v>20</v>
      </c>
      <c r="O54" s="27"/>
      <c r="P54" s="27"/>
      <c r="Q54" s="27" t="s">
        <v>20</v>
      </c>
      <c r="R54" s="27"/>
      <c r="S54" s="27"/>
      <c r="T54" s="28"/>
      <c r="U54" s="36">
        <v>33.53</v>
      </c>
      <c r="V54" s="37">
        <f>1-(U54/100)</f>
        <v>0.66470000000000007</v>
      </c>
      <c r="W54" s="34">
        <v>3311</v>
      </c>
      <c r="X54" s="38">
        <f>W54/1000</f>
        <v>3.3109999999999999</v>
      </c>
      <c r="Y54" s="29">
        <v>32</v>
      </c>
      <c r="Z54" s="29">
        <v>32</v>
      </c>
      <c r="AA54" s="29">
        <v>0</v>
      </c>
      <c r="AB54" s="30" t="s">
        <v>156</v>
      </c>
      <c r="AC54" s="39">
        <v>0.21199999999999999</v>
      </c>
      <c r="AD54" s="31">
        <v>1</v>
      </c>
      <c r="AE54" s="31">
        <v>0.7</v>
      </c>
      <c r="AF54" s="30">
        <v>1</v>
      </c>
      <c r="AG54" s="30">
        <v>0.4</v>
      </c>
      <c r="AH54" s="30">
        <v>0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0</v>
      </c>
      <c r="AP54" s="29">
        <v>0</v>
      </c>
      <c r="AQ54" s="31">
        <f>SUM(AD54:AP54)</f>
        <v>7.1</v>
      </c>
      <c r="AR54" s="40">
        <f>AVERAGE(AD54:AP54)</f>
        <v>0.64545454545454539</v>
      </c>
      <c r="AS54" s="100">
        <f>_xlfn.RANK.EQ(V54,V54:V153,1)/100</f>
        <v>0.08</v>
      </c>
      <c r="AT54" s="31">
        <f>_xlfn.RANK.EQ(X54,X54:X153,1)/100</f>
        <v>0.46</v>
      </c>
      <c r="AU54" s="41">
        <f>AVERAGE(AC54, AR54,V54, X54)</f>
        <v>1.2082886363636365</v>
      </c>
    </row>
    <row r="55" spans="1:47" s="42" customFormat="1" hidden="1" x14ac:dyDescent="0.2">
      <c r="A55" s="28">
        <f>_xlfn.RANK.EQ(AU55,$AU$2:$AU$101,0)</f>
        <v>40</v>
      </c>
      <c r="B55" s="35" t="s">
        <v>82</v>
      </c>
      <c r="C55" s="33"/>
      <c r="D55" s="33"/>
      <c r="E55" s="33" t="s">
        <v>20</v>
      </c>
      <c r="F55" s="33"/>
      <c r="G55" s="33"/>
      <c r="H55" s="33"/>
      <c r="I55" s="33"/>
      <c r="J55" s="33"/>
      <c r="K55" s="33"/>
      <c r="L55" s="33"/>
      <c r="M55" s="33"/>
      <c r="N55" s="33"/>
      <c r="O55" s="27"/>
      <c r="P55" s="27"/>
      <c r="Q55" s="27"/>
      <c r="R55" s="27"/>
      <c r="S55" s="27"/>
      <c r="T55" s="28"/>
      <c r="U55" s="36">
        <v>3.73</v>
      </c>
      <c r="V55" s="37">
        <f>1-(U55/100)</f>
        <v>0.9627</v>
      </c>
      <c r="W55" s="34">
        <v>2916</v>
      </c>
      <c r="X55" s="38">
        <f>W55/1000</f>
        <v>2.9159999999999999</v>
      </c>
      <c r="Y55" s="29" t="s">
        <v>150</v>
      </c>
      <c r="Z55" s="29" t="s">
        <v>151</v>
      </c>
      <c r="AA55" s="29" t="s">
        <v>150</v>
      </c>
      <c r="AB55" s="30" t="s">
        <v>207</v>
      </c>
      <c r="AC55" s="39">
        <v>0.307</v>
      </c>
      <c r="AD55" s="31">
        <v>1</v>
      </c>
      <c r="AE55" s="31">
        <v>0.8</v>
      </c>
      <c r="AF55" s="30">
        <v>0</v>
      </c>
      <c r="AG55" s="30">
        <v>0</v>
      </c>
      <c r="AH55" s="30">
        <v>0.6</v>
      </c>
      <c r="AI55" s="31">
        <v>0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153</v>
      </c>
      <c r="AO55" s="29">
        <v>0</v>
      </c>
      <c r="AP55" s="29">
        <v>0</v>
      </c>
      <c r="AQ55" s="31">
        <f>SUM(AD55:AP55)</f>
        <v>4.4000000000000004</v>
      </c>
      <c r="AR55" s="40">
        <f>AVERAGE(AD55:AP55)</f>
        <v>0.4</v>
      </c>
      <c r="AS55" s="100">
        <f>_xlfn.RANK.EQ(V55,V55:V154,1)/100</f>
        <v>0.28000000000000003</v>
      </c>
      <c r="AT55" s="31">
        <f>_xlfn.RANK.EQ(X55,X55:X154,1)/100</f>
        <v>0.45</v>
      </c>
      <c r="AU55" s="41">
        <f>AVERAGE(AC55, AR55,V55, X55)</f>
        <v>1.146425</v>
      </c>
    </row>
    <row r="56" spans="1:47" s="42" customFormat="1" hidden="1" x14ac:dyDescent="0.2">
      <c r="A56" s="28">
        <f>_xlfn.RANK.EQ(AU56,$AU$2:$AU$101,0)</f>
        <v>42</v>
      </c>
      <c r="B56" s="35" t="s">
        <v>47</v>
      </c>
      <c r="C56" s="33"/>
      <c r="D56" s="33"/>
      <c r="E56" s="33" t="s">
        <v>20</v>
      </c>
      <c r="F56" s="33"/>
      <c r="G56" s="33"/>
      <c r="H56" s="33"/>
      <c r="I56" s="33" t="s">
        <v>20</v>
      </c>
      <c r="J56" s="33"/>
      <c r="K56" s="33"/>
      <c r="L56" s="33"/>
      <c r="M56" s="33"/>
      <c r="N56" s="33"/>
      <c r="O56" s="33"/>
      <c r="P56" s="33" t="s">
        <v>20</v>
      </c>
      <c r="Q56" s="33"/>
      <c r="R56" s="27"/>
      <c r="S56" s="27"/>
      <c r="T56" s="28"/>
      <c r="U56" s="36">
        <v>3.79</v>
      </c>
      <c r="V56" s="37">
        <f>1-(U56/100)</f>
        <v>0.96209999999999996</v>
      </c>
      <c r="W56" s="34">
        <v>2041</v>
      </c>
      <c r="X56" s="38">
        <f>W56/1000</f>
        <v>2.0409999999999999</v>
      </c>
      <c r="Y56" s="29" t="s">
        <v>150</v>
      </c>
      <c r="Z56" s="29" t="s">
        <v>151</v>
      </c>
      <c r="AA56" s="29" t="s">
        <v>183</v>
      </c>
      <c r="AB56" s="30" t="s">
        <v>183</v>
      </c>
      <c r="AC56" s="39">
        <v>0.435</v>
      </c>
      <c r="AD56" s="31">
        <v>1</v>
      </c>
      <c r="AE56" s="31">
        <v>1</v>
      </c>
      <c r="AF56" s="30">
        <v>0</v>
      </c>
      <c r="AG56" s="30">
        <v>0.4</v>
      </c>
      <c r="AH56" s="30">
        <v>0</v>
      </c>
      <c r="AI56" s="31">
        <v>1</v>
      </c>
      <c r="AJ56" s="31">
        <v>1</v>
      </c>
      <c r="AK56" s="31">
        <v>1</v>
      </c>
      <c r="AL56" s="31">
        <v>1</v>
      </c>
      <c r="AM56" s="88" t="s">
        <v>150</v>
      </c>
      <c r="AN56" s="88" t="s">
        <v>153</v>
      </c>
      <c r="AO56" s="29">
        <v>1</v>
      </c>
      <c r="AP56" s="29">
        <v>0</v>
      </c>
      <c r="AQ56" s="31">
        <f>SUM(AD56:AP56)</f>
        <v>7.4</v>
      </c>
      <c r="AR56" s="40">
        <f>AVERAGE(AD56:AP56)</f>
        <v>0.67272727272727273</v>
      </c>
      <c r="AS56" s="100">
        <f>_xlfn.RANK.EQ(V56,V56:V155,1)/100</f>
        <v>0.27</v>
      </c>
      <c r="AT56" s="31">
        <f>_xlfn.RANK.EQ(X56,X56:X155,1)/100</f>
        <v>0.42</v>
      </c>
      <c r="AU56" s="41">
        <f>AVERAGE(AC56, AR56,V56, X56)</f>
        <v>1.0277068181818181</v>
      </c>
    </row>
    <row r="57" spans="1:47" s="42" customFormat="1" hidden="1" x14ac:dyDescent="0.2">
      <c r="A57" s="28">
        <f>_xlfn.RANK.EQ(AU57,$AU$2:$AU$101,0)</f>
        <v>43</v>
      </c>
      <c r="B57" s="35" t="s">
        <v>45</v>
      </c>
      <c r="C57" s="33"/>
      <c r="D57" s="33"/>
      <c r="E57" s="33" t="s">
        <v>20</v>
      </c>
      <c r="F57" s="33"/>
      <c r="G57" s="33"/>
      <c r="H57" s="33"/>
      <c r="I57" s="33" t="s">
        <v>20</v>
      </c>
      <c r="J57" s="33" t="s">
        <v>20</v>
      </c>
      <c r="K57" s="33"/>
      <c r="L57" s="33"/>
      <c r="M57" s="33"/>
      <c r="N57" s="33"/>
      <c r="O57" s="33"/>
      <c r="P57" s="33" t="s">
        <v>20</v>
      </c>
      <c r="Q57" s="33"/>
      <c r="R57" s="27"/>
      <c r="S57" s="27"/>
      <c r="T57" s="28"/>
      <c r="U57" s="36">
        <v>0.69</v>
      </c>
      <c r="V57" s="37">
        <f>1-(U57/100)</f>
        <v>0.99309999999999998</v>
      </c>
      <c r="W57" s="34">
        <v>1821</v>
      </c>
      <c r="X57" s="38">
        <f>W57/1000</f>
        <v>1.821</v>
      </c>
      <c r="Y57" s="29" t="s">
        <v>150</v>
      </c>
      <c r="Z57" s="29" t="s">
        <v>151</v>
      </c>
      <c r="AA57" s="29" t="s">
        <v>150</v>
      </c>
      <c r="AB57" s="30" t="s">
        <v>182</v>
      </c>
      <c r="AC57" s="39">
        <v>0.435</v>
      </c>
      <c r="AD57" s="31">
        <v>1</v>
      </c>
      <c r="AE57" s="31">
        <v>1</v>
      </c>
      <c r="AF57" s="30">
        <v>0</v>
      </c>
      <c r="AG57" s="30">
        <v>0.6</v>
      </c>
      <c r="AH57" s="30">
        <v>0</v>
      </c>
      <c r="AI57" s="31">
        <v>1</v>
      </c>
      <c r="AJ57" s="31">
        <v>1</v>
      </c>
      <c r="AK57" s="31">
        <v>1</v>
      </c>
      <c r="AL57" s="31">
        <v>1</v>
      </c>
      <c r="AM57" s="88" t="s">
        <v>148</v>
      </c>
      <c r="AN57" s="88" t="s">
        <v>153</v>
      </c>
      <c r="AO57" s="29">
        <v>1</v>
      </c>
      <c r="AP57" s="29">
        <v>0</v>
      </c>
      <c r="AQ57" s="31">
        <f>SUM(AD57:AP57)</f>
        <v>7.6</v>
      </c>
      <c r="AR57" s="40">
        <f>AVERAGE(AD57:AP57)</f>
        <v>0.69090909090909092</v>
      </c>
      <c r="AS57" s="100">
        <f>_xlfn.RANK.EQ(V57,V57:V156,1)/100</f>
        <v>0.41</v>
      </c>
      <c r="AT57" s="31">
        <f>_xlfn.RANK.EQ(X57,X57:X156,1)/100</f>
        <v>0.39</v>
      </c>
      <c r="AU57" s="41">
        <f>AVERAGE(AC57, AR57,V57, X57)</f>
        <v>0.9850022727272727</v>
      </c>
    </row>
    <row r="58" spans="1:47" s="42" customFormat="1" ht="25.5" hidden="1" x14ac:dyDescent="0.2">
      <c r="A58" s="28">
        <f>_xlfn.RANK.EQ(AU58,$AU$2:$AU$101,0)</f>
        <v>44</v>
      </c>
      <c r="B58" s="35" t="s">
        <v>84</v>
      </c>
      <c r="C58" s="27"/>
      <c r="D58" s="27"/>
      <c r="E58" s="27" t="s">
        <v>20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36">
        <v>4.32</v>
      </c>
      <c r="V58" s="37">
        <f>1-(U58/100)</f>
        <v>0.95679999999999998</v>
      </c>
      <c r="W58" s="34">
        <v>2211</v>
      </c>
      <c r="X58" s="38">
        <f>W58/1000</f>
        <v>2.2109999999999999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0.307</v>
      </c>
      <c r="AD58" s="31">
        <v>0.8</v>
      </c>
      <c r="AE58" s="31">
        <v>0.5</v>
      </c>
      <c r="AF58" s="30">
        <v>0</v>
      </c>
      <c r="AG58" s="30">
        <v>0</v>
      </c>
      <c r="AH58" s="30">
        <v>0</v>
      </c>
      <c r="AI58" s="31">
        <v>1</v>
      </c>
      <c r="AJ58" s="31">
        <v>1</v>
      </c>
      <c r="AK58" s="31">
        <v>0.66</v>
      </c>
      <c r="AL58" s="31">
        <v>0.66</v>
      </c>
      <c r="AM58" s="88"/>
      <c r="AN58" s="88" t="s">
        <v>148</v>
      </c>
      <c r="AO58" s="29">
        <v>0</v>
      </c>
      <c r="AP58" s="29">
        <v>0</v>
      </c>
      <c r="AQ58" s="31">
        <f>SUM(AD58:AP58)</f>
        <v>4.62</v>
      </c>
      <c r="AR58" s="40">
        <f>AVERAGE(AD58:AP58)</f>
        <v>0.42</v>
      </c>
      <c r="AS58" s="100">
        <f>_xlfn.RANK.EQ(V58,V58:V157,1)/100</f>
        <v>0.26</v>
      </c>
      <c r="AT58" s="31">
        <f>_xlfn.RANK.EQ(X58,X58:X157,1)/100</f>
        <v>0.42</v>
      </c>
      <c r="AU58" s="41">
        <f>AVERAGE(AC58, AR58,V58, X58)</f>
        <v>0.97370000000000001</v>
      </c>
    </row>
    <row r="59" spans="1:47" s="42" customFormat="1" ht="25.5" hidden="1" x14ac:dyDescent="0.2">
      <c r="A59" s="28">
        <f>_xlfn.RANK.EQ(AU59,$AU$2:$AU$101,0)</f>
        <v>45</v>
      </c>
      <c r="B59" s="35" t="s">
        <v>177</v>
      </c>
      <c r="C59" s="33"/>
      <c r="D59" s="33"/>
      <c r="E59" s="33"/>
      <c r="F59" s="33"/>
      <c r="G59" s="33"/>
      <c r="H59" s="33" t="s">
        <v>20</v>
      </c>
      <c r="I59" s="33"/>
      <c r="J59" s="33" t="s">
        <v>20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6">
        <v>2.5299999999999998</v>
      </c>
      <c r="V59" s="37">
        <f>1-(U59/100)</f>
        <v>0.97470000000000001</v>
      </c>
      <c r="W59" s="34">
        <v>1928</v>
      </c>
      <c r="X59" s="38">
        <f>W59/1000</f>
        <v>1.9279999999999999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2.5000000000000001E-2</v>
      </c>
      <c r="AD59" s="29" t="s">
        <v>150</v>
      </c>
      <c r="AE59" s="31">
        <v>0.8</v>
      </c>
      <c r="AF59" s="30">
        <v>0</v>
      </c>
      <c r="AG59" s="30" t="s">
        <v>178</v>
      </c>
      <c r="AH59" s="30" t="s">
        <v>178</v>
      </c>
      <c r="AI59" s="31">
        <v>1</v>
      </c>
      <c r="AJ59" s="31">
        <v>1</v>
      </c>
      <c r="AK59" s="31">
        <v>1</v>
      </c>
      <c r="AL59" s="31">
        <v>1</v>
      </c>
      <c r="AM59" s="88" t="s">
        <v>179</v>
      </c>
      <c r="AN59" s="88"/>
      <c r="AO59" s="29" t="s">
        <v>180</v>
      </c>
      <c r="AP59" s="29" t="s">
        <v>180</v>
      </c>
      <c r="AQ59" s="31">
        <f>SUM(AD59:AP59)</f>
        <v>4.8</v>
      </c>
      <c r="AR59" s="40">
        <f>AVERAGE(AD59:AP59)</f>
        <v>0.79999999999999993</v>
      </c>
      <c r="AS59" s="100">
        <f>_xlfn.RANK.EQ(V59,V59:V158,1)/100</f>
        <v>0.28000000000000003</v>
      </c>
      <c r="AT59" s="31">
        <f>_xlfn.RANK.EQ(X59,X59:X158,1)/100</f>
        <v>0.4</v>
      </c>
      <c r="AU59" s="41">
        <f>AVERAGE(AC59, AR59,V59, X59)</f>
        <v>0.931925</v>
      </c>
    </row>
    <row r="60" spans="1:47" s="42" customFormat="1" hidden="1" x14ac:dyDescent="0.2">
      <c r="A60" s="28">
        <f>_xlfn.RANK.EQ(AU60,$AU$2:$AU$101,0)</f>
        <v>48</v>
      </c>
      <c r="B60" s="35" t="s">
        <v>107</v>
      </c>
      <c r="C60" s="33"/>
      <c r="D60" s="33"/>
      <c r="E60" s="33"/>
      <c r="F60" s="33"/>
      <c r="G60" s="33"/>
      <c r="H60" s="33"/>
      <c r="I60" s="33"/>
      <c r="J60" s="33"/>
      <c r="K60" s="33" t="s">
        <v>20</v>
      </c>
      <c r="L60" s="33"/>
      <c r="M60" s="33"/>
      <c r="N60" s="33"/>
      <c r="O60" s="33"/>
      <c r="P60" s="33"/>
      <c r="Q60" s="27"/>
      <c r="R60" s="27"/>
      <c r="S60" s="27"/>
      <c r="T60" s="28"/>
      <c r="U60" s="36">
        <v>1.51</v>
      </c>
      <c r="V60" s="37">
        <f>1-(U60/100)</f>
        <v>0.9849</v>
      </c>
      <c r="W60" s="34">
        <v>1620</v>
      </c>
      <c r="X60" s="38">
        <f>W60/1000</f>
        <v>1.62</v>
      </c>
      <c r="Y60" s="29">
        <v>17</v>
      </c>
      <c r="Z60" s="29">
        <v>17</v>
      </c>
      <c r="AA60" s="29" t="s">
        <v>202</v>
      </c>
      <c r="AB60" s="30" t="s">
        <v>202</v>
      </c>
      <c r="AC60" s="39">
        <v>8.6999999999999994E-2</v>
      </c>
      <c r="AD60" s="31">
        <v>0.8</v>
      </c>
      <c r="AE60" s="31">
        <v>1</v>
      </c>
      <c r="AF60" s="30">
        <v>1</v>
      </c>
      <c r="AG60" s="30">
        <v>0.6</v>
      </c>
      <c r="AH60" s="30">
        <v>0.6</v>
      </c>
      <c r="AI60" s="31">
        <v>1</v>
      </c>
      <c r="AJ60" s="31">
        <v>1</v>
      </c>
      <c r="AK60" s="31">
        <v>1</v>
      </c>
      <c r="AL60" s="31">
        <v>1</v>
      </c>
      <c r="AM60" s="88" t="s">
        <v>153</v>
      </c>
      <c r="AN60" s="88" t="s">
        <v>153</v>
      </c>
      <c r="AO60" s="29">
        <v>1</v>
      </c>
      <c r="AP60" s="29">
        <v>1</v>
      </c>
      <c r="AQ60" s="31">
        <f>SUM(AD60:AP60)</f>
        <v>10</v>
      </c>
      <c r="AR60" s="40">
        <f>AVERAGE(AD60:AP60)</f>
        <v>0.90909090909090906</v>
      </c>
      <c r="AS60" s="100">
        <f>_xlfn.RANK.EQ(V60,V60:V159,1)/100</f>
        <v>0.33</v>
      </c>
      <c r="AT60" s="31">
        <f>_xlfn.RANK.EQ(X60,X60:X159,1)/100</f>
        <v>0.37</v>
      </c>
      <c r="AU60" s="41">
        <f>AVERAGE(AC60, AR60,V60, X60)</f>
        <v>0.90024772727272728</v>
      </c>
    </row>
    <row r="61" spans="1:47" s="42" customFormat="1" hidden="1" x14ac:dyDescent="0.2">
      <c r="A61" s="28">
        <f>_xlfn.RANK.EQ(AU61,$AU$2:$AU$101,0)</f>
        <v>50</v>
      </c>
      <c r="B61" s="35" t="s">
        <v>32</v>
      </c>
      <c r="C61" s="27"/>
      <c r="D61" s="27" t="s">
        <v>20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36">
        <v>3.14</v>
      </c>
      <c r="V61" s="37">
        <f>1-(U61/100)</f>
        <v>0.96860000000000002</v>
      </c>
      <c r="W61" s="34">
        <v>2144</v>
      </c>
      <c r="X61" s="38">
        <f>W61/1000</f>
        <v>2.1440000000000001</v>
      </c>
      <c r="Y61" s="29" t="s">
        <v>150</v>
      </c>
      <c r="Z61" s="29" t="s">
        <v>151</v>
      </c>
      <c r="AA61" s="29" t="s">
        <v>150</v>
      </c>
      <c r="AB61" s="30" t="s">
        <v>150</v>
      </c>
      <c r="AC61" s="39">
        <v>2.9000000000000001E-2</v>
      </c>
      <c r="AD61" s="31">
        <v>1</v>
      </c>
      <c r="AE61" s="31">
        <v>0.8</v>
      </c>
      <c r="AF61" s="30">
        <v>0</v>
      </c>
      <c r="AG61" s="30">
        <v>0</v>
      </c>
      <c r="AH61" s="30">
        <v>0.2</v>
      </c>
      <c r="AI61" s="31">
        <v>0.5</v>
      </c>
      <c r="AJ61" s="31">
        <v>0</v>
      </c>
      <c r="AK61" s="31">
        <v>1</v>
      </c>
      <c r="AL61" s="31">
        <v>1</v>
      </c>
      <c r="AM61" s="88" t="s">
        <v>150</v>
      </c>
      <c r="AN61" s="88" t="s">
        <v>163</v>
      </c>
      <c r="AO61" s="29">
        <v>0</v>
      </c>
      <c r="AP61" s="29">
        <v>0</v>
      </c>
      <c r="AQ61" s="31">
        <f>SUM(AD61:AP61)</f>
        <v>4.5</v>
      </c>
      <c r="AR61" s="40">
        <f>AVERAGE(AD61:AP61)</f>
        <v>0.40909090909090912</v>
      </c>
      <c r="AS61" s="100">
        <f>_xlfn.RANK.EQ(V61,V61:V160,1)/100</f>
        <v>0.26</v>
      </c>
      <c r="AT61" s="31">
        <f>_xlfn.RANK.EQ(X61,X61:X160,1)/100</f>
        <v>0.39</v>
      </c>
      <c r="AU61" s="41">
        <f>AVERAGE(AC61, AR61,V61, X61)</f>
        <v>0.88767272727272739</v>
      </c>
    </row>
    <row r="62" spans="1:47" s="42" customFormat="1" hidden="1" x14ac:dyDescent="0.2">
      <c r="A62" s="28">
        <f>_xlfn.RANK.EQ(AU62,$AU$2:$AU$101,0)</f>
        <v>52</v>
      </c>
      <c r="B62" s="35" t="s">
        <v>108</v>
      </c>
      <c r="C62" s="27"/>
      <c r="D62" s="27"/>
      <c r="E62" s="27"/>
      <c r="F62" s="27"/>
      <c r="G62" s="27" t="s">
        <v>20</v>
      </c>
      <c r="H62" s="27"/>
      <c r="I62" s="27"/>
      <c r="J62" s="27"/>
      <c r="K62" s="27"/>
      <c r="L62" s="27"/>
      <c r="M62" s="27"/>
      <c r="N62" s="27"/>
      <c r="O62" s="27"/>
      <c r="P62" s="27"/>
      <c r="Q62" s="27" t="s">
        <v>20</v>
      </c>
      <c r="R62" s="27"/>
      <c r="S62" s="27"/>
      <c r="T62" s="28"/>
      <c r="U62" s="36">
        <v>1.73</v>
      </c>
      <c r="V62" s="37">
        <f>1-(U62/100)</f>
        <v>0.98270000000000002</v>
      </c>
      <c r="W62" s="34">
        <v>1396</v>
      </c>
      <c r="X62" s="38">
        <f>W62/1000</f>
        <v>1.3959999999999999</v>
      </c>
      <c r="Y62" s="29">
        <v>23</v>
      </c>
      <c r="Z62" s="29">
        <v>23</v>
      </c>
      <c r="AA62" s="29" t="s">
        <v>202</v>
      </c>
      <c r="AB62" s="30" t="s">
        <v>202</v>
      </c>
      <c r="AC62" s="39">
        <v>0.17199999999999999</v>
      </c>
      <c r="AD62" s="31">
        <v>0.8</v>
      </c>
      <c r="AE62" s="31">
        <v>1</v>
      </c>
      <c r="AF62" s="30">
        <v>1</v>
      </c>
      <c r="AG62" s="30">
        <v>0.6</v>
      </c>
      <c r="AH62" s="30">
        <v>0.6</v>
      </c>
      <c r="AI62" s="31">
        <v>1</v>
      </c>
      <c r="AJ62" s="31">
        <v>1</v>
      </c>
      <c r="AK62" s="31">
        <v>1</v>
      </c>
      <c r="AL62" s="31">
        <v>1</v>
      </c>
      <c r="AM62" s="88" t="s">
        <v>153</v>
      </c>
      <c r="AN62" s="88" t="s">
        <v>153</v>
      </c>
      <c r="AO62" s="29">
        <v>1</v>
      </c>
      <c r="AP62" s="29">
        <v>1</v>
      </c>
      <c r="AQ62" s="31">
        <f>SUM(AD62:AP62)</f>
        <v>10</v>
      </c>
      <c r="AR62" s="40">
        <f>AVERAGE(AD62:AP62)</f>
        <v>0.90909090909090906</v>
      </c>
      <c r="AS62" s="100">
        <f>_xlfn.RANK.EQ(V62,V62:V161,1)/100</f>
        <v>0.3</v>
      </c>
      <c r="AT62" s="31">
        <f>_xlfn.RANK.EQ(X62,X62:X161,1)/100</f>
        <v>0.33</v>
      </c>
      <c r="AU62" s="41">
        <f>AVERAGE(AC62, AR62,V62, X62)</f>
        <v>0.86494772727272728</v>
      </c>
    </row>
    <row r="63" spans="1:47" s="42" customFormat="1" hidden="1" x14ac:dyDescent="0.2">
      <c r="A63" s="28">
        <f>_xlfn.RANK.EQ(AU63,$AU$2:$AU$101,0)</f>
        <v>53</v>
      </c>
      <c r="B63" s="35" t="s">
        <v>44</v>
      </c>
      <c r="C63" s="33"/>
      <c r="D63" s="33"/>
      <c r="E63" s="33"/>
      <c r="F63" s="33"/>
      <c r="G63" s="33"/>
      <c r="H63" s="33"/>
      <c r="I63" s="33" t="s">
        <v>20</v>
      </c>
      <c r="J63" s="33" t="s">
        <v>20</v>
      </c>
      <c r="K63" s="33"/>
      <c r="L63" s="33"/>
      <c r="M63" s="33"/>
      <c r="N63" s="33"/>
      <c r="O63" s="33"/>
      <c r="P63" s="33" t="s">
        <v>20</v>
      </c>
      <c r="Q63" s="33"/>
      <c r="R63" s="27"/>
      <c r="S63" s="27"/>
      <c r="T63" s="28"/>
      <c r="U63" s="36">
        <v>0.06</v>
      </c>
      <c r="V63" s="37">
        <f>1-(U63/100)</f>
        <v>0.99939999999999996</v>
      </c>
      <c r="W63" s="34">
        <v>1640</v>
      </c>
      <c r="X63" s="38">
        <f>W63/1000</f>
        <v>1.64</v>
      </c>
      <c r="Y63" s="29" t="s">
        <v>150</v>
      </c>
      <c r="Z63" s="29" t="s">
        <v>151</v>
      </c>
      <c r="AA63" s="29" t="s">
        <v>181</v>
      </c>
      <c r="AB63" s="30" t="s">
        <v>181</v>
      </c>
      <c r="AC63" s="39">
        <v>0.128</v>
      </c>
      <c r="AD63" s="31">
        <v>1</v>
      </c>
      <c r="AE63" s="31">
        <v>1</v>
      </c>
      <c r="AF63" s="30">
        <v>0</v>
      </c>
      <c r="AG63" s="30">
        <v>0.6</v>
      </c>
      <c r="AH63" s="30">
        <v>0</v>
      </c>
      <c r="AI63" s="31">
        <v>1</v>
      </c>
      <c r="AJ63" s="31">
        <v>1</v>
      </c>
      <c r="AK63" s="31">
        <v>1</v>
      </c>
      <c r="AL63" s="31">
        <v>1</v>
      </c>
      <c r="AM63" s="88" t="s">
        <v>148</v>
      </c>
      <c r="AN63" s="88" t="s">
        <v>153</v>
      </c>
      <c r="AO63" s="29">
        <v>1</v>
      </c>
      <c r="AP63" s="29">
        <v>0</v>
      </c>
      <c r="AQ63" s="31">
        <f>SUM(AD63:AP63)</f>
        <v>7.6</v>
      </c>
      <c r="AR63" s="40">
        <f>AVERAGE(AD63:AP63)</f>
        <v>0.69090909090909092</v>
      </c>
      <c r="AS63" s="100">
        <f>_xlfn.RANK.EQ(V63,V63:V162,1)/100</f>
        <v>0.39</v>
      </c>
      <c r="AT63" s="31">
        <f>_xlfn.RANK.EQ(X63,X63:X162,1)/100</f>
        <v>0.36</v>
      </c>
      <c r="AU63" s="41">
        <f>AVERAGE(AC63, AR63,V63, X63)</f>
        <v>0.86457727272727269</v>
      </c>
    </row>
    <row r="64" spans="1:47" s="42" customFormat="1" hidden="1" x14ac:dyDescent="0.2">
      <c r="A64" s="28">
        <f>_xlfn.RANK.EQ(AU64,$AU$2:$AU$101,0)</f>
        <v>54</v>
      </c>
      <c r="B64" s="35" t="s">
        <v>43</v>
      </c>
      <c r="C64" s="33"/>
      <c r="D64" s="33"/>
      <c r="E64" s="33" t="s">
        <v>20</v>
      </c>
      <c r="F64" s="33"/>
      <c r="G64" s="33"/>
      <c r="H64" s="33"/>
      <c r="I64" s="33"/>
      <c r="J64" s="33" t="s">
        <v>20</v>
      </c>
      <c r="K64" s="33"/>
      <c r="L64" s="33"/>
      <c r="M64" s="33"/>
      <c r="N64" s="33"/>
      <c r="O64" s="33"/>
      <c r="P64" s="33" t="s">
        <v>20</v>
      </c>
      <c r="Q64" s="33"/>
      <c r="R64" s="33"/>
      <c r="S64" s="33"/>
      <c r="T64" s="33"/>
      <c r="U64" s="36">
        <v>1.19</v>
      </c>
      <c r="V64" s="37">
        <f>1-(U64/100)</f>
        <v>0.98809999999999998</v>
      </c>
      <c r="W64" s="34">
        <v>1530</v>
      </c>
      <c r="X64" s="38">
        <f>W64/1000</f>
        <v>1.53</v>
      </c>
      <c r="Y64" s="29" t="s">
        <v>150</v>
      </c>
      <c r="Z64" s="29" t="s">
        <v>151</v>
      </c>
      <c r="AA64" s="29" t="s">
        <v>166</v>
      </c>
      <c r="AB64" s="30" t="s">
        <v>166</v>
      </c>
      <c r="AC64" s="39">
        <v>0.42399999999999999</v>
      </c>
      <c r="AD64" s="31">
        <v>1</v>
      </c>
      <c r="AE64" s="31">
        <v>1</v>
      </c>
      <c r="AF64" s="30">
        <v>0</v>
      </c>
      <c r="AG64" s="30">
        <v>0.4</v>
      </c>
      <c r="AH64" s="30">
        <v>0</v>
      </c>
      <c r="AI64" s="31">
        <v>1</v>
      </c>
      <c r="AJ64" s="31">
        <v>0</v>
      </c>
      <c r="AK64" s="31">
        <v>1</v>
      </c>
      <c r="AL64" s="31">
        <v>1</v>
      </c>
      <c r="AM64" s="88" t="s">
        <v>148</v>
      </c>
      <c r="AN64" s="88" t="s">
        <v>155</v>
      </c>
      <c r="AO64" s="29">
        <v>0</v>
      </c>
      <c r="AP64" s="29">
        <v>0</v>
      </c>
      <c r="AQ64" s="31">
        <f>SUM(AD64:AP64)</f>
        <v>5.4</v>
      </c>
      <c r="AR64" s="40">
        <f>AVERAGE(AD64:AP64)</f>
        <v>0.49090909090909096</v>
      </c>
      <c r="AS64" s="100">
        <f>_xlfn.RANK.EQ(V64,V64:V163,1)/100</f>
        <v>0.31</v>
      </c>
      <c r="AT64" s="31">
        <f>_xlfn.RANK.EQ(X64,X64:X163,1)/100</f>
        <v>0.34</v>
      </c>
      <c r="AU64" s="41">
        <f>AVERAGE(AC64, AR64,V64, X64)</f>
        <v>0.85825227272727278</v>
      </c>
    </row>
    <row r="65" spans="1:47" s="42" customFormat="1" hidden="1" x14ac:dyDescent="0.2">
      <c r="A65" s="28">
        <f>_xlfn.RANK.EQ(AU65,$AU$2:$AU$101,0)</f>
        <v>57</v>
      </c>
      <c r="B65" s="35" t="s">
        <v>48</v>
      </c>
      <c r="C65" s="33"/>
      <c r="D65" s="33"/>
      <c r="E65" s="33" t="s">
        <v>20</v>
      </c>
      <c r="F65" s="33"/>
      <c r="G65" s="33"/>
      <c r="H65" s="33"/>
      <c r="I65" s="33" t="s">
        <v>20</v>
      </c>
      <c r="J65" s="33"/>
      <c r="K65" s="33"/>
      <c r="L65" s="33"/>
      <c r="M65" s="33"/>
      <c r="N65" s="33"/>
      <c r="O65" s="33"/>
      <c r="P65" s="33" t="s">
        <v>20</v>
      </c>
      <c r="Q65" s="33"/>
      <c r="R65" s="27"/>
      <c r="S65" s="27"/>
      <c r="T65" s="28"/>
      <c r="U65" s="36">
        <v>1.53</v>
      </c>
      <c r="V65" s="37">
        <f>1-(U65/100)</f>
        <v>0.98470000000000002</v>
      </c>
      <c r="W65" s="34">
        <v>1292</v>
      </c>
      <c r="X65" s="38">
        <f>W65/1000</f>
        <v>1.292</v>
      </c>
      <c r="Y65" s="29" t="s">
        <v>150</v>
      </c>
      <c r="Z65" s="29" t="s">
        <v>151</v>
      </c>
      <c r="AA65" s="29" t="s">
        <v>183</v>
      </c>
      <c r="AB65" s="30" t="s">
        <v>184</v>
      </c>
      <c r="AC65" s="39">
        <v>0.435</v>
      </c>
      <c r="AD65" s="31">
        <v>1</v>
      </c>
      <c r="AE65" s="31">
        <v>1</v>
      </c>
      <c r="AF65" s="30">
        <v>0</v>
      </c>
      <c r="AG65" s="30">
        <v>0.4</v>
      </c>
      <c r="AH65" s="30">
        <v>0</v>
      </c>
      <c r="AI65" s="31">
        <v>1</v>
      </c>
      <c r="AJ65" s="31">
        <v>1</v>
      </c>
      <c r="AK65" s="31">
        <v>1</v>
      </c>
      <c r="AL65" s="31">
        <v>1</v>
      </c>
      <c r="AM65" s="88" t="s">
        <v>150</v>
      </c>
      <c r="AN65" s="88" t="s">
        <v>153</v>
      </c>
      <c r="AO65" s="29">
        <v>1</v>
      </c>
      <c r="AP65" s="29">
        <v>0</v>
      </c>
      <c r="AQ65" s="31">
        <f>SUM(AD65:AP65)</f>
        <v>7.4</v>
      </c>
      <c r="AR65" s="40">
        <f>AVERAGE(AD65:AP65)</f>
        <v>0.67272727272727273</v>
      </c>
      <c r="AS65" s="100">
        <f>_xlfn.RANK.EQ(V65,V65:V164,1)/100</f>
        <v>0.3</v>
      </c>
      <c r="AT65" s="31">
        <f>_xlfn.RANK.EQ(X65,X65:X164,1)/100</f>
        <v>0.32</v>
      </c>
      <c r="AU65" s="41">
        <f>AVERAGE(AC65, AR65,V65, X65)</f>
        <v>0.8461068181818181</v>
      </c>
    </row>
    <row r="66" spans="1:47" s="42" customFormat="1" hidden="1" x14ac:dyDescent="0.2">
      <c r="A66" s="28">
        <f>_xlfn.RANK.EQ(AU66,$AU$2:$AU$101,0)</f>
        <v>58</v>
      </c>
      <c r="B66" s="35" t="s">
        <v>46</v>
      </c>
      <c r="C66" s="33"/>
      <c r="D66" s="33"/>
      <c r="E66" s="33" t="s">
        <v>20</v>
      </c>
      <c r="F66" s="33"/>
      <c r="G66" s="33" t="s">
        <v>20</v>
      </c>
      <c r="H66" s="33"/>
      <c r="I66" s="33"/>
      <c r="J66" s="33"/>
      <c r="K66" s="33"/>
      <c r="L66" s="33"/>
      <c r="M66" s="33"/>
      <c r="N66" s="33"/>
      <c r="O66" s="33"/>
      <c r="P66" s="33" t="s">
        <v>20</v>
      </c>
      <c r="Q66" s="27"/>
      <c r="R66" s="27"/>
      <c r="S66" s="27"/>
      <c r="T66" s="28"/>
      <c r="U66" s="36">
        <v>0.53</v>
      </c>
      <c r="V66" s="37">
        <f>1-(U66/100)</f>
        <v>0.99470000000000003</v>
      </c>
      <c r="W66" s="34">
        <v>1035</v>
      </c>
      <c r="X66" s="38">
        <f>W66/1000</f>
        <v>1.0349999999999999</v>
      </c>
      <c r="Y66" s="29" t="s">
        <v>150</v>
      </c>
      <c r="Z66" s="29" t="s">
        <v>151</v>
      </c>
      <c r="AA66" s="29" t="s">
        <v>150</v>
      </c>
      <c r="AB66" s="30" t="s">
        <v>170</v>
      </c>
      <c r="AC66" s="39">
        <v>0.56799999999999995</v>
      </c>
      <c r="AD66" s="31">
        <v>1</v>
      </c>
      <c r="AE66" s="31">
        <v>1</v>
      </c>
      <c r="AF66" s="30">
        <v>1</v>
      </c>
      <c r="AG66" s="30">
        <v>0.6</v>
      </c>
      <c r="AH66" s="30">
        <v>0</v>
      </c>
      <c r="AI66" s="31">
        <v>1</v>
      </c>
      <c r="AJ66" s="31">
        <v>1</v>
      </c>
      <c r="AK66" s="31">
        <v>1</v>
      </c>
      <c r="AL66" s="31">
        <v>1</v>
      </c>
      <c r="AM66" s="88" t="s">
        <v>150</v>
      </c>
      <c r="AN66" s="88" t="s">
        <v>153</v>
      </c>
      <c r="AO66" s="29">
        <v>1</v>
      </c>
      <c r="AP66" s="29">
        <v>0</v>
      </c>
      <c r="AQ66" s="31">
        <f>SUM(AD66:AP66)</f>
        <v>8.6</v>
      </c>
      <c r="AR66" s="40">
        <f>AVERAGE(AD66:AP66)</f>
        <v>0.78181818181818175</v>
      </c>
      <c r="AS66" s="100">
        <f>_xlfn.RANK.EQ(V66,V66:V165,1)/100</f>
        <v>0.34</v>
      </c>
      <c r="AT66" s="31">
        <f>_xlfn.RANK.EQ(X66,X66:X165,1)/100</f>
        <v>0.28999999999999998</v>
      </c>
      <c r="AU66" s="41">
        <f>AVERAGE(AC66, AR66,V66, X66)</f>
        <v>0.84487954545454547</v>
      </c>
    </row>
    <row r="67" spans="1:47" s="42" customFormat="1" ht="25.5" hidden="1" x14ac:dyDescent="0.2">
      <c r="A67" s="28">
        <f>_xlfn.RANK.EQ(AU67,$AU$2:$AU$101,0)</f>
        <v>59</v>
      </c>
      <c r="B67" s="35" t="s">
        <v>86</v>
      </c>
      <c r="C67" s="33"/>
      <c r="D67" s="33"/>
      <c r="E67" s="33" t="s">
        <v>20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 t="s">
        <v>20</v>
      </c>
      <c r="Q67" s="27"/>
      <c r="R67" s="27"/>
      <c r="S67" s="27"/>
      <c r="T67" s="28"/>
      <c r="U67" s="36">
        <v>44.56</v>
      </c>
      <c r="V67" s="37">
        <f>1-(U67/100)</f>
        <v>0.5544</v>
      </c>
      <c r="W67" s="34">
        <v>1857</v>
      </c>
      <c r="X67" s="38">
        <f>W67/1000</f>
        <v>1.857</v>
      </c>
      <c r="Y67" s="29" t="s">
        <v>150</v>
      </c>
      <c r="Z67" s="29" t="s">
        <v>151</v>
      </c>
      <c r="AA67" s="29" t="s">
        <v>200</v>
      </c>
      <c r="AB67" s="30" t="s">
        <v>200</v>
      </c>
      <c r="AC67" s="39">
        <v>0.42399999999999999</v>
      </c>
      <c r="AD67" s="31">
        <v>1</v>
      </c>
      <c r="AE67" s="31">
        <v>0.9</v>
      </c>
      <c r="AF67" s="30">
        <v>0</v>
      </c>
      <c r="AG67" s="30">
        <v>0.6</v>
      </c>
      <c r="AH67" s="30">
        <v>0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149</v>
      </c>
      <c r="AO67" s="29">
        <v>0</v>
      </c>
      <c r="AP67" s="29">
        <v>0</v>
      </c>
      <c r="AQ67" s="31">
        <f>SUM(AD67:AP67)</f>
        <v>5.5</v>
      </c>
      <c r="AR67" s="40">
        <f>AVERAGE(AD67:AP67)</f>
        <v>0.5</v>
      </c>
      <c r="AS67" s="100">
        <f>_xlfn.RANK.EQ(V67,V67:V166,1)/100</f>
        <v>0.05</v>
      </c>
      <c r="AT67" s="31">
        <f>_xlfn.RANK.EQ(X67,X67:X166,1)/100</f>
        <v>0.33</v>
      </c>
      <c r="AU67" s="41">
        <f>AVERAGE(AC67, AR67,V67, X67)</f>
        <v>0.83384999999999998</v>
      </c>
    </row>
    <row r="68" spans="1:47" s="42" customFormat="1" hidden="1" x14ac:dyDescent="0.2">
      <c r="A68" s="28">
        <f>_xlfn.RANK.EQ(AU68,$AU$2:$AU$101,0)</f>
        <v>60</v>
      </c>
      <c r="B68" s="35" t="s">
        <v>95</v>
      </c>
      <c r="C68" s="33" t="s">
        <v>20</v>
      </c>
      <c r="D68" s="33"/>
      <c r="E68" s="33"/>
      <c r="F68" s="33"/>
      <c r="G68" s="33"/>
      <c r="H68" s="33" t="s">
        <v>20</v>
      </c>
      <c r="I68" s="33" t="s">
        <v>20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 t="s">
        <v>20</v>
      </c>
      <c r="U68" s="36">
        <v>1.84</v>
      </c>
      <c r="V68" s="37">
        <f>1-(U68/100)</f>
        <v>0.98160000000000003</v>
      </c>
      <c r="W68" s="34">
        <v>1586</v>
      </c>
      <c r="X68" s="38">
        <f>W68/1000</f>
        <v>1.5860000000000001</v>
      </c>
      <c r="Y68" s="29" t="s">
        <v>150</v>
      </c>
      <c r="Z68" s="29" t="s">
        <v>151</v>
      </c>
      <c r="AA68" s="29" t="s">
        <v>150</v>
      </c>
      <c r="AB68" s="30" t="s">
        <v>150</v>
      </c>
      <c r="AC68" s="39">
        <v>0.156</v>
      </c>
      <c r="AD68" s="31">
        <v>1</v>
      </c>
      <c r="AE68" s="31">
        <v>1</v>
      </c>
      <c r="AF68" s="30">
        <v>0</v>
      </c>
      <c r="AG68" s="30" t="s">
        <v>150</v>
      </c>
      <c r="AH68" s="30" t="s">
        <v>150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148</v>
      </c>
      <c r="AO68" s="29">
        <v>0</v>
      </c>
      <c r="AP68" s="29">
        <v>0</v>
      </c>
      <c r="AQ68" s="31">
        <f>SUM(AD68:AP68)</f>
        <v>5</v>
      </c>
      <c r="AR68" s="40">
        <f>AVERAGE(AD68:AP68)</f>
        <v>0.55555555555555558</v>
      </c>
      <c r="AS68" s="100">
        <f>_xlfn.RANK.EQ(V68,V68:V167,1)/100</f>
        <v>0.28000000000000003</v>
      </c>
      <c r="AT68" s="31">
        <f>_xlfn.RANK.EQ(X68,X68:X167,1)/100</f>
        <v>0.32</v>
      </c>
      <c r="AU68" s="41">
        <f>AVERAGE(AC68, AR68,V68, X68)</f>
        <v>0.8197888888888889</v>
      </c>
    </row>
    <row r="69" spans="1:47" s="42" customFormat="1" hidden="1" x14ac:dyDescent="0.2">
      <c r="A69" s="28">
        <f>_xlfn.RANK.EQ(AU69,$AU$2:$AU$101,0)</f>
        <v>61</v>
      </c>
      <c r="B69" s="35" t="s">
        <v>52</v>
      </c>
      <c r="C69" s="33"/>
      <c r="D69" s="33" t="s">
        <v>20</v>
      </c>
      <c r="E69" s="33" t="s">
        <v>186</v>
      </c>
      <c r="F69" s="33"/>
      <c r="G69" s="33"/>
      <c r="H69" s="33"/>
      <c r="I69" s="33"/>
      <c r="J69" s="33"/>
      <c r="K69" s="33"/>
      <c r="L69" s="33"/>
      <c r="M69" s="33"/>
      <c r="N69" s="33" t="s">
        <v>20</v>
      </c>
      <c r="O69" s="33"/>
      <c r="P69" s="33"/>
      <c r="Q69" s="33"/>
      <c r="R69" s="33"/>
      <c r="S69" s="33"/>
      <c r="T69" s="33"/>
      <c r="U69" s="36">
        <v>0.78</v>
      </c>
      <c r="V69" s="37">
        <f>1-(U69/100)</f>
        <v>0.99219999999999997</v>
      </c>
      <c r="W69" s="34">
        <v>1430</v>
      </c>
      <c r="X69" s="38">
        <f>W69/1000</f>
        <v>1.43</v>
      </c>
      <c r="Y69" s="29">
        <v>500</v>
      </c>
      <c r="Z69" s="29" t="s">
        <v>151</v>
      </c>
      <c r="AA69" s="29" t="s">
        <v>150</v>
      </c>
      <c r="AB69" s="30" t="s">
        <v>150</v>
      </c>
      <c r="AC69" s="39">
        <v>0.188</v>
      </c>
      <c r="AD69" s="89">
        <v>1</v>
      </c>
      <c r="AE69" s="89">
        <v>0.8</v>
      </c>
      <c r="AF69" s="30">
        <v>1</v>
      </c>
      <c r="AG69" s="30">
        <v>0.1</v>
      </c>
      <c r="AH69" s="30">
        <v>0.3</v>
      </c>
      <c r="AI69" s="31">
        <v>1</v>
      </c>
      <c r="AJ69" s="31">
        <v>0</v>
      </c>
      <c r="AK69" s="31">
        <v>1</v>
      </c>
      <c r="AL69" s="31">
        <v>1</v>
      </c>
      <c r="AM69" s="88">
        <v>0</v>
      </c>
      <c r="AN69" s="88">
        <v>0</v>
      </c>
      <c r="AO69" s="29">
        <v>0</v>
      </c>
      <c r="AP69" s="29">
        <v>0</v>
      </c>
      <c r="AQ69" s="31"/>
      <c r="AR69" s="40">
        <f>AVERAGE(AD69:AP69)</f>
        <v>0.47692307692307689</v>
      </c>
      <c r="AS69" s="100">
        <f>_xlfn.RANK.EQ(V69,V69:V168,1)/100</f>
        <v>0.31</v>
      </c>
      <c r="AT69" s="31">
        <f>_xlfn.RANK.EQ(X69,X69:X168,1)/100</f>
        <v>0.31</v>
      </c>
      <c r="AU69" s="41">
        <f>AVERAGE(AC69, AR69,V69, X69)</f>
        <v>0.77178076923076921</v>
      </c>
    </row>
    <row r="70" spans="1:47" s="42" customFormat="1" hidden="1" x14ac:dyDescent="0.2">
      <c r="A70" s="28">
        <f>_xlfn.RANK.EQ(AU70,$AU$2:$AU$101,0)</f>
        <v>62</v>
      </c>
      <c r="B70" s="35" t="s">
        <v>64</v>
      </c>
      <c r="C70" s="33"/>
      <c r="D70" s="33" t="s">
        <v>20</v>
      </c>
      <c r="E70" s="33"/>
      <c r="F70" s="33"/>
      <c r="G70" s="33"/>
      <c r="H70" s="33"/>
      <c r="I70" s="33" t="s">
        <v>20</v>
      </c>
      <c r="J70" s="33" t="s">
        <v>20</v>
      </c>
      <c r="K70" s="33"/>
      <c r="L70" s="33" t="s">
        <v>20</v>
      </c>
      <c r="M70" s="33"/>
      <c r="N70" s="33" t="s">
        <v>20</v>
      </c>
      <c r="O70" s="33" t="s">
        <v>20</v>
      </c>
      <c r="P70" s="33"/>
      <c r="Q70" s="33" t="s">
        <v>20</v>
      </c>
      <c r="R70" s="33"/>
      <c r="S70" s="33"/>
      <c r="T70" s="28"/>
      <c r="U70" s="36">
        <v>1.1399999999999999</v>
      </c>
      <c r="V70" s="37">
        <f>1-(U70/100)</f>
        <v>0.98860000000000003</v>
      </c>
      <c r="W70" s="34">
        <v>615</v>
      </c>
      <c r="X70" s="38">
        <f>W70/1000</f>
        <v>0.61499999999999999</v>
      </c>
      <c r="Y70" s="29" t="s">
        <v>192</v>
      </c>
      <c r="Z70" s="29" t="s">
        <v>192</v>
      </c>
      <c r="AA70" s="29" t="s">
        <v>150</v>
      </c>
      <c r="AB70" s="30" t="s">
        <v>150</v>
      </c>
      <c r="AC70" s="39">
        <v>0.64100000000000001</v>
      </c>
      <c r="AD70" s="31">
        <v>1</v>
      </c>
      <c r="AE70" s="31">
        <v>1</v>
      </c>
      <c r="AF70" s="30">
        <v>0</v>
      </c>
      <c r="AG70" s="30">
        <v>0.6</v>
      </c>
      <c r="AH70" s="30">
        <v>0.2</v>
      </c>
      <c r="AI70" s="31">
        <v>1</v>
      </c>
      <c r="AJ70" s="31">
        <v>1</v>
      </c>
      <c r="AK70" s="31">
        <v>1</v>
      </c>
      <c r="AL70" s="31">
        <v>1</v>
      </c>
      <c r="AM70" s="88">
        <v>1</v>
      </c>
      <c r="AN70" s="88" t="s">
        <v>153</v>
      </c>
      <c r="AO70" s="29">
        <v>1</v>
      </c>
      <c r="AP70" s="29">
        <v>0</v>
      </c>
      <c r="AQ70" s="31">
        <f>SUM(AD70:AP70)</f>
        <v>8.8000000000000007</v>
      </c>
      <c r="AR70" s="40">
        <f>AVERAGE(AD70:AP70)</f>
        <v>0.73333333333333339</v>
      </c>
      <c r="AS70" s="100">
        <f>_xlfn.RANK.EQ(V70,V70:V169,1)/100</f>
        <v>0.28000000000000003</v>
      </c>
      <c r="AT70" s="31">
        <f>_xlfn.RANK.EQ(X70,X70:X169,1)/100</f>
        <v>0.23</v>
      </c>
      <c r="AU70" s="41">
        <f>AVERAGE(AC70, AR70,V70, X70)</f>
        <v>0.74448333333333339</v>
      </c>
    </row>
    <row r="71" spans="1:47" s="42" customFormat="1" ht="25.5" hidden="1" x14ac:dyDescent="0.2">
      <c r="A71" s="28">
        <f>_xlfn.RANK.EQ(AU71,$AU$2:$AU$101,0)</f>
        <v>65</v>
      </c>
      <c r="B71" s="35" t="s">
        <v>40</v>
      </c>
      <c r="C71" s="33"/>
      <c r="D71" s="33"/>
      <c r="E71" s="33" t="s">
        <v>20</v>
      </c>
      <c r="F71" s="33"/>
      <c r="G71" s="33"/>
      <c r="H71" s="33"/>
      <c r="I71" s="33"/>
      <c r="J71" s="33" t="s">
        <v>20</v>
      </c>
      <c r="K71" s="33"/>
      <c r="L71" s="33"/>
      <c r="M71" s="33"/>
      <c r="N71" s="33"/>
      <c r="O71" s="33"/>
      <c r="P71" s="33" t="s">
        <v>20</v>
      </c>
      <c r="Q71" s="33"/>
      <c r="R71" s="33"/>
      <c r="S71" s="33"/>
      <c r="T71" s="33"/>
      <c r="U71" s="36">
        <v>10.42</v>
      </c>
      <c r="V71" s="37">
        <f>1-(U71/100)</f>
        <v>0.89580000000000004</v>
      </c>
      <c r="W71" s="34">
        <v>884</v>
      </c>
      <c r="X71" s="38">
        <f>W71/1000</f>
        <v>0.88400000000000001</v>
      </c>
      <c r="Y71" s="29">
        <v>78</v>
      </c>
      <c r="Z71" s="29">
        <v>57</v>
      </c>
      <c r="AA71" s="29" t="s">
        <v>170</v>
      </c>
      <c r="AB71" s="30" t="s">
        <v>170</v>
      </c>
      <c r="AC71" s="39">
        <v>0.42399999999999999</v>
      </c>
      <c r="AD71" s="31">
        <v>1</v>
      </c>
      <c r="AE71" s="31">
        <v>1</v>
      </c>
      <c r="AF71" s="30" t="s">
        <v>171</v>
      </c>
      <c r="AG71" s="30">
        <v>0.6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153</v>
      </c>
      <c r="AN71" s="88" t="s">
        <v>153</v>
      </c>
      <c r="AO71" s="29">
        <v>0</v>
      </c>
      <c r="AP71" s="29">
        <v>0</v>
      </c>
      <c r="AQ71" s="31">
        <f>SUM(AD71:AP71)</f>
        <v>5.8000000000000007</v>
      </c>
      <c r="AR71" s="40">
        <f>AVERAGE(AD71:AP71)</f>
        <v>0.58000000000000007</v>
      </c>
      <c r="AS71" s="100">
        <f>_xlfn.RANK.EQ(V71,V71:V170,1)/100</f>
        <v>0.17</v>
      </c>
      <c r="AT71" s="31">
        <f>_xlfn.RANK.EQ(X71,X71:X170,1)/100</f>
        <v>0.27</v>
      </c>
      <c r="AU71" s="41">
        <f>AVERAGE(AC71, AR71,V71, X71)</f>
        <v>0.69594999999999996</v>
      </c>
    </row>
    <row r="72" spans="1:47" s="42" customFormat="1" ht="25.5" hidden="1" x14ac:dyDescent="0.2">
      <c r="A72" s="28">
        <f>_xlfn.RANK.EQ(AU72,$AU$2:$AU$101,0)</f>
        <v>66</v>
      </c>
      <c r="B72" s="35" t="s">
        <v>94</v>
      </c>
      <c r="C72" s="27" t="s">
        <v>20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36">
        <v>2.14</v>
      </c>
      <c r="V72" s="37">
        <f>1-(U72/100)</f>
        <v>0.97860000000000003</v>
      </c>
      <c r="W72" s="34">
        <v>1181</v>
      </c>
      <c r="X72" s="38">
        <f>W72/1000</f>
        <v>1.181</v>
      </c>
      <c r="Y72" s="29">
        <v>4</v>
      </c>
      <c r="Z72" s="29">
        <v>4</v>
      </c>
      <c r="AA72" s="29" t="s">
        <v>150</v>
      </c>
      <c r="AB72" s="30" t="s">
        <v>150</v>
      </c>
      <c r="AC72" s="39">
        <v>2.4E-2</v>
      </c>
      <c r="AD72" s="31">
        <v>1</v>
      </c>
      <c r="AE72" s="31">
        <v>1</v>
      </c>
      <c r="AF72" s="30">
        <v>0</v>
      </c>
      <c r="AG72" s="30">
        <v>0.4</v>
      </c>
      <c r="AH72" s="30">
        <v>0.2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0</v>
      </c>
      <c r="AP72" s="29">
        <v>1</v>
      </c>
      <c r="AQ72" s="31">
        <f>SUM(AD72:AP72)</f>
        <v>6.6</v>
      </c>
      <c r="AR72" s="40">
        <f>AVERAGE(AD72:AP72)</f>
        <v>0.6</v>
      </c>
      <c r="AS72" s="100">
        <f>_xlfn.RANK.EQ(V72,V72:V171,1)/100</f>
        <v>0.26</v>
      </c>
      <c r="AT72" s="31">
        <f>_xlfn.RANK.EQ(X72,X72:X171,1)/100</f>
        <v>0.28000000000000003</v>
      </c>
      <c r="AU72" s="41">
        <f>AVERAGE(AC72, AR72,V72, X72)</f>
        <v>0.69589999999999996</v>
      </c>
    </row>
    <row r="73" spans="1:47" s="42" customFormat="1" hidden="1" x14ac:dyDescent="0.2">
      <c r="A73" s="28">
        <f>_xlfn.RANK.EQ(AU73,$AU$2:$AU$101,0)</f>
        <v>68</v>
      </c>
      <c r="B73" s="35" t="s">
        <v>118</v>
      </c>
      <c r="C73" s="33"/>
      <c r="D73" s="33" t="s">
        <v>20</v>
      </c>
      <c r="E73" s="33"/>
      <c r="F73" s="33" t="s">
        <v>20</v>
      </c>
      <c r="G73" s="33" t="s">
        <v>20</v>
      </c>
      <c r="H73" s="33"/>
      <c r="I73" s="33"/>
      <c r="J73" s="33"/>
      <c r="K73" s="33"/>
      <c r="L73" s="33" t="s">
        <v>20</v>
      </c>
      <c r="M73" s="33"/>
      <c r="N73" s="33" t="s">
        <v>20</v>
      </c>
      <c r="O73" s="33" t="s">
        <v>20</v>
      </c>
      <c r="P73" s="33"/>
      <c r="Q73" s="33" t="s">
        <v>20</v>
      </c>
      <c r="R73" s="33"/>
      <c r="S73" s="33"/>
      <c r="T73" s="28"/>
      <c r="U73" s="36">
        <v>2.21</v>
      </c>
      <c r="V73" s="37">
        <f>1-(U73/100)</f>
        <v>0.97789999999999999</v>
      </c>
      <c r="W73" s="34">
        <v>605</v>
      </c>
      <c r="X73" s="38">
        <f>W73/1000</f>
        <v>0.60499999999999998</v>
      </c>
      <c r="Y73" s="29" t="s">
        <v>222</v>
      </c>
      <c r="Z73" s="29" t="s">
        <v>222</v>
      </c>
      <c r="AA73" s="29" t="s">
        <v>223</v>
      </c>
      <c r="AB73" s="30" t="s">
        <v>223</v>
      </c>
      <c r="AC73" s="39">
        <v>0.38600000000000001</v>
      </c>
      <c r="AD73" s="31">
        <v>1</v>
      </c>
      <c r="AE73" s="31">
        <v>1</v>
      </c>
      <c r="AF73" s="30">
        <v>1</v>
      </c>
      <c r="AG73" s="30">
        <v>0.8</v>
      </c>
      <c r="AH73" s="30">
        <v>0</v>
      </c>
      <c r="AI73" s="31">
        <v>1</v>
      </c>
      <c r="AJ73" s="31">
        <v>1</v>
      </c>
      <c r="AK73" s="31">
        <v>1</v>
      </c>
      <c r="AL73" s="31">
        <v>1</v>
      </c>
      <c r="AM73" s="88" t="s">
        <v>153</v>
      </c>
      <c r="AN73" s="88" t="s">
        <v>153</v>
      </c>
      <c r="AO73" s="29" t="s">
        <v>167</v>
      </c>
      <c r="AP73" s="29">
        <v>0</v>
      </c>
      <c r="AQ73" s="31">
        <f>SUM(AD73:AP73)</f>
        <v>7.8</v>
      </c>
      <c r="AR73" s="40">
        <f>AVERAGE(AD73:AP73)</f>
        <v>0.78</v>
      </c>
      <c r="AS73" s="100">
        <f>_xlfn.RANK.EQ(V73,V73:V172,1)/100</f>
        <v>0.25</v>
      </c>
      <c r="AT73" s="31">
        <f>_xlfn.RANK.EQ(X73,X73:X172,1)/100</f>
        <v>0.22</v>
      </c>
      <c r="AU73" s="41">
        <f>AVERAGE(AC73, AR73,V73, X73)</f>
        <v>0.68722499999999997</v>
      </c>
    </row>
    <row r="74" spans="1:47" s="42" customFormat="1" hidden="1" x14ac:dyDescent="0.2">
      <c r="A74" s="28">
        <f>_xlfn.RANK.EQ(AU74,$AU$2:$AU$101,0)</f>
        <v>69</v>
      </c>
      <c r="B74" s="35" t="s">
        <v>21</v>
      </c>
      <c r="C74" s="27"/>
      <c r="D74" s="27" t="s">
        <v>20</v>
      </c>
      <c r="E74" s="27"/>
      <c r="F74" s="27" t="s">
        <v>20</v>
      </c>
      <c r="G74" s="27"/>
      <c r="H74" s="27"/>
      <c r="I74" s="27"/>
      <c r="J74" s="27"/>
      <c r="K74" s="27"/>
      <c r="L74" s="27"/>
      <c r="M74" s="27"/>
      <c r="N74" s="27" t="s">
        <v>20</v>
      </c>
      <c r="O74" s="27"/>
      <c r="P74" s="27"/>
      <c r="Q74" s="27" t="s">
        <v>20</v>
      </c>
      <c r="R74" s="27"/>
      <c r="S74" s="27"/>
      <c r="T74" s="28"/>
      <c r="U74" s="36">
        <v>0.8</v>
      </c>
      <c r="V74" s="37">
        <f>1-(U74/100)</f>
        <v>0.99199999999999999</v>
      </c>
      <c r="W74" s="34">
        <v>790</v>
      </c>
      <c r="X74" s="38">
        <f>W74/1000</f>
        <v>0.79</v>
      </c>
      <c r="Y74" s="29" t="s">
        <v>150</v>
      </c>
      <c r="Z74" s="29" t="s">
        <v>151</v>
      </c>
      <c r="AA74" s="29"/>
      <c r="AB74" s="30" t="s">
        <v>147</v>
      </c>
      <c r="AC74" s="39">
        <v>0.222</v>
      </c>
      <c r="AD74" s="31">
        <v>1</v>
      </c>
      <c r="AE74" s="31">
        <v>1</v>
      </c>
      <c r="AF74" s="30">
        <v>1</v>
      </c>
      <c r="AG74" s="30">
        <v>0.2</v>
      </c>
      <c r="AH74" s="30">
        <v>0.2</v>
      </c>
      <c r="AI74" s="31">
        <v>1</v>
      </c>
      <c r="AJ74" s="31">
        <v>1</v>
      </c>
      <c r="AK74" s="31">
        <v>1</v>
      </c>
      <c r="AL74" s="31">
        <v>1</v>
      </c>
      <c r="AM74" s="88" t="s">
        <v>148</v>
      </c>
      <c r="AN74" s="88" t="s">
        <v>149</v>
      </c>
      <c r="AO74" s="29">
        <v>0</v>
      </c>
      <c r="AP74" s="29">
        <v>0</v>
      </c>
      <c r="AQ74" s="31">
        <f>SUM(AD74:AP74)</f>
        <v>7.4</v>
      </c>
      <c r="AR74" s="40">
        <f>AVERAGE(AD74:AP74)</f>
        <v>0.67272727272727273</v>
      </c>
      <c r="AS74" s="100">
        <f>_xlfn.RANK.EQ(V74,V74:V173,1)/100</f>
        <v>0.26</v>
      </c>
      <c r="AT74" s="31">
        <f>_xlfn.RANK.EQ(X74,X74:X173,1)/100</f>
        <v>0.24</v>
      </c>
      <c r="AU74" s="41">
        <f>AVERAGE(AC74, AR74,V74, X74)</f>
        <v>0.66918181818181821</v>
      </c>
    </row>
    <row r="75" spans="1:47" s="42" customFormat="1" ht="25.5" hidden="1" x14ac:dyDescent="0.2">
      <c r="A75" s="28">
        <f>_xlfn.RANK.EQ(AU75,$AU$2:$AU$101,0)</f>
        <v>70</v>
      </c>
      <c r="B75" s="35" t="s">
        <v>76</v>
      </c>
      <c r="C75" s="33"/>
      <c r="D75" s="33"/>
      <c r="E75" s="33" t="s">
        <v>20</v>
      </c>
      <c r="F75" s="33"/>
      <c r="G75" s="33" t="s">
        <v>20</v>
      </c>
      <c r="H75" s="33"/>
      <c r="I75" s="33"/>
      <c r="J75" s="33" t="s">
        <v>20</v>
      </c>
      <c r="K75" s="33"/>
      <c r="L75" s="33"/>
      <c r="M75" s="33"/>
      <c r="N75" s="33"/>
      <c r="O75" s="33"/>
      <c r="P75" s="33" t="s">
        <v>20</v>
      </c>
      <c r="Q75" s="33"/>
      <c r="R75" s="33"/>
      <c r="S75" s="33" t="s">
        <v>20</v>
      </c>
      <c r="T75" s="28"/>
      <c r="U75" s="36" t="s">
        <v>150</v>
      </c>
      <c r="V75" s="37" t="s">
        <v>150</v>
      </c>
      <c r="W75" s="34" t="s">
        <v>150</v>
      </c>
      <c r="X75" s="38" t="s">
        <v>150</v>
      </c>
      <c r="Y75" s="29" t="s">
        <v>150</v>
      </c>
      <c r="Z75" s="29" t="s">
        <v>150</v>
      </c>
      <c r="AA75" s="29" t="s">
        <v>201</v>
      </c>
      <c r="AB75" s="30" t="s">
        <v>202</v>
      </c>
      <c r="AC75" s="39">
        <v>0.49</v>
      </c>
      <c r="AD75" s="89">
        <v>1</v>
      </c>
      <c r="AE75" s="89">
        <v>1</v>
      </c>
      <c r="AF75" s="30">
        <v>0</v>
      </c>
      <c r="AG75" s="30">
        <v>0.5</v>
      </c>
      <c r="AH75" s="31">
        <v>0.3</v>
      </c>
      <c r="AI75" s="31">
        <v>1</v>
      </c>
      <c r="AJ75" s="31">
        <v>1</v>
      </c>
      <c r="AK75" s="31">
        <v>1</v>
      </c>
      <c r="AL75" s="31">
        <v>1</v>
      </c>
      <c r="AM75" s="88" t="s">
        <v>150</v>
      </c>
      <c r="AN75" s="88">
        <v>1</v>
      </c>
      <c r="AO75" s="29">
        <v>1</v>
      </c>
      <c r="AP75" s="29">
        <v>0</v>
      </c>
      <c r="AQ75" s="31">
        <f>SUM(AD75:AP75)</f>
        <v>8.8000000000000007</v>
      </c>
      <c r="AR75" s="40">
        <f>AVERAGE(AD75:AP75)</f>
        <v>0.73333333333333339</v>
      </c>
      <c r="AS75" s="100" t="e">
        <f>_xlfn.RANK.EQ(V75,V75:V174,1)/100</f>
        <v>#VALUE!</v>
      </c>
      <c r="AT75" s="31" t="e">
        <f>_xlfn.RANK.EQ(X75,X75:X174,1)/100</f>
        <v>#VALUE!</v>
      </c>
      <c r="AU75" s="41">
        <f>AVERAGE(AC75, AR75,V75, X75)</f>
        <v>0.61166666666666669</v>
      </c>
    </row>
    <row r="76" spans="1:47" s="42" customFormat="1" hidden="1" x14ac:dyDescent="0.2">
      <c r="A76" s="28">
        <f>_xlfn.RANK.EQ(AU76,$AU$2:$AU$101,0)</f>
        <v>71</v>
      </c>
      <c r="B76" s="35" t="s">
        <v>67</v>
      </c>
      <c r="C76" s="33"/>
      <c r="D76" s="33"/>
      <c r="E76" s="33" t="s">
        <v>20</v>
      </c>
      <c r="F76" s="33"/>
      <c r="G76" s="33" t="s">
        <v>20</v>
      </c>
      <c r="H76" s="33"/>
      <c r="I76" s="33"/>
      <c r="J76" s="33" t="s">
        <v>20</v>
      </c>
      <c r="K76" s="33"/>
      <c r="L76" s="33"/>
      <c r="M76" s="33"/>
      <c r="N76" s="33"/>
      <c r="O76" s="33"/>
      <c r="P76" s="33"/>
      <c r="Q76" s="33"/>
      <c r="R76" s="33"/>
      <c r="S76" s="33"/>
      <c r="T76" s="28"/>
      <c r="U76" s="36" t="s">
        <v>150</v>
      </c>
      <c r="V76" s="37" t="s">
        <v>150</v>
      </c>
      <c r="W76" s="34" t="s">
        <v>150</v>
      </c>
      <c r="X76" s="38" t="s">
        <v>150</v>
      </c>
      <c r="Y76" s="29" t="s">
        <v>150</v>
      </c>
      <c r="Z76" s="29" t="s">
        <v>151</v>
      </c>
      <c r="AA76" s="29" t="s">
        <v>194</v>
      </c>
      <c r="AB76" s="29" t="s">
        <v>194</v>
      </c>
      <c r="AC76" s="39">
        <v>0.45100000000000001</v>
      </c>
      <c r="AD76" s="89">
        <v>1</v>
      </c>
      <c r="AE76" s="89">
        <v>1</v>
      </c>
      <c r="AF76" s="30">
        <v>1</v>
      </c>
      <c r="AG76" s="30">
        <v>0.7</v>
      </c>
      <c r="AH76" s="30">
        <v>0.3</v>
      </c>
      <c r="AI76" s="31">
        <v>1</v>
      </c>
      <c r="AJ76" s="31">
        <v>1</v>
      </c>
      <c r="AK76" s="31">
        <v>1</v>
      </c>
      <c r="AL76" s="31">
        <v>1</v>
      </c>
      <c r="AM76" s="88">
        <v>0</v>
      </c>
      <c r="AN76" s="88">
        <v>1</v>
      </c>
      <c r="AO76" s="29">
        <v>1</v>
      </c>
      <c r="AP76" s="29">
        <v>0</v>
      </c>
      <c r="AQ76" s="31"/>
      <c r="AR76" s="40">
        <f>AVERAGE(AD76:AP76)</f>
        <v>0.76923076923076927</v>
      </c>
      <c r="AS76" s="100" t="e">
        <f>_xlfn.RANK.EQ(V76,V76:V175,1)/100</f>
        <v>#VALUE!</v>
      </c>
      <c r="AT76" s="31" t="e">
        <f>_xlfn.RANK.EQ(X76,X76:X175,1)/100</f>
        <v>#VALUE!</v>
      </c>
      <c r="AU76" s="41">
        <f>AVERAGE(AC76, AR76,V76, X76)</f>
        <v>0.61011538461538461</v>
      </c>
    </row>
    <row r="77" spans="1:47" s="42" customFormat="1" hidden="1" x14ac:dyDescent="0.2">
      <c r="A77" s="28">
        <f>_xlfn.RANK.EQ(AU77,$AU$2:$AU$101,0)</f>
        <v>73</v>
      </c>
      <c r="B77" s="35" t="s">
        <v>100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 t="s">
        <v>20</v>
      </c>
      <c r="S77" s="33"/>
      <c r="T77" s="33"/>
      <c r="U77" s="36">
        <v>5.24</v>
      </c>
      <c r="V77" s="37">
        <f>1-(U77/100)</f>
        <v>0.9476</v>
      </c>
      <c r="W77" s="34">
        <v>536</v>
      </c>
      <c r="X77" s="38">
        <f>W77/1000</f>
        <v>0.53600000000000003</v>
      </c>
      <c r="Y77" s="29">
        <v>550</v>
      </c>
      <c r="Z77" s="29">
        <v>0</v>
      </c>
      <c r="AA77" s="29" t="s">
        <v>189</v>
      </c>
      <c r="AB77" s="30"/>
      <c r="AC77" s="39">
        <v>5.0000000000000001E-3</v>
      </c>
      <c r="AD77" s="31">
        <v>1</v>
      </c>
      <c r="AE77" s="31">
        <v>0.8</v>
      </c>
      <c r="AF77" s="30">
        <v>1</v>
      </c>
      <c r="AG77" s="30">
        <v>0.6</v>
      </c>
      <c r="AH77" s="30">
        <v>0.6</v>
      </c>
      <c r="AI77" s="31">
        <v>1</v>
      </c>
      <c r="AJ77" s="31">
        <v>1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1</v>
      </c>
      <c r="AP77" s="29">
        <v>1</v>
      </c>
      <c r="AQ77" s="31">
        <f>SUM(AD77:AP77)</f>
        <v>10</v>
      </c>
      <c r="AR77" s="40">
        <f>AVERAGE(AD77:AP77)</f>
        <v>0.90909090909090906</v>
      </c>
      <c r="AS77" s="100">
        <f>_xlfn.RANK.EQ(V77,V77:V176,1)/100</f>
        <v>0.22</v>
      </c>
      <c r="AT77" s="31">
        <f>_xlfn.RANK.EQ(X77,X77:X176,1)/100</f>
        <v>0.21</v>
      </c>
      <c r="AU77" s="41">
        <f>AVERAGE(AC77, AR77,V77, X77)</f>
        <v>0.59942272727272727</v>
      </c>
    </row>
    <row r="78" spans="1:47" s="42" customFormat="1" hidden="1" x14ac:dyDescent="0.2">
      <c r="A78" s="28">
        <f>_xlfn.RANK.EQ(AU78,$AU$2:$AU$101,0)</f>
        <v>74</v>
      </c>
      <c r="B78" s="35" t="s">
        <v>49</v>
      </c>
      <c r="C78" s="33"/>
      <c r="D78" s="33"/>
      <c r="E78" s="33" t="s">
        <v>20</v>
      </c>
      <c r="F78" s="33"/>
      <c r="G78" s="33" t="s">
        <v>20</v>
      </c>
      <c r="H78" s="33"/>
      <c r="I78" s="33" t="s">
        <v>20</v>
      </c>
      <c r="J78" s="33" t="s">
        <v>20</v>
      </c>
      <c r="K78" s="33"/>
      <c r="L78" s="33"/>
      <c r="M78" s="33"/>
      <c r="N78" s="33"/>
      <c r="O78" s="33"/>
      <c r="P78" s="33" t="s">
        <v>20</v>
      </c>
      <c r="Q78" s="27"/>
      <c r="R78" s="27"/>
      <c r="S78" s="27"/>
      <c r="T78" s="28"/>
      <c r="U78" s="36">
        <v>0.95</v>
      </c>
      <c r="V78" s="37">
        <f>1-(U78/100)</f>
        <v>0.99050000000000005</v>
      </c>
      <c r="W78" s="34">
        <v>294</v>
      </c>
      <c r="X78" s="38">
        <f>W78/1000</f>
        <v>0.29399999999999998</v>
      </c>
      <c r="Y78" s="29" t="s">
        <v>150</v>
      </c>
      <c r="Z78" s="29" t="s">
        <v>151</v>
      </c>
      <c r="AA78" s="29" t="s">
        <v>183</v>
      </c>
      <c r="AB78" s="30" t="s">
        <v>185</v>
      </c>
      <c r="AC78" s="39">
        <v>0.435</v>
      </c>
      <c r="AD78" s="31">
        <v>1</v>
      </c>
      <c r="AE78" s="31">
        <v>1</v>
      </c>
      <c r="AF78" s="30">
        <v>0</v>
      </c>
      <c r="AG78" s="30">
        <v>0.4</v>
      </c>
      <c r="AH78" s="30">
        <v>0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1</v>
      </c>
      <c r="AP78" s="29">
        <v>0</v>
      </c>
      <c r="AQ78" s="31">
        <f>SUM(AD78:AP78)</f>
        <v>7.4</v>
      </c>
      <c r="AR78" s="40">
        <f>AVERAGE(AD78:AP78)</f>
        <v>0.67272727272727273</v>
      </c>
      <c r="AS78" s="100">
        <f>_xlfn.RANK.EQ(V78,V78:V177,1)/100</f>
        <v>0.24</v>
      </c>
      <c r="AT78" s="31">
        <f>_xlfn.RANK.EQ(X78,X78:X177,1)/100</f>
        <v>0.13</v>
      </c>
      <c r="AU78" s="41">
        <f>AVERAGE(AC78, AR78,V78, X78)</f>
        <v>0.59805681818181822</v>
      </c>
    </row>
    <row r="79" spans="1:47" s="42" customFormat="1" hidden="1" x14ac:dyDescent="0.2">
      <c r="A79" s="28">
        <f>_xlfn.RANK.EQ(AU79,$AU$2:$AU$101,0)</f>
        <v>76</v>
      </c>
      <c r="B79" s="35" t="s">
        <v>88</v>
      </c>
      <c r="C79" s="27"/>
      <c r="D79" s="27" t="s">
        <v>20</v>
      </c>
      <c r="E79" s="27"/>
      <c r="F79" s="27" t="s">
        <v>20</v>
      </c>
      <c r="G79" s="27"/>
      <c r="H79" s="27"/>
      <c r="I79" s="27"/>
      <c r="J79" s="27"/>
      <c r="K79" s="27"/>
      <c r="L79" s="27" t="s">
        <v>20</v>
      </c>
      <c r="M79" s="27"/>
      <c r="N79" s="27" t="s">
        <v>20</v>
      </c>
      <c r="O79" s="27" t="s">
        <v>20</v>
      </c>
      <c r="P79" s="27"/>
      <c r="Q79" s="27" t="s">
        <v>20</v>
      </c>
      <c r="R79" s="27"/>
      <c r="S79" s="27"/>
      <c r="T79" s="28"/>
      <c r="U79" s="36">
        <v>10.7</v>
      </c>
      <c r="V79" s="37">
        <f>1-(U79/100)</f>
        <v>0.89300000000000002</v>
      </c>
      <c r="W79" s="34">
        <v>484</v>
      </c>
      <c r="X79" s="38">
        <f>W79/1000</f>
        <v>0.48399999999999999</v>
      </c>
      <c r="Y79" s="29">
        <v>1</v>
      </c>
      <c r="Z79" s="29" t="s">
        <v>151</v>
      </c>
      <c r="AA79" s="29" t="s">
        <v>211</v>
      </c>
      <c r="AB79" s="30" t="s">
        <v>212</v>
      </c>
      <c r="AC79" s="39">
        <v>0.24199999999999999</v>
      </c>
      <c r="AD79" s="89">
        <v>1</v>
      </c>
      <c r="AE79" s="89">
        <v>1</v>
      </c>
      <c r="AF79" s="30">
        <v>1</v>
      </c>
      <c r="AG79" s="31">
        <v>0.2</v>
      </c>
      <c r="AH79" s="30">
        <v>0.2</v>
      </c>
      <c r="AI79" s="31">
        <v>0</v>
      </c>
      <c r="AJ79" s="31">
        <v>0</v>
      </c>
      <c r="AK79" s="31">
        <v>1</v>
      </c>
      <c r="AL79" s="31">
        <v>1</v>
      </c>
      <c r="AM79" s="88">
        <v>1</v>
      </c>
      <c r="AN79" s="88">
        <v>1</v>
      </c>
      <c r="AO79" s="29">
        <v>0</v>
      </c>
      <c r="AP79" s="29">
        <v>1</v>
      </c>
      <c r="AQ79" s="31">
        <f>SUM(AD79:AP79)</f>
        <v>8.4</v>
      </c>
      <c r="AR79" s="40">
        <f>AVERAGE(AD79:AP79)</f>
        <v>0.64615384615384619</v>
      </c>
      <c r="AS79" s="100">
        <f>_xlfn.RANK.EQ(V79,V79:V178,1)/100</f>
        <v>0.16</v>
      </c>
      <c r="AT79" s="31">
        <f>_xlfn.RANK.EQ(X79,X79:X178,1)/100</f>
        <v>0.19</v>
      </c>
      <c r="AU79" s="41">
        <f>AVERAGE(AC79, AR79,V79, X79)</f>
        <v>0.56628846153846157</v>
      </c>
    </row>
    <row r="80" spans="1:47" s="42" customFormat="1" hidden="1" x14ac:dyDescent="0.2">
      <c r="A80" s="28">
        <f>_xlfn.RANK.EQ(AU80,$AU$2:$AU$101,0)</f>
        <v>77</v>
      </c>
      <c r="B80" s="35" t="s">
        <v>38</v>
      </c>
      <c r="C80" s="33"/>
      <c r="D80" s="33"/>
      <c r="E80" s="33"/>
      <c r="F80" s="33"/>
      <c r="G80" s="33"/>
      <c r="H80" s="33"/>
      <c r="I80" s="33" t="s">
        <v>20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6">
        <v>24.69</v>
      </c>
      <c r="V80" s="37">
        <f>1-(U80/100)</f>
        <v>0.75309999999999999</v>
      </c>
      <c r="W80" s="34">
        <v>733</v>
      </c>
      <c r="X80" s="38">
        <f>W80/1000</f>
        <v>0.73299999999999998</v>
      </c>
      <c r="Y80" s="29">
        <v>1</v>
      </c>
      <c r="Z80" s="29" t="s">
        <v>151</v>
      </c>
      <c r="AA80" s="29" t="s">
        <v>168</v>
      </c>
      <c r="AB80" s="30" t="s">
        <v>168</v>
      </c>
      <c r="AC80" s="39">
        <v>1.0999999999999999E-2</v>
      </c>
      <c r="AD80" s="89">
        <v>0.6</v>
      </c>
      <c r="AE80" s="89">
        <v>0.8</v>
      </c>
      <c r="AF80" s="30">
        <v>0</v>
      </c>
      <c r="AG80" s="30">
        <v>0.4</v>
      </c>
      <c r="AH80" s="30">
        <v>0.2</v>
      </c>
      <c r="AI80" s="31">
        <v>1</v>
      </c>
      <c r="AJ80" s="31">
        <v>1</v>
      </c>
      <c r="AK80" s="31">
        <v>1</v>
      </c>
      <c r="AL80" s="31">
        <v>1</v>
      </c>
      <c r="AM80" s="88" t="s">
        <v>150</v>
      </c>
      <c r="AN80" s="88">
        <v>1</v>
      </c>
      <c r="AO80" s="29">
        <v>1</v>
      </c>
      <c r="AP80" s="29">
        <v>1</v>
      </c>
      <c r="AQ80" s="31"/>
      <c r="AR80" s="40">
        <f>AVERAGE(AD80:AP80)</f>
        <v>0.75</v>
      </c>
      <c r="AS80" s="100">
        <f>_xlfn.RANK.EQ(V80,V80:V179,1)/100</f>
        <v>0.08</v>
      </c>
      <c r="AT80" s="31">
        <f>_xlfn.RANK.EQ(X80,X80:X179,1)/100</f>
        <v>0.2</v>
      </c>
      <c r="AU80" s="41">
        <f>AVERAGE(AC80, AR80,V80, X80)</f>
        <v>0.56177500000000002</v>
      </c>
    </row>
    <row r="81" spans="1:47" s="42" customFormat="1" hidden="1" x14ac:dyDescent="0.2">
      <c r="A81" s="28">
        <f>_xlfn.RANK.EQ(AU81,$AU$2:$AU$101,0)</f>
        <v>78</v>
      </c>
      <c r="B81" s="35" t="s">
        <v>68</v>
      </c>
      <c r="C81" s="33"/>
      <c r="D81" s="33" t="s">
        <v>20</v>
      </c>
      <c r="E81" s="33" t="s">
        <v>20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28"/>
      <c r="U81" s="36" t="s">
        <v>150</v>
      </c>
      <c r="V81" s="37" t="s">
        <v>150</v>
      </c>
      <c r="W81" s="34" t="s">
        <v>150</v>
      </c>
      <c r="X81" s="38" t="s">
        <v>150</v>
      </c>
      <c r="Y81" s="29" t="s">
        <v>150</v>
      </c>
      <c r="Z81" s="29" t="s">
        <v>164</v>
      </c>
      <c r="AA81" s="29" t="s">
        <v>194</v>
      </c>
      <c r="AB81" s="29" t="s">
        <v>194</v>
      </c>
      <c r="AC81" s="39">
        <v>0.36699999999999999</v>
      </c>
      <c r="AD81" s="89">
        <v>1</v>
      </c>
      <c r="AE81" s="89">
        <v>1</v>
      </c>
      <c r="AF81" s="30">
        <v>1</v>
      </c>
      <c r="AG81" s="30">
        <v>0.5</v>
      </c>
      <c r="AH81" s="30">
        <v>0.3</v>
      </c>
      <c r="AI81" s="31">
        <v>1</v>
      </c>
      <c r="AJ81" s="31">
        <v>1</v>
      </c>
      <c r="AK81" s="31">
        <v>1</v>
      </c>
      <c r="AL81" s="31">
        <v>1</v>
      </c>
      <c r="AM81" s="88">
        <v>0</v>
      </c>
      <c r="AN81" s="88">
        <v>1</v>
      </c>
      <c r="AO81" s="29">
        <v>1</v>
      </c>
      <c r="AP81" s="29">
        <v>0</v>
      </c>
      <c r="AQ81" s="31"/>
      <c r="AR81" s="40">
        <f>AVERAGE(AD81:AP81)</f>
        <v>0.75384615384615394</v>
      </c>
      <c r="AS81" s="100" t="e">
        <f>_xlfn.RANK.EQ(V81,V81:V180,1)/100</f>
        <v>#VALUE!</v>
      </c>
      <c r="AT81" s="31" t="e">
        <f>_xlfn.RANK.EQ(X81,X81:X180,1)/100</f>
        <v>#VALUE!</v>
      </c>
      <c r="AU81" s="41">
        <f>AVERAGE(AC81, AR81,V81, X81)</f>
        <v>0.56042307692307691</v>
      </c>
    </row>
    <row r="82" spans="1:47" s="42" customFormat="1" hidden="1" x14ac:dyDescent="0.2">
      <c r="A82" s="28">
        <f>_xlfn.RANK.EQ(AU82,$AU$2:$AU$101,0)</f>
        <v>79</v>
      </c>
      <c r="B82" s="35" t="s">
        <v>87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 t="s">
        <v>20</v>
      </c>
      <c r="O82" s="27"/>
      <c r="P82" s="27"/>
      <c r="Q82" s="27"/>
      <c r="R82" s="27"/>
      <c r="S82" s="27"/>
      <c r="T82" s="28"/>
      <c r="U82" s="36">
        <v>10.38</v>
      </c>
      <c r="V82" s="37">
        <f>1-(U82/100)</f>
        <v>0.8962</v>
      </c>
      <c r="W82" s="34">
        <v>828</v>
      </c>
      <c r="X82" s="38">
        <f>W82/1000</f>
        <v>0.82799999999999996</v>
      </c>
      <c r="Y82" s="29" t="s">
        <v>150</v>
      </c>
      <c r="Z82" s="29" t="s">
        <v>151</v>
      </c>
      <c r="AA82" s="29" t="s">
        <v>150</v>
      </c>
      <c r="AB82" s="30" t="s">
        <v>150</v>
      </c>
      <c r="AC82" s="39">
        <v>0.13400000000000001</v>
      </c>
      <c r="AD82" s="31">
        <v>1</v>
      </c>
      <c r="AE82" s="31">
        <v>0.8</v>
      </c>
      <c r="AF82" s="30">
        <v>0</v>
      </c>
      <c r="AG82" s="30">
        <v>0.2</v>
      </c>
      <c r="AH82" s="30">
        <v>0</v>
      </c>
      <c r="AI82" s="31">
        <v>0</v>
      </c>
      <c r="AJ82" s="31">
        <v>0</v>
      </c>
      <c r="AK82" s="31">
        <v>1</v>
      </c>
      <c r="AL82" s="31">
        <v>1</v>
      </c>
      <c r="AM82" s="88" t="s">
        <v>150</v>
      </c>
      <c r="AN82" s="88" t="s">
        <v>148</v>
      </c>
      <c r="AO82" s="29">
        <v>0</v>
      </c>
      <c r="AP82" s="29">
        <v>0</v>
      </c>
      <c r="AQ82" s="31">
        <f>SUM(AD82:AP82)</f>
        <v>4</v>
      </c>
      <c r="AR82" s="40">
        <f>AVERAGE(AD82:AP82)</f>
        <v>0.36363636363636365</v>
      </c>
      <c r="AS82" s="100">
        <f>_xlfn.RANK.EQ(V82,V82:V181,1)/100</f>
        <v>0.15</v>
      </c>
      <c r="AT82" s="31">
        <f>_xlfn.RANK.EQ(X82,X82:X181,1)/100</f>
        <v>0.2</v>
      </c>
      <c r="AU82" s="41">
        <f>AVERAGE(AC82, AR82,V82, X82)</f>
        <v>0.55545909090909085</v>
      </c>
    </row>
    <row r="83" spans="1:47" s="42" customFormat="1" hidden="1" x14ac:dyDescent="0.2">
      <c r="A83" s="28">
        <f>_xlfn.RANK.EQ(AU83,$AU$2:$AU$101,0)</f>
        <v>80</v>
      </c>
      <c r="B83" s="35" t="s">
        <v>111</v>
      </c>
      <c r="C83" s="27"/>
      <c r="D83" s="27" t="s">
        <v>20</v>
      </c>
      <c r="E83" s="27"/>
      <c r="F83" s="27" t="s">
        <v>20</v>
      </c>
      <c r="G83" s="27"/>
      <c r="H83" s="27"/>
      <c r="I83" s="27"/>
      <c r="J83" s="27"/>
      <c r="K83" s="27"/>
      <c r="L83" s="27" t="s">
        <v>20</v>
      </c>
      <c r="M83" s="27"/>
      <c r="N83" s="27" t="s">
        <v>20</v>
      </c>
      <c r="O83" s="27" t="s">
        <v>20</v>
      </c>
      <c r="P83" s="27"/>
      <c r="Q83" s="27" t="s">
        <v>20</v>
      </c>
      <c r="R83" s="27"/>
      <c r="S83" s="27"/>
      <c r="T83" s="28"/>
      <c r="U83" s="36">
        <v>26.56</v>
      </c>
      <c r="V83" s="37">
        <f>1-(U83/100)</f>
        <v>0.73439999999999994</v>
      </c>
      <c r="W83" s="34">
        <v>396</v>
      </c>
      <c r="X83" s="38">
        <f>W83/1000</f>
        <v>0.39600000000000002</v>
      </c>
      <c r="Y83" s="29">
        <v>1</v>
      </c>
      <c r="Z83" s="29" t="s">
        <v>151</v>
      </c>
      <c r="AA83" s="29" t="s">
        <v>221</v>
      </c>
      <c r="AB83" s="30" t="s">
        <v>212</v>
      </c>
      <c r="AC83" s="39">
        <v>0.24199999999999999</v>
      </c>
      <c r="AD83" s="89">
        <v>1</v>
      </c>
      <c r="AE83" s="89">
        <v>0.8</v>
      </c>
      <c r="AF83" s="30">
        <v>1</v>
      </c>
      <c r="AG83" s="30">
        <v>0.1</v>
      </c>
      <c r="AH83" s="30">
        <v>0.2</v>
      </c>
      <c r="AI83" s="31">
        <v>1</v>
      </c>
      <c r="AJ83" s="31">
        <v>0</v>
      </c>
      <c r="AK83" s="31">
        <v>1</v>
      </c>
      <c r="AL83" s="31">
        <v>1</v>
      </c>
      <c r="AM83" s="88" t="s">
        <v>150</v>
      </c>
      <c r="AN83" s="88">
        <v>1</v>
      </c>
      <c r="AO83" s="29">
        <v>1</v>
      </c>
      <c r="AP83" s="29">
        <v>0</v>
      </c>
      <c r="AQ83" s="31">
        <f>SUM(AD83:AP83)</f>
        <v>8.1</v>
      </c>
      <c r="AR83" s="40">
        <f>AVERAGE(AD83:AP83)</f>
        <v>0.67499999999999993</v>
      </c>
      <c r="AS83" s="100">
        <f>_xlfn.RANK.EQ(V83,V83:V182,1)/100</f>
        <v>7.0000000000000007E-2</v>
      </c>
      <c r="AT83" s="31">
        <f>_xlfn.RANK.EQ(X83,X83:X182,1)/100</f>
        <v>0.17</v>
      </c>
      <c r="AU83" s="41">
        <f>AVERAGE(AC83, AR83,V83, X83)</f>
        <v>0.51184999999999992</v>
      </c>
    </row>
    <row r="84" spans="1:47" s="42" customFormat="1" hidden="1" x14ac:dyDescent="0.2">
      <c r="A84" s="28">
        <f>_xlfn.RANK.EQ(AU84,$AU$2:$AU$101,0)</f>
        <v>81</v>
      </c>
      <c r="B84" s="35" t="s">
        <v>70</v>
      </c>
      <c r="C84" s="33"/>
      <c r="D84" s="33"/>
      <c r="E84" s="33"/>
      <c r="F84" s="33"/>
      <c r="G84" s="33"/>
      <c r="H84" s="33"/>
      <c r="I84" s="33"/>
      <c r="J84" s="33"/>
      <c r="K84" s="33"/>
      <c r="L84" s="33" t="s">
        <v>20</v>
      </c>
      <c r="M84" s="33"/>
      <c r="N84" s="33"/>
      <c r="O84" s="33" t="s">
        <v>20</v>
      </c>
      <c r="P84" s="33"/>
      <c r="Q84" s="33"/>
      <c r="R84" s="27"/>
      <c r="S84" s="27"/>
      <c r="T84" s="28"/>
      <c r="U84" s="36">
        <v>13.43</v>
      </c>
      <c r="V84" s="37">
        <f>1-(U84/100)</f>
        <v>0.86570000000000003</v>
      </c>
      <c r="W84" s="34">
        <v>323</v>
      </c>
      <c r="X84" s="38">
        <f>W84/1000</f>
        <v>0.32300000000000001</v>
      </c>
      <c r="Y84" s="29" t="s">
        <v>196</v>
      </c>
      <c r="Z84" s="29" t="s">
        <v>196</v>
      </c>
      <c r="AA84" s="29" t="s">
        <v>197</v>
      </c>
      <c r="AB84" s="30" t="s">
        <v>197</v>
      </c>
      <c r="AC84" s="39">
        <v>0.02</v>
      </c>
      <c r="AD84" s="31">
        <v>1</v>
      </c>
      <c r="AE84" s="31">
        <v>0.8</v>
      </c>
      <c r="AF84" s="30">
        <v>1</v>
      </c>
      <c r="AG84" s="30">
        <v>0</v>
      </c>
      <c r="AH84" s="30">
        <v>0.4</v>
      </c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155</v>
      </c>
      <c r="AO84" s="29">
        <v>1</v>
      </c>
      <c r="AP84" s="29">
        <v>0</v>
      </c>
      <c r="AQ84" s="31">
        <f>SUM(AD84:AP84)</f>
        <v>8.1999999999999993</v>
      </c>
      <c r="AR84" s="40">
        <f>AVERAGE(AD84:AP84)</f>
        <v>0.74545454545454537</v>
      </c>
      <c r="AS84" s="100">
        <f>_xlfn.RANK.EQ(V84,V84:V183,1)/100</f>
        <v>0.1</v>
      </c>
      <c r="AT84" s="31">
        <f>_xlfn.RANK.EQ(X84,X84:X183,1)/100</f>
        <v>0.14000000000000001</v>
      </c>
      <c r="AU84" s="41">
        <f>AVERAGE(AC84, AR84,V84, X84)</f>
        <v>0.48853863636363637</v>
      </c>
    </row>
    <row r="85" spans="1:47" s="42" customFormat="1" hidden="1" x14ac:dyDescent="0.2">
      <c r="A85" s="28">
        <f>_xlfn.RANK.EQ(AU85,$AU$2:$AU$101,0)</f>
        <v>82</v>
      </c>
      <c r="B85" s="35" t="s">
        <v>79</v>
      </c>
      <c r="C85" s="33"/>
      <c r="D85" s="33" t="s">
        <v>20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 t="s">
        <v>20</v>
      </c>
      <c r="R85" s="33"/>
      <c r="S85" s="33"/>
      <c r="T85" s="28"/>
      <c r="U85" s="36">
        <v>0.1</v>
      </c>
      <c r="V85" s="37">
        <f>1-(U85/100)</f>
        <v>0.999</v>
      </c>
      <c r="W85" s="34">
        <v>348</v>
      </c>
      <c r="X85" s="38">
        <f>W85/1000</f>
        <v>0.34799999999999998</v>
      </c>
      <c r="Y85" s="29">
        <v>10</v>
      </c>
      <c r="Z85" s="29" t="s">
        <v>151</v>
      </c>
      <c r="AA85" s="29" t="s">
        <v>150</v>
      </c>
      <c r="AB85" s="30" t="s">
        <v>150</v>
      </c>
      <c r="AC85" s="39">
        <v>8.7999999999999995E-2</v>
      </c>
      <c r="AD85" s="89">
        <v>1</v>
      </c>
      <c r="AE85" s="89">
        <v>0.4</v>
      </c>
      <c r="AF85" s="30">
        <v>0</v>
      </c>
      <c r="AG85" s="30" t="s">
        <v>150</v>
      </c>
      <c r="AH85" s="30" t="s">
        <v>150</v>
      </c>
      <c r="AI85" s="29">
        <v>1</v>
      </c>
      <c r="AJ85" s="31">
        <v>0</v>
      </c>
      <c r="AK85" s="31">
        <v>1</v>
      </c>
      <c r="AL85" s="31">
        <v>1</v>
      </c>
      <c r="AM85" s="88">
        <v>1</v>
      </c>
      <c r="AN85" s="88">
        <v>0</v>
      </c>
      <c r="AO85" s="29">
        <v>0</v>
      </c>
      <c r="AP85" s="29">
        <v>0</v>
      </c>
      <c r="AQ85" s="31">
        <f>SUM(AD85:AP85)</f>
        <v>5.4</v>
      </c>
      <c r="AR85" s="40">
        <f>AVERAGE(AD85:AP85)</f>
        <v>0.49090909090909096</v>
      </c>
      <c r="AS85" s="100">
        <f>_xlfn.RANK.EQ(V85,V85:V184,1)/100</f>
        <v>0.2</v>
      </c>
      <c r="AT85" s="31">
        <f>_xlfn.RANK.EQ(X85,X85:X184,1)/100</f>
        <v>0.14000000000000001</v>
      </c>
      <c r="AU85" s="41">
        <f>AVERAGE(AC85, AR85,V85, X85)</f>
        <v>0.4814772727272727</v>
      </c>
    </row>
    <row r="86" spans="1:47" s="42" customFormat="1" hidden="1" x14ac:dyDescent="0.2">
      <c r="A86" s="28">
        <f>_xlfn.RANK.EQ(AU86,$AU$2:$AU$101,0)</f>
        <v>83</v>
      </c>
      <c r="B86" s="35" t="s">
        <v>112</v>
      </c>
      <c r="C86" s="33"/>
      <c r="D86" s="33" t="s">
        <v>20</v>
      </c>
      <c r="E86" s="33"/>
      <c r="F86" s="33" t="s">
        <v>20</v>
      </c>
      <c r="G86" s="33"/>
      <c r="H86" s="33"/>
      <c r="I86" s="33"/>
      <c r="J86" s="33"/>
      <c r="K86" s="33"/>
      <c r="L86" s="33"/>
      <c r="M86" s="33"/>
      <c r="N86" s="33" t="s">
        <v>20</v>
      </c>
      <c r="O86" s="27"/>
      <c r="P86" s="27"/>
      <c r="Q86" s="27"/>
      <c r="R86" s="27"/>
      <c r="S86" s="27"/>
      <c r="T86" s="28"/>
      <c r="U86" s="36">
        <v>71.16</v>
      </c>
      <c r="V86" s="37">
        <f>1-(U86/100)</f>
        <v>0.28839999999999999</v>
      </c>
      <c r="W86" s="34">
        <v>700</v>
      </c>
      <c r="X86" s="38">
        <f>W86/1000</f>
        <v>0.7</v>
      </c>
      <c r="Y86" s="29" t="s">
        <v>150</v>
      </c>
      <c r="Z86" s="29" t="s">
        <v>151</v>
      </c>
      <c r="AA86" s="29" t="s">
        <v>150</v>
      </c>
      <c r="AB86" s="30" t="s">
        <v>150</v>
      </c>
      <c r="AC86" s="39">
        <v>0.17799999999999999</v>
      </c>
      <c r="AD86" s="31">
        <v>1</v>
      </c>
      <c r="AE86" s="31">
        <v>0.8</v>
      </c>
      <c r="AF86" s="30">
        <v>1</v>
      </c>
      <c r="AG86" s="30"/>
      <c r="AH86" s="30"/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0</v>
      </c>
      <c r="AP86" s="29">
        <v>0</v>
      </c>
      <c r="AQ86" s="31">
        <f>SUM(AD86:AP86)</f>
        <v>6.8</v>
      </c>
      <c r="AR86" s="40">
        <f>AVERAGE(AD86:AP86)</f>
        <v>0.75555555555555554</v>
      </c>
      <c r="AS86" s="100">
        <f>_xlfn.RANK.EQ(V86,V86:V185,1)/100</f>
        <v>0.03</v>
      </c>
      <c r="AT86" s="31">
        <f>_xlfn.RANK.EQ(X86,X86:X185,1)/100</f>
        <v>0.16</v>
      </c>
      <c r="AU86" s="41">
        <f>AVERAGE(AC86, AR86,V86, X86)</f>
        <v>0.48048888888888885</v>
      </c>
    </row>
    <row r="87" spans="1:47" s="42" customFormat="1" hidden="1" x14ac:dyDescent="0.2">
      <c r="A87" s="28">
        <f>_xlfn.RANK.EQ(AU87,$AU$2:$AU$101,0)</f>
        <v>84</v>
      </c>
      <c r="B87" s="35" t="s">
        <v>60</v>
      </c>
      <c r="C87" s="33"/>
      <c r="D87" s="33"/>
      <c r="E87" s="33"/>
      <c r="F87" s="33"/>
      <c r="G87" s="33"/>
      <c r="H87" s="33"/>
      <c r="I87" s="33"/>
      <c r="J87" s="33"/>
      <c r="K87" s="33"/>
      <c r="L87" s="33" t="s">
        <v>20</v>
      </c>
      <c r="M87" s="33"/>
      <c r="N87" s="33"/>
      <c r="O87" s="33" t="s">
        <v>20</v>
      </c>
      <c r="P87" s="33"/>
      <c r="Q87" s="33" t="s">
        <v>20</v>
      </c>
      <c r="R87" s="33"/>
      <c r="S87" s="33"/>
      <c r="T87" s="28"/>
      <c r="U87" s="36">
        <v>13.85</v>
      </c>
      <c r="V87" s="37">
        <f>1-(U87/100)</f>
        <v>0.86150000000000004</v>
      </c>
      <c r="W87" s="34">
        <v>150</v>
      </c>
      <c r="X87" s="38">
        <f>W87/1000</f>
        <v>0.15</v>
      </c>
      <c r="Y87" s="29"/>
      <c r="Z87" s="29"/>
      <c r="AA87" s="29" t="s">
        <v>190</v>
      </c>
      <c r="AB87" s="30" t="s">
        <v>190</v>
      </c>
      <c r="AC87" s="39">
        <v>4.8000000000000001E-2</v>
      </c>
      <c r="AD87" s="31">
        <v>1</v>
      </c>
      <c r="AE87" s="31">
        <v>0.8</v>
      </c>
      <c r="AF87" s="30">
        <v>1</v>
      </c>
      <c r="AG87" s="30">
        <v>0.4</v>
      </c>
      <c r="AH87" s="30">
        <v>0.4</v>
      </c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1</v>
      </c>
      <c r="AP87" s="29">
        <v>0</v>
      </c>
      <c r="AQ87" s="31">
        <f>SUM(AD87:AP87)</f>
        <v>8.6</v>
      </c>
      <c r="AR87" s="40">
        <f>AVERAGE(AD87:AP87)</f>
        <v>0.78181818181818175</v>
      </c>
      <c r="AS87" s="100">
        <f>_xlfn.RANK.EQ(V87,V87:V186,1)/100</f>
        <v>0.08</v>
      </c>
      <c r="AT87" s="31">
        <f>_xlfn.RANK.EQ(X87,X87:X186,1)/100</f>
        <v>0.08</v>
      </c>
      <c r="AU87" s="41">
        <f>AVERAGE(AC87, AR87,V87, X87)</f>
        <v>0.46032954545454541</v>
      </c>
    </row>
    <row r="88" spans="1:47" s="42" customFormat="1" hidden="1" x14ac:dyDescent="0.2">
      <c r="A88" s="28">
        <f>_xlfn.RANK.EQ(AU88,$AU$2:$AU$101,0)</f>
        <v>85</v>
      </c>
      <c r="B88" s="35" t="s">
        <v>25</v>
      </c>
      <c r="C88" s="27"/>
      <c r="D88" s="27"/>
      <c r="E88" s="27"/>
      <c r="F88" s="27"/>
      <c r="G88" s="27"/>
      <c r="H88" s="27"/>
      <c r="I88" s="27" t="s">
        <v>20</v>
      </c>
      <c r="J88" s="27"/>
      <c r="K88" s="27"/>
      <c r="L88" s="27"/>
      <c r="M88" s="27"/>
      <c r="N88" s="27"/>
      <c r="O88" s="27"/>
      <c r="P88" s="27" t="s">
        <v>20</v>
      </c>
      <c r="Q88" s="27"/>
      <c r="R88" s="27"/>
      <c r="S88" s="27"/>
      <c r="T88" s="28"/>
      <c r="U88" s="36">
        <v>15.46</v>
      </c>
      <c r="V88" s="37">
        <f>1-(U88/100)</f>
        <v>0.84539999999999993</v>
      </c>
      <c r="W88" s="34">
        <v>353</v>
      </c>
      <c r="X88" s="38">
        <f>W88/1000</f>
        <v>0.35299999999999998</v>
      </c>
      <c r="Y88" s="29">
        <v>4848</v>
      </c>
      <c r="Z88" s="29" t="s">
        <v>150</v>
      </c>
      <c r="AA88" s="29" t="s">
        <v>150</v>
      </c>
      <c r="AB88" s="30" t="s">
        <v>150</v>
      </c>
      <c r="AC88" s="39">
        <v>4.1000000000000002E-2</v>
      </c>
      <c r="AD88" s="31">
        <v>0.7</v>
      </c>
      <c r="AE88" s="31">
        <v>1</v>
      </c>
      <c r="AF88" s="30">
        <v>0</v>
      </c>
      <c r="AG88" s="30">
        <v>0.7</v>
      </c>
      <c r="AH88" s="30">
        <v>0.2</v>
      </c>
      <c r="AI88" s="31">
        <v>1</v>
      </c>
      <c r="AJ88" s="31">
        <v>0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0.58461538461538454</v>
      </c>
      <c r="AS88" s="100">
        <f>_xlfn.RANK.EQ(V88,V88:V187,1)/100</f>
        <v>7.0000000000000007E-2</v>
      </c>
      <c r="AT88" s="31">
        <f>_xlfn.RANK.EQ(X88,X88:X187,1)/100</f>
        <v>0.13</v>
      </c>
      <c r="AU88" s="41">
        <f>AVERAGE(AC88, AR88,V88, X88)</f>
        <v>0.45600384615384609</v>
      </c>
    </row>
    <row r="89" spans="1:47" s="42" customFormat="1" ht="25.5" hidden="1" x14ac:dyDescent="0.2">
      <c r="A89" s="28">
        <f>_xlfn.RANK.EQ(AU89,$AU$2:$AU$101,0)</f>
        <v>86</v>
      </c>
      <c r="B89" s="35" t="s">
        <v>109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 t="s">
        <v>20</v>
      </c>
      <c r="R89" s="27"/>
      <c r="S89" s="27"/>
      <c r="T89" s="28"/>
      <c r="U89" s="36">
        <v>4.5</v>
      </c>
      <c r="V89" s="37">
        <f>1-(U89/100)</f>
        <v>0.95499999999999996</v>
      </c>
      <c r="W89" s="34">
        <v>59</v>
      </c>
      <c r="X89" s="38">
        <f>W89/1000</f>
        <v>5.8999999999999997E-2</v>
      </c>
      <c r="Y89" s="29">
        <v>4</v>
      </c>
      <c r="Z89" s="29" t="s">
        <v>151</v>
      </c>
      <c r="AA89" s="29" t="s">
        <v>191</v>
      </c>
      <c r="AB89" s="30" t="s">
        <v>219</v>
      </c>
      <c r="AC89" s="39">
        <v>2.8000000000000001E-2</v>
      </c>
      <c r="AD89" s="89">
        <v>1</v>
      </c>
      <c r="AE89" s="89">
        <v>0.3</v>
      </c>
      <c r="AF89" s="30">
        <v>1</v>
      </c>
      <c r="AG89" s="30">
        <v>0.2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0</v>
      </c>
      <c r="AN89" s="88">
        <v>1</v>
      </c>
      <c r="AO89" s="29">
        <v>1</v>
      </c>
      <c r="AP89" s="29">
        <v>1</v>
      </c>
      <c r="AQ89" s="31">
        <f>SUM(AD89:AP89)</f>
        <v>9.6999999999999993</v>
      </c>
      <c r="AR89" s="40">
        <f>AVERAGE(AD89:AP89)</f>
        <v>0.74615384615384606</v>
      </c>
      <c r="AS89" s="100">
        <f>_xlfn.RANK.EQ(V89,V89:V188,1)/100</f>
        <v>0.14000000000000001</v>
      </c>
      <c r="AT89" s="31">
        <f>_xlfn.RANK.EQ(X89,X89:X188,1)/100</f>
        <v>0.06</v>
      </c>
      <c r="AU89" s="41">
        <f>AVERAGE(AC89, AR89,V89, X89)</f>
        <v>0.4470384615384615</v>
      </c>
    </row>
    <row r="90" spans="1:47" s="42" customFormat="1" hidden="1" x14ac:dyDescent="0.2">
      <c r="A90" s="28">
        <f>_xlfn.RANK.EQ(AU90,$AU$2:$AU$101,0)</f>
        <v>87</v>
      </c>
      <c r="B90" s="35" t="s">
        <v>37</v>
      </c>
      <c r="C90" s="33"/>
      <c r="D90" s="33"/>
      <c r="E90" s="33"/>
      <c r="F90" s="33"/>
      <c r="G90" s="33"/>
      <c r="H90" s="33"/>
      <c r="I90" s="33" t="s">
        <v>20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6">
        <v>7.38</v>
      </c>
      <c r="V90" s="37">
        <f>1-(U90/100)</f>
        <v>0.92620000000000002</v>
      </c>
      <c r="W90" s="34">
        <v>179</v>
      </c>
      <c r="X90" s="38">
        <f>W90/1000</f>
        <v>0.17899999999999999</v>
      </c>
      <c r="Y90" s="29">
        <v>260</v>
      </c>
      <c r="Z90" s="29" t="s">
        <v>151</v>
      </c>
      <c r="AA90" s="29" t="s">
        <v>150</v>
      </c>
      <c r="AB90" s="30" t="s">
        <v>150</v>
      </c>
      <c r="AC90" s="39">
        <v>1.0999999999999999E-2</v>
      </c>
      <c r="AD90" s="89">
        <v>0.6</v>
      </c>
      <c r="AE90" s="89">
        <v>1</v>
      </c>
      <c r="AF90" s="30">
        <v>0</v>
      </c>
      <c r="AG90" s="30">
        <v>0.5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1</v>
      </c>
      <c r="AN90" s="88">
        <v>1</v>
      </c>
      <c r="AO90" s="29">
        <v>0</v>
      </c>
      <c r="AP90" s="29">
        <v>0</v>
      </c>
      <c r="AQ90" s="31"/>
      <c r="AR90" s="40">
        <f>AVERAGE(AD90:AP90)</f>
        <v>0.63846153846153852</v>
      </c>
      <c r="AS90" s="100">
        <f>_xlfn.RANK.EQ(V90,V90:V189,1)/100</f>
        <v>0.11</v>
      </c>
      <c r="AT90" s="31">
        <f>_xlfn.RANK.EQ(X90,X90:X189,1)/100</f>
        <v>0.08</v>
      </c>
      <c r="AU90" s="41">
        <f>AVERAGE(AC90, AR90,V90, X90)</f>
        <v>0.43866538461538468</v>
      </c>
    </row>
    <row r="91" spans="1:47" s="42" customFormat="1" hidden="1" x14ac:dyDescent="0.2">
      <c r="A91" s="28">
        <f>_xlfn.RANK.EQ(AU91,$AU$2:$AU$101,0)</f>
        <v>88</v>
      </c>
      <c r="B91" s="35" t="s">
        <v>62</v>
      </c>
      <c r="C91" s="33"/>
      <c r="D91" s="33"/>
      <c r="E91" s="33" t="s">
        <v>20</v>
      </c>
      <c r="F91" s="33"/>
      <c r="G91" s="33"/>
      <c r="H91" s="33"/>
      <c r="I91" s="33"/>
      <c r="J91" s="33"/>
      <c r="K91" s="33"/>
      <c r="L91" s="33" t="s">
        <v>20</v>
      </c>
      <c r="M91" s="33"/>
      <c r="N91" s="33"/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0.32100000000000001</v>
      </c>
      <c r="AD91" s="89">
        <v>1</v>
      </c>
      <c r="AE91" s="89">
        <v>1</v>
      </c>
      <c r="AF91" s="30">
        <v>0</v>
      </c>
      <c r="AG91" s="30">
        <v>0.2</v>
      </c>
      <c r="AH91" s="30">
        <v>0.1</v>
      </c>
      <c r="AI91" s="31">
        <v>1</v>
      </c>
      <c r="AJ91" s="31">
        <v>0</v>
      </c>
      <c r="AK91" s="31">
        <v>1</v>
      </c>
      <c r="AL91" s="31">
        <v>1</v>
      </c>
      <c r="AM91" s="88">
        <v>0</v>
      </c>
      <c r="AN91" s="88">
        <v>0</v>
      </c>
      <c r="AO91" s="29" t="s">
        <v>150</v>
      </c>
      <c r="AP91" s="29" t="s">
        <v>150</v>
      </c>
      <c r="AQ91" s="31"/>
      <c r="AR91" s="40">
        <f>AVERAGE(AD91:AP91)</f>
        <v>0.48181818181818187</v>
      </c>
      <c r="AS91" s="100" t="e">
        <f>_xlfn.RANK.EQ(V91,V91:V190,1)/100</f>
        <v>#VALUE!</v>
      </c>
      <c r="AT91" s="31" t="e">
        <f>_xlfn.RANK.EQ(X91,X91:X190,1)/100</f>
        <v>#VALUE!</v>
      </c>
      <c r="AU91" s="41">
        <f>AVERAGE(AC91, AR91,V91, X91)</f>
        <v>0.40140909090909094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0.02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0.03</v>
      </c>
      <c r="AT94" s="31">
        <f>_xlfn.RANK.EQ(X94,X94:X193,1)/100</f>
        <v>0.04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0.03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0.01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0.02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0.03</v>
      </c>
      <c r="AU98" s="41">
        <f>AVERAGE(AC98, AR98,V98, X98)</f>
        <v>0.29230576923076929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M2:M10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4</v>
      </c>
      <c r="B3" s="35" t="s">
        <v>80</v>
      </c>
      <c r="C3" s="33"/>
      <c r="D3" s="33" t="s">
        <v>20</v>
      </c>
      <c r="E3" s="33"/>
      <c r="F3" s="33" t="s">
        <v>20</v>
      </c>
      <c r="G3" s="33"/>
      <c r="H3" s="33"/>
      <c r="I3" s="33"/>
      <c r="J3" s="33"/>
      <c r="K3" s="33"/>
      <c r="L3" s="33"/>
      <c r="M3" s="33"/>
      <c r="N3" s="33" t="s">
        <v>20</v>
      </c>
      <c r="O3" s="33"/>
      <c r="P3" s="33"/>
      <c r="Q3" s="33" t="s">
        <v>20</v>
      </c>
      <c r="R3" s="33"/>
      <c r="S3" s="27"/>
      <c r="T3" s="28"/>
      <c r="U3" s="36">
        <v>0.03</v>
      </c>
      <c r="V3" s="37">
        <f>1-(U3/100)</f>
        <v>0.99970000000000003</v>
      </c>
      <c r="W3" s="34">
        <v>40971</v>
      </c>
      <c r="X3" s="38">
        <f>W3/1000</f>
        <v>40.970999999999997</v>
      </c>
      <c r="Y3" s="29">
        <v>4600</v>
      </c>
      <c r="Z3" s="29"/>
      <c r="AA3" s="29" t="s">
        <v>204</v>
      </c>
      <c r="AB3" s="30" t="s">
        <v>204</v>
      </c>
      <c r="AC3" s="39">
        <v>0.21199999999999999</v>
      </c>
      <c r="AD3" s="31">
        <v>1</v>
      </c>
      <c r="AE3" s="31">
        <v>1</v>
      </c>
      <c r="AF3" s="30">
        <v>1</v>
      </c>
      <c r="AG3" s="30">
        <v>0.6</v>
      </c>
      <c r="AH3" s="30">
        <v>0.4</v>
      </c>
      <c r="AI3" s="31">
        <v>1</v>
      </c>
      <c r="AJ3" s="31">
        <v>1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1</v>
      </c>
      <c r="AQ3" s="31">
        <f>SUM(AD3:AP3)</f>
        <v>10</v>
      </c>
      <c r="AR3" s="40">
        <f>AVERAGE(AD3:AP3)</f>
        <v>0.90909090909090906</v>
      </c>
      <c r="AS3" s="100">
        <f>_xlfn.RANK.EQ(V3,V3:V102,1)/100</f>
        <v>0.92</v>
      </c>
      <c r="AT3" s="31">
        <f>_xlfn.RANK.EQ(X3,X3:X102,1)/100</f>
        <v>0.91</v>
      </c>
      <c r="AU3" s="41">
        <f>AVERAGE(AC3, AR3,V3, X3)</f>
        <v>10.772947727272726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x14ac:dyDescent="0.2">
      <c r="A5" s="28">
        <f>_xlfn.RANK.EQ(AU5,$AU$2:$AU$101,0)</f>
        <v>11</v>
      </c>
      <c r="B5" s="98" t="s">
        <v>19</v>
      </c>
      <c r="C5" s="27"/>
      <c r="D5" s="27" t="s">
        <v>20</v>
      </c>
      <c r="E5" s="27"/>
      <c r="F5" s="27" t="s">
        <v>20</v>
      </c>
      <c r="G5" s="27"/>
      <c r="H5" s="27"/>
      <c r="I5" s="27"/>
      <c r="J5" s="27"/>
      <c r="K5" s="27"/>
      <c r="L5" s="27"/>
      <c r="M5" s="27"/>
      <c r="N5" s="27" t="s">
        <v>20</v>
      </c>
      <c r="O5" s="27"/>
      <c r="P5" s="27"/>
      <c r="Q5" s="27" t="s">
        <v>20</v>
      </c>
      <c r="R5" s="27"/>
      <c r="S5" s="27"/>
      <c r="T5" s="28"/>
      <c r="U5" s="36">
        <v>4.03</v>
      </c>
      <c r="V5" s="37">
        <f>1-(U5/100)</f>
        <v>0.9597</v>
      </c>
      <c r="W5" s="34">
        <v>11401</v>
      </c>
      <c r="X5" s="38">
        <f>W5/1000</f>
        <v>11.401</v>
      </c>
      <c r="Y5" s="29" t="s">
        <v>146</v>
      </c>
      <c r="Z5" s="29">
        <v>24</v>
      </c>
      <c r="AA5" s="29"/>
      <c r="AB5" s="30" t="s">
        <v>147</v>
      </c>
      <c r="AC5" s="39">
        <v>0.20599999999999999</v>
      </c>
      <c r="AD5" s="31">
        <v>1</v>
      </c>
      <c r="AE5" s="31">
        <v>0.2</v>
      </c>
      <c r="AF5" s="30">
        <v>0</v>
      </c>
      <c r="AG5" s="30">
        <v>0.2</v>
      </c>
      <c r="AH5" s="30">
        <v>0.4</v>
      </c>
      <c r="AI5" s="31">
        <v>0.5</v>
      </c>
      <c r="AJ5" s="31">
        <v>0</v>
      </c>
      <c r="AK5" s="31">
        <v>1</v>
      </c>
      <c r="AL5" s="31">
        <v>1</v>
      </c>
      <c r="AM5" s="88" t="s">
        <v>148</v>
      </c>
      <c r="AN5" s="88" t="s">
        <v>149</v>
      </c>
      <c r="AO5" s="29">
        <v>0</v>
      </c>
      <c r="AP5" s="29">
        <v>0</v>
      </c>
      <c r="AQ5" s="31">
        <f>SUM(AD5:AP5)</f>
        <v>4.3</v>
      </c>
      <c r="AR5" s="40">
        <f>AVERAGE(AD5:AP5)</f>
        <v>0.39090909090909087</v>
      </c>
      <c r="AS5" s="100">
        <f>_xlfn.RANK.EQ(V5,V5:V104,1)/100</f>
        <v>0.37</v>
      </c>
      <c r="AT5" s="31">
        <f>_xlfn.RANK.EQ(X5,X5:X104,1)/100</f>
        <v>0.84</v>
      </c>
      <c r="AU5" s="41">
        <f>AVERAGE(AC5, AR5,V5, X5)</f>
        <v>3.2394022727272729</v>
      </c>
    </row>
    <row r="6" spans="1:47" s="42" customFormat="1" x14ac:dyDescent="0.2">
      <c r="A6" s="28">
        <f>_xlfn.RANK.EQ(AU6,$AU$2:$AU$101,0)</f>
        <v>14</v>
      </c>
      <c r="B6" s="35" t="s">
        <v>31</v>
      </c>
      <c r="C6" s="27"/>
      <c r="D6" s="27" t="s">
        <v>20</v>
      </c>
      <c r="E6" s="99"/>
      <c r="F6" s="27"/>
      <c r="G6" s="27"/>
      <c r="H6" s="27"/>
      <c r="I6" s="27"/>
      <c r="J6" s="27"/>
      <c r="K6" s="27"/>
      <c r="L6" s="27"/>
      <c r="M6" s="27"/>
      <c r="N6" s="27" t="s">
        <v>20</v>
      </c>
      <c r="O6" s="27"/>
      <c r="P6" s="27"/>
      <c r="Q6" s="27" t="s">
        <v>20</v>
      </c>
      <c r="R6" s="27"/>
      <c r="S6" s="27"/>
      <c r="T6" s="28"/>
      <c r="U6" s="36">
        <v>1.26</v>
      </c>
      <c r="V6" s="37">
        <f>1-(U6/100)</f>
        <v>0.98740000000000006</v>
      </c>
      <c r="W6" s="34">
        <v>10039</v>
      </c>
      <c r="X6" s="38">
        <f>W6/1000</f>
        <v>10.039</v>
      </c>
      <c r="Y6" s="29"/>
      <c r="Z6" s="29">
        <v>0</v>
      </c>
      <c r="AA6" s="29" t="s">
        <v>162</v>
      </c>
      <c r="AB6" s="30"/>
      <c r="AC6" s="39">
        <v>0.216</v>
      </c>
      <c r="AD6" s="31">
        <v>1</v>
      </c>
      <c r="AE6" s="31">
        <v>1</v>
      </c>
      <c r="AF6" s="30">
        <v>1</v>
      </c>
      <c r="AG6" s="30">
        <v>0.6</v>
      </c>
      <c r="AH6" s="30">
        <v>0.6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153</v>
      </c>
      <c r="AO6" s="29">
        <v>1</v>
      </c>
      <c r="AP6" s="29">
        <v>1</v>
      </c>
      <c r="AQ6" s="31">
        <f>SUM(AD6:AP6)</f>
        <v>10.199999999999999</v>
      </c>
      <c r="AR6" s="40">
        <f>AVERAGE(AD6:AP6)</f>
        <v>0.92727272727272725</v>
      </c>
      <c r="AS6" s="100">
        <f>_xlfn.RANK.EQ(V6,V6:V105,1)/100</f>
        <v>0.57999999999999996</v>
      </c>
      <c r="AT6" s="31">
        <f>_xlfn.RANK.EQ(X6,X6:X105,1)/100</f>
        <v>0.83</v>
      </c>
      <c r="AU6" s="41">
        <f>AVERAGE(AC6, AR6,V6, X6)</f>
        <v>3.0424181818181815</v>
      </c>
    </row>
    <row r="7" spans="1:47" s="42" customFormat="1" x14ac:dyDescent="0.2">
      <c r="A7" s="28">
        <f>_xlfn.RANK.EQ(AU7,$AU$2:$AU$101,0)</f>
        <v>24</v>
      </c>
      <c r="B7" s="35" t="s">
        <v>53</v>
      </c>
      <c r="C7" s="33"/>
      <c r="D7" s="33" t="s">
        <v>20</v>
      </c>
      <c r="E7" s="33" t="s">
        <v>20</v>
      </c>
      <c r="F7" s="33" t="s">
        <v>20</v>
      </c>
      <c r="G7" s="33" t="s">
        <v>20</v>
      </c>
      <c r="H7" s="33" t="s">
        <v>20</v>
      </c>
      <c r="I7" s="33" t="s">
        <v>20</v>
      </c>
      <c r="J7" s="33"/>
      <c r="K7" s="33"/>
      <c r="L7" s="33" t="s">
        <v>20</v>
      </c>
      <c r="M7" s="33" t="s">
        <v>20</v>
      </c>
      <c r="N7" s="33" t="s">
        <v>20</v>
      </c>
      <c r="O7" s="33" t="s">
        <v>20</v>
      </c>
      <c r="P7" s="33"/>
      <c r="Q7" s="33" t="s">
        <v>20</v>
      </c>
      <c r="R7" s="33"/>
      <c r="S7" s="33"/>
      <c r="T7" s="33" t="s">
        <v>20</v>
      </c>
      <c r="U7" s="36">
        <v>2.46</v>
      </c>
      <c r="V7" s="37">
        <f>1-(U7/100)</f>
        <v>0.97540000000000004</v>
      </c>
      <c r="W7" s="34">
        <v>6116</v>
      </c>
      <c r="X7" s="38">
        <f>W7/1000</f>
        <v>6.1159999999999997</v>
      </c>
      <c r="Y7" s="43">
        <v>10000</v>
      </c>
      <c r="Z7" s="43">
        <v>10000</v>
      </c>
      <c r="AA7" s="29" t="s">
        <v>150</v>
      </c>
      <c r="AB7" s="30" t="s">
        <v>188</v>
      </c>
      <c r="AC7" s="39">
        <v>0.85099999999999998</v>
      </c>
      <c r="AD7" s="31">
        <v>0.8</v>
      </c>
      <c r="AE7" s="31">
        <v>1</v>
      </c>
      <c r="AF7" s="30">
        <v>0</v>
      </c>
      <c r="AG7" s="30">
        <v>0.8</v>
      </c>
      <c r="AH7" s="30">
        <v>1</v>
      </c>
      <c r="AI7" s="31">
        <v>1</v>
      </c>
      <c r="AJ7" s="31">
        <v>1</v>
      </c>
      <c r="AK7" s="31">
        <v>1</v>
      </c>
      <c r="AL7" s="31">
        <v>1</v>
      </c>
      <c r="AM7" s="88" t="s">
        <v>148</v>
      </c>
      <c r="AN7" s="88" t="s">
        <v>155</v>
      </c>
      <c r="AO7" s="29">
        <v>1</v>
      </c>
      <c r="AP7" s="29">
        <v>0</v>
      </c>
      <c r="AQ7" s="31">
        <f>SUM(AD7:AP7)</f>
        <v>8.6</v>
      </c>
      <c r="AR7" s="40">
        <f>AVERAGE(AD7:AP7)</f>
        <v>0.78181818181818175</v>
      </c>
      <c r="AS7" s="100">
        <f>_xlfn.RANK.EQ(V7,V7:V106,1)/100</f>
        <v>0.48</v>
      </c>
      <c r="AT7" s="31">
        <f>_xlfn.RANK.EQ(X7,X7:X106,1)/100</f>
        <v>0.72</v>
      </c>
      <c r="AU7" s="41">
        <f>AVERAGE(AC7, AR7,V7, X7)</f>
        <v>2.1810545454545451</v>
      </c>
    </row>
    <row r="8" spans="1:47" s="42" customFormat="1" x14ac:dyDescent="0.2">
      <c r="A8" s="28">
        <f>_xlfn.RANK.EQ(AU8,$AU$2:$AU$101,0)</f>
        <v>34</v>
      </c>
      <c r="B8" s="35" t="s">
        <v>26</v>
      </c>
      <c r="C8" s="33"/>
      <c r="D8" s="33" t="s">
        <v>20</v>
      </c>
      <c r="E8" s="33"/>
      <c r="F8" s="33" t="s">
        <v>20</v>
      </c>
      <c r="G8" s="33" t="s">
        <v>20</v>
      </c>
      <c r="H8" s="33"/>
      <c r="I8" s="33"/>
      <c r="J8" s="33"/>
      <c r="K8" s="33"/>
      <c r="L8" s="33"/>
      <c r="M8" s="33"/>
      <c r="N8" s="33" t="s">
        <v>20</v>
      </c>
      <c r="O8" s="33"/>
      <c r="P8" s="33"/>
      <c r="Q8" s="33" t="s">
        <v>20</v>
      </c>
      <c r="R8" s="27"/>
      <c r="S8" s="27"/>
      <c r="T8" s="28"/>
      <c r="U8" s="36">
        <v>4.03</v>
      </c>
      <c r="V8" s="37">
        <f>1-(U8/100)</f>
        <v>0.9597</v>
      </c>
      <c r="W8" s="34">
        <v>4733</v>
      </c>
      <c r="X8" s="38">
        <f>W8/1000</f>
        <v>4.7329999999999997</v>
      </c>
      <c r="Y8" s="29">
        <v>25</v>
      </c>
      <c r="Z8" s="29">
        <v>25</v>
      </c>
      <c r="AA8" s="29" t="s">
        <v>157</v>
      </c>
      <c r="AB8" s="30" t="s">
        <v>157</v>
      </c>
      <c r="AC8" s="39">
        <v>0.36599999999999999</v>
      </c>
      <c r="AD8" s="31">
        <v>1</v>
      </c>
      <c r="AE8" s="31">
        <v>0.7</v>
      </c>
      <c r="AF8" s="30">
        <v>1</v>
      </c>
      <c r="AG8" s="30">
        <v>0.6</v>
      </c>
      <c r="AH8" s="30">
        <v>0</v>
      </c>
      <c r="AI8" s="31">
        <v>1</v>
      </c>
      <c r="AJ8" s="31">
        <v>1</v>
      </c>
      <c r="AK8" s="31">
        <v>1</v>
      </c>
      <c r="AL8" s="31">
        <v>1</v>
      </c>
      <c r="AM8" s="88" t="s">
        <v>153</v>
      </c>
      <c r="AN8" s="88" t="s">
        <v>153</v>
      </c>
      <c r="AO8" s="29">
        <v>0</v>
      </c>
      <c r="AP8" s="29">
        <v>0</v>
      </c>
      <c r="AQ8" s="31">
        <f>SUM(AD8:AP8)</f>
        <v>7.3000000000000007</v>
      </c>
      <c r="AR8" s="40">
        <f>AVERAGE(AD8:AP8)</f>
        <v>0.66363636363636369</v>
      </c>
      <c r="AS8" s="100">
        <f>_xlfn.RANK.EQ(V8,V8:V107,1)/100</f>
        <v>0.38</v>
      </c>
      <c r="AT8" s="31">
        <f>_xlfn.RANK.EQ(X8,X8:X107,1)/100</f>
        <v>0.63</v>
      </c>
      <c r="AU8" s="41">
        <f>AVERAGE(AC8, AR8,V8, X8)</f>
        <v>1.6805840909090908</v>
      </c>
    </row>
    <row r="9" spans="1:47" s="42" customFormat="1" x14ac:dyDescent="0.2">
      <c r="A9" s="28">
        <f>_xlfn.RANK.EQ(AU9,$AU$2:$AU$101,0)</f>
        <v>36</v>
      </c>
      <c r="B9" s="35" t="s">
        <v>56</v>
      </c>
      <c r="C9" s="33"/>
      <c r="D9" s="33" t="s">
        <v>20</v>
      </c>
      <c r="E9" s="33"/>
      <c r="F9" s="33" t="s">
        <v>20</v>
      </c>
      <c r="G9" s="33"/>
      <c r="H9" s="33" t="s">
        <v>20</v>
      </c>
      <c r="I9" s="33" t="s">
        <v>20</v>
      </c>
      <c r="J9" s="33" t="s">
        <v>20</v>
      </c>
      <c r="K9" s="33"/>
      <c r="L9" s="33" t="s">
        <v>20</v>
      </c>
      <c r="M9" s="33"/>
      <c r="N9" s="33" t="s">
        <v>20</v>
      </c>
      <c r="O9" s="33" t="s">
        <v>20</v>
      </c>
      <c r="P9" s="33"/>
      <c r="Q9" s="33"/>
      <c r="R9" s="33"/>
      <c r="S9" s="33" t="s">
        <v>20</v>
      </c>
      <c r="T9" s="28"/>
      <c r="U9" s="36">
        <v>0.24</v>
      </c>
      <c r="V9" s="37">
        <f>1-(U9/100)</f>
        <v>0.99760000000000004</v>
      </c>
      <c r="W9" s="34">
        <v>4436</v>
      </c>
      <c r="X9" s="38">
        <f>W9/1000</f>
        <v>4.4359999999999999</v>
      </c>
      <c r="Y9" s="29" t="s">
        <v>150</v>
      </c>
      <c r="Z9" s="29" t="s">
        <v>151</v>
      </c>
      <c r="AA9" s="29"/>
      <c r="AB9" s="30"/>
      <c r="AC9" s="39">
        <v>0.34599999999999997</v>
      </c>
      <c r="AD9" s="31">
        <v>1</v>
      </c>
      <c r="AE9" s="31">
        <v>1</v>
      </c>
      <c r="AF9" s="30">
        <v>1</v>
      </c>
      <c r="AG9" s="30">
        <v>0.4</v>
      </c>
      <c r="AH9" s="30">
        <v>0.2</v>
      </c>
      <c r="AI9" s="31">
        <v>1</v>
      </c>
      <c r="AJ9" s="31">
        <v>1</v>
      </c>
      <c r="AK9" s="31">
        <v>1</v>
      </c>
      <c r="AL9" s="31">
        <v>1</v>
      </c>
      <c r="AM9" s="88"/>
      <c r="AN9" s="88"/>
      <c r="AO9" s="29">
        <v>1</v>
      </c>
      <c r="AP9" s="29">
        <v>1</v>
      </c>
      <c r="AQ9" s="31">
        <f>SUM(AD9:AP9)</f>
        <v>9.6</v>
      </c>
      <c r="AR9" s="40">
        <f>AVERAGE(AD9:AP9)</f>
        <v>0.87272727272727268</v>
      </c>
      <c r="AS9" s="100">
        <f>_xlfn.RANK.EQ(V9,V9:V108,1)/100</f>
        <v>0.86</v>
      </c>
      <c r="AT9" s="31">
        <f>_xlfn.RANK.EQ(X9,X9:X108,1)/100</f>
        <v>0.62</v>
      </c>
      <c r="AU9" s="41">
        <f>AVERAGE(AC9, AR9,V9, X9)</f>
        <v>1.6630818181818181</v>
      </c>
    </row>
    <row r="10" spans="1:47" s="42" customFormat="1" x14ac:dyDescent="0.2">
      <c r="A10" s="28">
        <f>_xlfn.RANK.EQ(AU10,$AU$2:$AU$101,0)</f>
        <v>37</v>
      </c>
      <c r="B10" s="35" t="s">
        <v>110</v>
      </c>
      <c r="C10" s="27"/>
      <c r="D10" s="27" t="s">
        <v>20</v>
      </c>
      <c r="E10" s="27"/>
      <c r="F10" s="27" t="s">
        <v>20</v>
      </c>
      <c r="G10" s="27" t="s">
        <v>20</v>
      </c>
      <c r="H10" s="27"/>
      <c r="I10" s="27"/>
      <c r="J10" s="27"/>
      <c r="K10" s="27"/>
      <c r="L10" s="27"/>
      <c r="M10" s="27"/>
      <c r="N10" s="27" t="s">
        <v>20</v>
      </c>
      <c r="O10" s="27"/>
      <c r="P10" s="27"/>
      <c r="Q10" s="27" t="s">
        <v>20</v>
      </c>
      <c r="R10" s="27"/>
      <c r="S10" s="27"/>
      <c r="T10" s="28"/>
      <c r="U10" s="36">
        <v>35.39</v>
      </c>
      <c r="V10" s="37">
        <f>1-(U10/100)</f>
        <v>0.64610000000000001</v>
      </c>
      <c r="W10" s="34">
        <v>4089</v>
      </c>
      <c r="X10" s="38">
        <f>W10/1000</f>
        <v>4.0890000000000004</v>
      </c>
      <c r="Y10" s="29">
        <v>1800</v>
      </c>
      <c r="Z10" s="29">
        <v>52</v>
      </c>
      <c r="AA10" s="29" t="s">
        <v>220</v>
      </c>
      <c r="AB10" s="30" t="s">
        <v>220</v>
      </c>
      <c r="AC10" s="39">
        <v>0.36599999999999999</v>
      </c>
      <c r="AD10" s="89">
        <v>1</v>
      </c>
      <c r="AE10" s="89">
        <v>0.8</v>
      </c>
      <c r="AF10" s="30">
        <v>1</v>
      </c>
      <c r="AG10" s="30">
        <v>0.3</v>
      </c>
      <c r="AH10" s="30">
        <v>0.2</v>
      </c>
      <c r="AI10" s="31">
        <v>1</v>
      </c>
      <c r="AJ10" s="31">
        <v>1</v>
      </c>
      <c r="AK10" s="31">
        <v>1</v>
      </c>
      <c r="AL10" s="31">
        <v>1</v>
      </c>
      <c r="AM10" s="88">
        <v>1</v>
      </c>
      <c r="AN10" s="88">
        <v>1</v>
      </c>
      <c r="AO10" s="29">
        <v>1</v>
      </c>
      <c r="AP10" s="29">
        <v>1</v>
      </c>
      <c r="AQ10" s="31">
        <f>SUM(AD10:AP10)</f>
        <v>11.3</v>
      </c>
      <c r="AR10" s="40">
        <f>AVERAGE(AD10:AP10)</f>
        <v>0.86923076923076925</v>
      </c>
      <c r="AS10" s="100">
        <f>_xlfn.RANK.EQ(V10,V10:V109,1)/100</f>
        <v>0.09</v>
      </c>
      <c r="AT10" s="31">
        <f>_xlfn.RANK.EQ(X10,X10:X109,1)/100</f>
        <v>0.62</v>
      </c>
      <c r="AU10" s="41">
        <f>AVERAGE(AC10, AR10,V10, X10)</f>
        <v>1.4925826923076926</v>
      </c>
    </row>
    <row r="11" spans="1:47" s="42" customFormat="1" x14ac:dyDescent="0.2">
      <c r="A11" s="28">
        <f>_xlfn.RANK.EQ(AU11,$AU$2:$AU$101,0)</f>
        <v>39</v>
      </c>
      <c r="B11" s="35" t="s">
        <v>24</v>
      </c>
      <c r="C11" s="27"/>
      <c r="D11" s="27" t="s">
        <v>20</v>
      </c>
      <c r="E11" s="27"/>
      <c r="F11" s="27" t="s">
        <v>20</v>
      </c>
      <c r="G11" s="27"/>
      <c r="H11" s="27"/>
      <c r="I11" s="27"/>
      <c r="J11" s="27"/>
      <c r="K11" s="27"/>
      <c r="L11" s="27"/>
      <c r="M11" s="27"/>
      <c r="N11" s="27" t="s">
        <v>20</v>
      </c>
      <c r="O11" s="27"/>
      <c r="P11" s="27"/>
      <c r="Q11" s="27" t="s">
        <v>20</v>
      </c>
      <c r="R11" s="27"/>
      <c r="S11" s="27"/>
      <c r="T11" s="28"/>
      <c r="U11" s="36">
        <v>33.53</v>
      </c>
      <c r="V11" s="37">
        <f>1-(U11/100)</f>
        <v>0.66470000000000007</v>
      </c>
      <c r="W11" s="34">
        <v>3311</v>
      </c>
      <c r="X11" s="38">
        <f>W11/1000</f>
        <v>3.3109999999999999</v>
      </c>
      <c r="Y11" s="29">
        <v>32</v>
      </c>
      <c r="Z11" s="29">
        <v>32</v>
      </c>
      <c r="AA11" s="29">
        <v>0</v>
      </c>
      <c r="AB11" s="30" t="s">
        <v>156</v>
      </c>
      <c r="AC11" s="39">
        <v>0.21199999999999999</v>
      </c>
      <c r="AD11" s="31">
        <v>1</v>
      </c>
      <c r="AE11" s="31">
        <v>0.7</v>
      </c>
      <c r="AF11" s="30">
        <v>1</v>
      </c>
      <c r="AG11" s="30">
        <v>0.4</v>
      </c>
      <c r="AH11" s="30">
        <v>0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0</v>
      </c>
      <c r="AP11" s="29">
        <v>0</v>
      </c>
      <c r="AQ11" s="31">
        <f>SUM(AD11:AP11)</f>
        <v>7.1</v>
      </c>
      <c r="AR11" s="40">
        <f>AVERAGE(AD11:AP11)</f>
        <v>0.64545454545454539</v>
      </c>
      <c r="AS11" s="100">
        <f>_xlfn.RANK.EQ(V11,V11:V110,1)/100</f>
        <v>0.09</v>
      </c>
      <c r="AT11" s="31">
        <f>_xlfn.RANK.EQ(X11,X11:X110,1)/100</f>
        <v>0.61</v>
      </c>
      <c r="AU11" s="41">
        <f>AVERAGE(AC11, AR11,V11, X11)</f>
        <v>1.2082886363636365</v>
      </c>
    </row>
    <row r="12" spans="1:47" s="42" customFormat="1" x14ac:dyDescent="0.2">
      <c r="A12" s="28">
        <f>_xlfn.RANK.EQ(AU12,$AU$2:$AU$101,0)</f>
        <v>41</v>
      </c>
      <c r="B12" s="35" t="s">
        <v>50</v>
      </c>
      <c r="C12" s="33"/>
      <c r="D12" s="33" t="s">
        <v>20</v>
      </c>
      <c r="E12" s="33" t="s">
        <v>20</v>
      </c>
      <c r="F12" s="33" t="s">
        <v>20</v>
      </c>
      <c r="G12" s="33" t="s">
        <v>20</v>
      </c>
      <c r="H12" s="33" t="s">
        <v>20</v>
      </c>
      <c r="I12" s="33" t="s">
        <v>20</v>
      </c>
      <c r="J12" s="33" t="s">
        <v>20</v>
      </c>
      <c r="K12" s="33" t="s">
        <v>20</v>
      </c>
      <c r="L12" s="33" t="s">
        <v>20</v>
      </c>
      <c r="M12" s="33" t="s">
        <v>20</v>
      </c>
      <c r="N12" s="33" t="s">
        <v>20</v>
      </c>
      <c r="O12" s="33" t="s">
        <v>20</v>
      </c>
      <c r="P12" s="33" t="s">
        <v>20</v>
      </c>
      <c r="Q12" s="33" t="s">
        <v>20</v>
      </c>
      <c r="R12" s="33" t="s">
        <v>20</v>
      </c>
      <c r="S12" s="33"/>
      <c r="T12" s="33" t="s">
        <v>20</v>
      </c>
      <c r="U12" s="36">
        <v>3.31</v>
      </c>
      <c r="V12" s="37">
        <f>1-(U12/100)</f>
        <v>0.96689999999999998</v>
      </c>
      <c r="W12" s="34">
        <v>1478</v>
      </c>
      <c r="X12" s="38">
        <f>W12/1000</f>
        <v>1.478</v>
      </c>
      <c r="Y12" s="29">
        <v>244</v>
      </c>
      <c r="Z12" s="29">
        <v>244</v>
      </c>
      <c r="AA12" s="29" t="s">
        <v>150</v>
      </c>
      <c r="AB12" s="30" t="s">
        <v>150</v>
      </c>
      <c r="AC12" s="39">
        <v>0.96799999999999997</v>
      </c>
      <c r="AD12" s="31">
        <v>0.8</v>
      </c>
      <c r="AE12" s="31">
        <v>1</v>
      </c>
      <c r="AF12" s="30">
        <v>0</v>
      </c>
      <c r="AG12" s="30">
        <v>0.8</v>
      </c>
      <c r="AH12" s="30">
        <v>0.4</v>
      </c>
      <c r="AI12" s="31">
        <v>1</v>
      </c>
      <c r="AJ12" s="31">
        <v>1</v>
      </c>
      <c r="AK12" s="31">
        <v>1</v>
      </c>
      <c r="AL12" s="31">
        <v>1</v>
      </c>
      <c r="AM12" s="88">
        <v>1</v>
      </c>
      <c r="AN12" s="88" t="s">
        <v>153</v>
      </c>
      <c r="AO12" s="29">
        <v>1</v>
      </c>
      <c r="AP12" s="29">
        <v>0</v>
      </c>
      <c r="AQ12" s="31">
        <f>SUM(AD12:AP12)</f>
        <v>9</v>
      </c>
      <c r="AR12" s="40">
        <f>AVERAGE(AD12:AP12)</f>
        <v>0.75</v>
      </c>
      <c r="AS12" s="100">
        <f>_xlfn.RANK.EQ(V12,V12:V111,1)/100</f>
        <v>0.42</v>
      </c>
      <c r="AT12" s="31">
        <f>_xlfn.RANK.EQ(X12,X12:X111,1)/100</f>
        <v>0.43</v>
      </c>
      <c r="AU12" s="41">
        <f>AVERAGE(AC12, AR12,V12, X12)</f>
        <v>1.0407249999999999</v>
      </c>
    </row>
    <row r="13" spans="1:47" s="42" customFormat="1" x14ac:dyDescent="0.2">
      <c r="A13" s="28">
        <f>_xlfn.RANK.EQ(AU13,$AU$2:$AU$101,0)</f>
        <v>47</v>
      </c>
      <c r="B13" s="35" t="s">
        <v>98</v>
      </c>
      <c r="C13" s="33" t="s">
        <v>20</v>
      </c>
      <c r="D13" s="33" t="s">
        <v>20</v>
      </c>
      <c r="E13" s="33"/>
      <c r="F13" s="33" t="s">
        <v>20</v>
      </c>
      <c r="G13" s="33"/>
      <c r="H13" s="33" t="s">
        <v>20</v>
      </c>
      <c r="I13" s="33"/>
      <c r="J13" s="33"/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/>
      <c r="T13" s="33" t="s">
        <v>20</v>
      </c>
      <c r="U13" s="36">
        <v>15.36</v>
      </c>
      <c r="V13" s="37">
        <f>1-(U13/100)</f>
        <v>0.84640000000000004</v>
      </c>
      <c r="W13" s="34">
        <v>1712</v>
      </c>
      <c r="X13" s="38">
        <f>W13/1000</f>
        <v>1.712</v>
      </c>
      <c r="Y13" s="29" t="s">
        <v>192</v>
      </c>
      <c r="Z13" s="29" t="s">
        <v>192</v>
      </c>
      <c r="AA13" s="29" t="s">
        <v>150</v>
      </c>
      <c r="AB13" s="30" t="s">
        <v>150</v>
      </c>
      <c r="AC13" s="39">
        <v>0.53</v>
      </c>
      <c r="AD13" s="31">
        <v>1</v>
      </c>
      <c r="AE13" s="31">
        <v>1</v>
      </c>
      <c r="AF13" s="30">
        <v>0</v>
      </c>
      <c r="AG13" s="30">
        <v>0.8</v>
      </c>
      <c r="AH13" s="30">
        <v>0.2</v>
      </c>
      <c r="AI13" s="31">
        <v>1</v>
      </c>
      <c r="AJ13" s="31">
        <v>0</v>
      </c>
      <c r="AK13" s="31">
        <v>1</v>
      </c>
      <c r="AL13" s="31">
        <v>1</v>
      </c>
      <c r="AM13" s="88">
        <v>1</v>
      </c>
      <c r="AN13" s="88" t="s">
        <v>153</v>
      </c>
      <c r="AO13" s="29">
        <v>0</v>
      </c>
      <c r="AP13" s="29">
        <v>0</v>
      </c>
      <c r="AQ13" s="31">
        <f>SUM(AD13:AP13)</f>
        <v>7</v>
      </c>
      <c r="AR13" s="40">
        <f>AVERAGE(AD13:AP13)</f>
        <v>0.58333333333333337</v>
      </c>
      <c r="AS13" s="100">
        <f>_xlfn.RANK.EQ(V13,V13:V112,1)/100</f>
        <v>0.15</v>
      </c>
      <c r="AT13" s="31">
        <f>_xlfn.RANK.EQ(X13,X13:X112,1)/100</f>
        <v>0.48</v>
      </c>
      <c r="AU13" s="41">
        <f>AVERAGE(AC13, AR13,V13, X13)</f>
        <v>0.91793333333333327</v>
      </c>
    </row>
    <row r="14" spans="1:47" s="42" customFormat="1" x14ac:dyDescent="0.2">
      <c r="A14" s="28">
        <f>_xlfn.RANK.EQ(AU14,$AU$2:$AU$101,0)</f>
        <v>61</v>
      </c>
      <c r="B14" s="35" t="s">
        <v>52</v>
      </c>
      <c r="C14" s="33"/>
      <c r="D14" s="33" t="s">
        <v>20</v>
      </c>
      <c r="E14" s="33" t="s">
        <v>186</v>
      </c>
      <c r="F14" s="33"/>
      <c r="G14" s="33"/>
      <c r="H14" s="33"/>
      <c r="I14" s="33"/>
      <c r="J14" s="33"/>
      <c r="K14" s="33"/>
      <c r="L14" s="33"/>
      <c r="M14" s="33"/>
      <c r="N14" s="33" t="s">
        <v>20</v>
      </c>
      <c r="O14" s="33"/>
      <c r="P14" s="33"/>
      <c r="Q14" s="33"/>
      <c r="R14" s="33"/>
      <c r="S14" s="33"/>
      <c r="T14" s="33"/>
      <c r="U14" s="36">
        <v>0.78</v>
      </c>
      <c r="V14" s="37">
        <f>1-(U14/100)</f>
        <v>0.99219999999999997</v>
      </c>
      <c r="W14" s="34">
        <v>1430</v>
      </c>
      <c r="X14" s="38">
        <f>W14/1000</f>
        <v>1.43</v>
      </c>
      <c r="Y14" s="29">
        <v>500</v>
      </c>
      <c r="Z14" s="29" t="s">
        <v>151</v>
      </c>
      <c r="AA14" s="29" t="s">
        <v>150</v>
      </c>
      <c r="AB14" s="30" t="s">
        <v>150</v>
      </c>
      <c r="AC14" s="39">
        <v>0.188</v>
      </c>
      <c r="AD14" s="89">
        <v>1</v>
      </c>
      <c r="AE14" s="89">
        <v>0.8</v>
      </c>
      <c r="AF14" s="30">
        <v>1</v>
      </c>
      <c r="AG14" s="30">
        <v>0.1</v>
      </c>
      <c r="AH14" s="30">
        <v>0.3</v>
      </c>
      <c r="AI14" s="31">
        <v>1</v>
      </c>
      <c r="AJ14" s="31">
        <v>0</v>
      </c>
      <c r="AK14" s="31">
        <v>1</v>
      </c>
      <c r="AL14" s="31">
        <v>1</v>
      </c>
      <c r="AM14" s="88">
        <v>0</v>
      </c>
      <c r="AN14" s="88">
        <v>0</v>
      </c>
      <c r="AO14" s="29">
        <v>0</v>
      </c>
      <c r="AP14" s="29">
        <v>0</v>
      </c>
      <c r="AQ14" s="31"/>
      <c r="AR14" s="40">
        <f>AVERAGE(AD14:AP14)</f>
        <v>0.47692307692307689</v>
      </c>
      <c r="AS14" s="100">
        <f>_xlfn.RANK.EQ(V14,V14:V113,1)/100</f>
        <v>0.67</v>
      </c>
      <c r="AT14" s="31">
        <f>_xlfn.RANK.EQ(X14,X14:X113,1)/100</f>
        <v>0.41</v>
      </c>
      <c r="AU14" s="41">
        <f>AVERAGE(AC14, AR14,V14, X14)</f>
        <v>0.77178076923076921</v>
      </c>
    </row>
    <row r="15" spans="1:47" s="42" customFormat="1" x14ac:dyDescent="0.2">
      <c r="A15" s="28">
        <f>_xlfn.RANK.EQ(AU15,$AU$2:$AU$101,0)</f>
        <v>62</v>
      </c>
      <c r="B15" s="35" t="s">
        <v>64</v>
      </c>
      <c r="C15" s="33"/>
      <c r="D15" s="33" t="s">
        <v>20</v>
      </c>
      <c r="E15" s="33"/>
      <c r="F15" s="33"/>
      <c r="G15" s="33"/>
      <c r="H15" s="33"/>
      <c r="I15" s="33" t="s">
        <v>20</v>
      </c>
      <c r="J15" s="33" t="s">
        <v>20</v>
      </c>
      <c r="K15" s="33"/>
      <c r="L15" s="33" t="s">
        <v>20</v>
      </c>
      <c r="M15" s="33"/>
      <c r="N15" s="33" t="s">
        <v>20</v>
      </c>
      <c r="O15" s="33" t="s">
        <v>20</v>
      </c>
      <c r="P15" s="33"/>
      <c r="Q15" s="33" t="s">
        <v>20</v>
      </c>
      <c r="R15" s="33"/>
      <c r="S15" s="33"/>
      <c r="T15" s="28"/>
      <c r="U15" s="36">
        <v>1.1399999999999999</v>
      </c>
      <c r="V15" s="37">
        <f>1-(U15/100)</f>
        <v>0.98860000000000003</v>
      </c>
      <c r="W15" s="34">
        <v>615</v>
      </c>
      <c r="X15" s="38">
        <f>W15/1000</f>
        <v>0.61499999999999999</v>
      </c>
      <c r="Y15" s="29" t="s">
        <v>192</v>
      </c>
      <c r="Z15" s="29" t="s">
        <v>192</v>
      </c>
      <c r="AA15" s="29" t="s">
        <v>150</v>
      </c>
      <c r="AB15" s="30" t="s">
        <v>150</v>
      </c>
      <c r="AC15" s="39">
        <v>0.64100000000000001</v>
      </c>
      <c r="AD15" s="31">
        <v>1</v>
      </c>
      <c r="AE15" s="31">
        <v>1</v>
      </c>
      <c r="AF15" s="30">
        <v>0</v>
      </c>
      <c r="AG15" s="30">
        <v>0.6</v>
      </c>
      <c r="AH15" s="30">
        <v>0.2</v>
      </c>
      <c r="AI15" s="31">
        <v>1</v>
      </c>
      <c r="AJ15" s="31">
        <v>1</v>
      </c>
      <c r="AK15" s="31">
        <v>1</v>
      </c>
      <c r="AL15" s="31">
        <v>1</v>
      </c>
      <c r="AM15" s="88">
        <v>1</v>
      </c>
      <c r="AN15" s="88" t="s">
        <v>153</v>
      </c>
      <c r="AO15" s="29">
        <v>1</v>
      </c>
      <c r="AP15" s="29">
        <v>0</v>
      </c>
      <c r="AQ15" s="31">
        <f>SUM(AD15:AP15)</f>
        <v>8.8000000000000007</v>
      </c>
      <c r="AR15" s="40">
        <f>AVERAGE(AD15:AP15)</f>
        <v>0.73333333333333339</v>
      </c>
      <c r="AS15" s="100">
        <f>_xlfn.RANK.EQ(V15,V15:V114,1)/100</f>
        <v>0.59</v>
      </c>
      <c r="AT15" s="31">
        <f>_xlfn.RANK.EQ(X15,X15:X114,1)/100</f>
        <v>0.27</v>
      </c>
      <c r="AU15" s="41">
        <f>AVERAGE(AC15, AR15,V15, X15)</f>
        <v>0.74448333333333339</v>
      </c>
    </row>
    <row r="16" spans="1:47" s="42" customFormat="1" x14ac:dyDescent="0.2">
      <c r="A16" s="28">
        <f>_xlfn.RANK.EQ(AU16,$AU$2:$AU$101,0)</f>
        <v>68</v>
      </c>
      <c r="B16" s="35" t="s">
        <v>118</v>
      </c>
      <c r="C16" s="33"/>
      <c r="D16" s="33" t="s">
        <v>20</v>
      </c>
      <c r="E16" s="33"/>
      <c r="F16" s="33" t="s">
        <v>20</v>
      </c>
      <c r="G16" s="33" t="s">
        <v>20</v>
      </c>
      <c r="H16" s="33"/>
      <c r="I16" s="33"/>
      <c r="J16" s="33"/>
      <c r="K16" s="33"/>
      <c r="L16" s="33" t="s">
        <v>20</v>
      </c>
      <c r="M16" s="33"/>
      <c r="N16" s="33" t="s">
        <v>20</v>
      </c>
      <c r="O16" s="33" t="s">
        <v>20</v>
      </c>
      <c r="P16" s="33"/>
      <c r="Q16" s="33" t="s">
        <v>20</v>
      </c>
      <c r="R16" s="33"/>
      <c r="S16" s="33"/>
      <c r="T16" s="28"/>
      <c r="U16" s="36">
        <v>2.21</v>
      </c>
      <c r="V16" s="37">
        <f>1-(U16/100)</f>
        <v>0.97789999999999999</v>
      </c>
      <c r="W16" s="34">
        <v>605</v>
      </c>
      <c r="X16" s="38">
        <f>W16/1000</f>
        <v>0.60499999999999998</v>
      </c>
      <c r="Y16" s="29" t="s">
        <v>222</v>
      </c>
      <c r="Z16" s="29" t="s">
        <v>222</v>
      </c>
      <c r="AA16" s="29" t="s">
        <v>223</v>
      </c>
      <c r="AB16" s="30" t="s">
        <v>223</v>
      </c>
      <c r="AC16" s="39">
        <v>0.38600000000000001</v>
      </c>
      <c r="AD16" s="31">
        <v>1</v>
      </c>
      <c r="AE16" s="31">
        <v>1</v>
      </c>
      <c r="AF16" s="30">
        <v>1</v>
      </c>
      <c r="AG16" s="30">
        <v>0.8</v>
      </c>
      <c r="AH16" s="30">
        <v>0</v>
      </c>
      <c r="AI16" s="31">
        <v>1</v>
      </c>
      <c r="AJ16" s="31">
        <v>1</v>
      </c>
      <c r="AK16" s="31">
        <v>1</v>
      </c>
      <c r="AL16" s="31">
        <v>1</v>
      </c>
      <c r="AM16" s="88" t="s">
        <v>153</v>
      </c>
      <c r="AN16" s="88" t="s">
        <v>153</v>
      </c>
      <c r="AO16" s="29" t="s">
        <v>167</v>
      </c>
      <c r="AP16" s="29">
        <v>0</v>
      </c>
      <c r="AQ16" s="31">
        <f>SUM(AD16:AP16)</f>
        <v>7.8</v>
      </c>
      <c r="AR16" s="40">
        <f>AVERAGE(AD16:AP16)</f>
        <v>0.78</v>
      </c>
      <c r="AS16" s="100">
        <f>_xlfn.RANK.EQ(V16,V16:V115,1)/100</f>
        <v>0.48</v>
      </c>
      <c r="AT16" s="31">
        <f>_xlfn.RANK.EQ(X16,X16:X115,1)/100</f>
        <v>0.26</v>
      </c>
      <c r="AU16" s="41">
        <f>AVERAGE(AC16, AR16,V16, X16)</f>
        <v>0.68722499999999997</v>
      </c>
    </row>
    <row r="17" spans="1:47" s="42" customFormat="1" x14ac:dyDescent="0.2">
      <c r="A17" s="28">
        <f>_xlfn.RANK.EQ(AU17,$AU$2:$AU$101,0)</f>
        <v>69</v>
      </c>
      <c r="B17" s="35" t="s">
        <v>21</v>
      </c>
      <c r="C17" s="27"/>
      <c r="D17" s="27" t="s">
        <v>20</v>
      </c>
      <c r="E17" s="27"/>
      <c r="F17" s="27" t="s">
        <v>20</v>
      </c>
      <c r="G17" s="27"/>
      <c r="H17" s="27"/>
      <c r="I17" s="27"/>
      <c r="J17" s="27"/>
      <c r="K17" s="27"/>
      <c r="L17" s="27"/>
      <c r="M17" s="27"/>
      <c r="N17" s="27" t="s">
        <v>20</v>
      </c>
      <c r="O17" s="27"/>
      <c r="P17" s="27"/>
      <c r="Q17" s="27" t="s">
        <v>20</v>
      </c>
      <c r="R17" s="27"/>
      <c r="S17" s="27"/>
      <c r="T17" s="28"/>
      <c r="U17" s="36">
        <v>0.8</v>
      </c>
      <c r="V17" s="37">
        <f>1-(U17/100)</f>
        <v>0.99199999999999999</v>
      </c>
      <c r="W17" s="34">
        <v>790</v>
      </c>
      <c r="X17" s="38">
        <f>W17/1000</f>
        <v>0.79</v>
      </c>
      <c r="Y17" s="29" t="s">
        <v>150</v>
      </c>
      <c r="Z17" s="29" t="s">
        <v>151</v>
      </c>
      <c r="AA17" s="29"/>
      <c r="AB17" s="30" t="s">
        <v>147</v>
      </c>
      <c r="AC17" s="39">
        <v>0.222</v>
      </c>
      <c r="AD17" s="31">
        <v>1</v>
      </c>
      <c r="AE17" s="31">
        <v>1</v>
      </c>
      <c r="AF17" s="30">
        <v>1</v>
      </c>
      <c r="AG17" s="30">
        <v>0.2</v>
      </c>
      <c r="AH17" s="30">
        <v>0.2</v>
      </c>
      <c r="AI17" s="31">
        <v>1</v>
      </c>
      <c r="AJ17" s="31">
        <v>1</v>
      </c>
      <c r="AK17" s="31">
        <v>1</v>
      </c>
      <c r="AL17" s="31">
        <v>1</v>
      </c>
      <c r="AM17" s="88" t="s">
        <v>148</v>
      </c>
      <c r="AN17" s="88" t="s">
        <v>149</v>
      </c>
      <c r="AO17" s="29">
        <v>0</v>
      </c>
      <c r="AP17" s="29">
        <v>0</v>
      </c>
      <c r="AQ17" s="31">
        <f>SUM(AD17:AP17)</f>
        <v>7.4</v>
      </c>
      <c r="AR17" s="40">
        <f>AVERAGE(AD17:AP17)</f>
        <v>0.67272727272727273</v>
      </c>
      <c r="AS17" s="100">
        <f>_xlfn.RANK.EQ(V17,V17:V116,1)/100</f>
        <v>0.64</v>
      </c>
      <c r="AT17" s="31">
        <f>_xlfn.RANK.EQ(X17,X17:X116,1)/100</f>
        <v>0.28999999999999998</v>
      </c>
      <c r="AU17" s="41">
        <f>AVERAGE(AC17, AR17,V17, X17)</f>
        <v>0.66918181818181821</v>
      </c>
    </row>
    <row r="18" spans="1:47" s="42" customFormat="1" x14ac:dyDescent="0.2">
      <c r="A18" s="28">
        <f>_xlfn.RANK.EQ(AU18,$AU$2:$AU$101,0)</f>
        <v>76</v>
      </c>
      <c r="B18" s="35" t="s">
        <v>88</v>
      </c>
      <c r="C18" s="27"/>
      <c r="D18" s="27" t="s">
        <v>20</v>
      </c>
      <c r="E18" s="27"/>
      <c r="F18" s="27" t="s">
        <v>20</v>
      </c>
      <c r="G18" s="27"/>
      <c r="H18" s="27"/>
      <c r="I18" s="27"/>
      <c r="J18" s="27"/>
      <c r="K18" s="27"/>
      <c r="L18" s="27" t="s">
        <v>20</v>
      </c>
      <c r="M18" s="27"/>
      <c r="N18" s="27" t="s">
        <v>20</v>
      </c>
      <c r="O18" s="27" t="s">
        <v>20</v>
      </c>
      <c r="P18" s="27"/>
      <c r="Q18" s="27" t="s">
        <v>20</v>
      </c>
      <c r="R18" s="27"/>
      <c r="S18" s="27"/>
      <c r="T18" s="28"/>
      <c r="U18" s="36">
        <v>10.7</v>
      </c>
      <c r="V18" s="37">
        <f>1-(U18/100)</f>
        <v>0.89300000000000002</v>
      </c>
      <c r="W18" s="34">
        <v>484</v>
      </c>
      <c r="X18" s="38">
        <f>W18/1000</f>
        <v>0.48399999999999999</v>
      </c>
      <c r="Y18" s="29">
        <v>1</v>
      </c>
      <c r="Z18" s="29" t="s">
        <v>151</v>
      </c>
      <c r="AA18" s="29" t="s">
        <v>211</v>
      </c>
      <c r="AB18" s="30" t="s">
        <v>212</v>
      </c>
      <c r="AC18" s="39">
        <v>0.24199999999999999</v>
      </c>
      <c r="AD18" s="89">
        <v>1</v>
      </c>
      <c r="AE18" s="89">
        <v>1</v>
      </c>
      <c r="AF18" s="30">
        <v>1</v>
      </c>
      <c r="AG18" s="31">
        <v>0.2</v>
      </c>
      <c r="AH18" s="30">
        <v>0.2</v>
      </c>
      <c r="AI18" s="31">
        <v>0</v>
      </c>
      <c r="AJ18" s="31">
        <v>0</v>
      </c>
      <c r="AK18" s="31">
        <v>1</v>
      </c>
      <c r="AL18" s="31">
        <v>1</v>
      </c>
      <c r="AM18" s="88">
        <v>1</v>
      </c>
      <c r="AN18" s="88">
        <v>1</v>
      </c>
      <c r="AO18" s="29">
        <v>0</v>
      </c>
      <c r="AP18" s="29">
        <v>1</v>
      </c>
      <c r="AQ18" s="31">
        <f>SUM(AD18:AP18)</f>
        <v>8.4</v>
      </c>
      <c r="AR18" s="40">
        <f>AVERAGE(AD18:AP18)</f>
        <v>0.64615384615384619</v>
      </c>
      <c r="AS18" s="100">
        <f>_xlfn.RANK.EQ(V18,V18:V117,1)/100</f>
        <v>0.21</v>
      </c>
      <c r="AT18" s="31">
        <f>_xlfn.RANK.EQ(X18,X18:X117,1)/100</f>
        <v>0.22</v>
      </c>
      <c r="AU18" s="41">
        <f>AVERAGE(AC18, AR18,V18, X18)</f>
        <v>0.56628846153846157</v>
      </c>
    </row>
    <row r="19" spans="1:47" s="42" customFormat="1" x14ac:dyDescent="0.2">
      <c r="A19" s="28">
        <f>_xlfn.RANK.EQ(AU19,$AU$2:$AU$101,0)</f>
        <v>79</v>
      </c>
      <c r="B19" s="35" t="s">
        <v>87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 t="s">
        <v>20</v>
      </c>
      <c r="O19" s="27"/>
      <c r="P19" s="27"/>
      <c r="Q19" s="27"/>
      <c r="R19" s="27"/>
      <c r="S19" s="27"/>
      <c r="T19" s="28"/>
      <c r="U19" s="36">
        <v>10.38</v>
      </c>
      <c r="V19" s="37">
        <f>1-(U19/100)</f>
        <v>0.8962</v>
      </c>
      <c r="W19" s="34">
        <v>828</v>
      </c>
      <c r="X19" s="38">
        <f>W19/1000</f>
        <v>0.82799999999999996</v>
      </c>
      <c r="Y19" s="29" t="s">
        <v>150</v>
      </c>
      <c r="Z19" s="29" t="s">
        <v>151</v>
      </c>
      <c r="AA19" s="29" t="s">
        <v>150</v>
      </c>
      <c r="AB19" s="30" t="s">
        <v>150</v>
      </c>
      <c r="AC19" s="39">
        <v>0.13400000000000001</v>
      </c>
      <c r="AD19" s="31">
        <v>1</v>
      </c>
      <c r="AE19" s="31">
        <v>0.8</v>
      </c>
      <c r="AF19" s="30">
        <v>0</v>
      </c>
      <c r="AG19" s="30">
        <v>0.2</v>
      </c>
      <c r="AH19" s="30">
        <v>0</v>
      </c>
      <c r="AI19" s="31">
        <v>0</v>
      </c>
      <c r="AJ19" s="31">
        <v>0</v>
      </c>
      <c r="AK19" s="31">
        <v>1</v>
      </c>
      <c r="AL19" s="31">
        <v>1</v>
      </c>
      <c r="AM19" s="88" t="s">
        <v>150</v>
      </c>
      <c r="AN19" s="88" t="s">
        <v>148</v>
      </c>
      <c r="AO19" s="29">
        <v>0</v>
      </c>
      <c r="AP19" s="29">
        <v>0</v>
      </c>
      <c r="AQ19" s="31">
        <f>SUM(AD19:AP19)</f>
        <v>4</v>
      </c>
      <c r="AR19" s="40">
        <f>AVERAGE(AD19:AP19)</f>
        <v>0.36363636363636365</v>
      </c>
      <c r="AS19" s="100">
        <f>_xlfn.RANK.EQ(V19,V19:V118,1)/100</f>
        <v>0.22</v>
      </c>
      <c r="AT19" s="31">
        <f>_xlfn.RANK.EQ(X19,X19:X118,1)/100</f>
        <v>0.28000000000000003</v>
      </c>
      <c r="AU19" s="41">
        <f>AVERAGE(AC19, AR19,V19, X19)</f>
        <v>0.55545909090909085</v>
      </c>
    </row>
    <row r="20" spans="1:47" s="42" customFormat="1" x14ac:dyDescent="0.2">
      <c r="A20" s="28">
        <f>_xlfn.RANK.EQ(AU20,$AU$2:$AU$101,0)</f>
        <v>80</v>
      </c>
      <c r="B20" s="35" t="s">
        <v>111</v>
      </c>
      <c r="C20" s="27"/>
      <c r="D20" s="27" t="s">
        <v>20</v>
      </c>
      <c r="E20" s="27"/>
      <c r="F20" s="27" t="s">
        <v>20</v>
      </c>
      <c r="G20" s="27"/>
      <c r="H20" s="27"/>
      <c r="I20" s="27"/>
      <c r="J20" s="27"/>
      <c r="K20" s="27"/>
      <c r="L20" s="27" t="s">
        <v>20</v>
      </c>
      <c r="M20" s="27"/>
      <c r="N20" s="27" t="s">
        <v>20</v>
      </c>
      <c r="O20" s="27" t="s">
        <v>20</v>
      </c>
      <c r="P20" s="27"/>
      <c r="Q20" s="27" t="s">
        <v>20</v>
      </c>
      <c r="R20" s="27"/>
      <c r="S20" s="27"/>
      <c r="T20" s="28"/>
      <c r="U20" s="36">
        <v>26.56</v>
      </c>
      <c r="V20" s="37">
        <f>1-(U20/100)</f>
        <v>0.73439999999999994</v>
      </c>
      <c r="W20" s="34">
        <v>396</v>
      </c>
      <c r="X20" s="38">
        <f>W20/1000</f>
        <v>0.39600000000000002</v>
      </c>
      <c r="Y20" s="29">
        <v>1</v>
      </c>
      <c r="Z20" s="29" t="s">
        <v>151</v>
      </c>
      <c r="AA20" s="29" t="s">
        <v>221</v>
      </c>
      <c r="AB20" s="30" t="s">
        <v>212</v>
      </c>
      <c r="AC20" s="39">
        <v>0.24199999999999999</v>
      </c>
      <c r="AD20" s="89">
        <v>1</v>
      </c>
      <c r="AE20" s="89">
        <v>0.8</v>
      </c>
      <c r="AF20" s="30">
        <v>1</v>
      </c>
      <c r="AG20" s="30">
        <v>0.1</v>
      </c>
      <c r="AH20" s="30">
        <v>0.2</v>
      </c>
      <c r="AI20" s="31">
        <v>1</v>
      </c>
      <c r="AJ20" s="31">
        <v>0</v>
      </c>
      <c r="AK20" s="31">
        <v>1</v>
      </c>
      <c r="AL20" s="31">
        <v>1</v>
      </c>
      <c r="AM20" s="88" t="s">
        <v>150</v>
      </c>
      <c r="AN20" s="88">
        <v>1</v>
      </c>
      <c r="AO20" s="29">
        <v>1</v>
      </c>
      <c r="AP20" s="29">
        <v>0</v>
      </c>
      <c r="AQ20" s="31">
        <f>SUM(AD20:AP20)</f>
        <v>8.1</v>
      </c>
      <c r="AR20" s="40">
        <f>AVERAGE(AD20:AP20)</f>
        <v>0.67499999999999993</v>
      </c>
      <c r="AS20" s="100">
        <f>_xlfn.RANK.EQ(V20,V20:V119,1)/100</f>
        <v>0.09</v>
      </c>
      <c r="AT20" s="31">
        <f>_xlfn.RANK.EQ(X20,X20:X119,1)/100</f>
        <v>0.2</v>
      </c>
      <c r="AU20" s="41">
        <f>AVERAGE(AC20, AR20,V20, X20)</f>
        <v>0.51184999999999992</v>
      </c>
    </row>
    <row r="21" spans="1:47" s="42" customFormat="1" x14ac:dyDescent="0.2">
      <c r="A21" s="28">
        <f>_xlfn.RANK.EQ(AU21,$AU$2:$AU$101,0)</f>
        <v>83</v>
      </c>
      <c r="B21" s="35" t="s">
        <v>112</v>
      </c>
      <c r="C21" s="33"/>
      <c r="D21" s="33" t="s">
        <v>20</v>
      </c>
      <c r="E21" s="33"/>
      <c r="F21" s="33" t="s">
        <v>20</v>
      </c>
      <c r="G21" s="33"/>
      <c r="H21" s="33"/>
      <c r="I21" s="33"/>
      <c r="J21" s="33"/>
      <c r="K21" s="33"/>
      <c r="L21" s="33"/>
      <c r="M21" s="33"/>
      <c r="N21" s="33" t="s">
        <v>20</v>
      </c>
      <c r="O21" s="27"/>
      <c r="P21" s="27"/>
      <c r="Q21" s="27"/>
      <c r="R21" s="27"/>
      <c r="S21" s="27"/>
      <c r="T21" s="28"/>
      <c r="U21" s="36">
        <v>71.16</v>
      </c>
      <c r="V21" s="37">
        <f>1-(U21/100)</f>
        <v>0.28839999999999999</v>
      </c>
      <c r="W21" s="34">
        <v>700</v>
      </c>
      <c r="X21" s="38">
        <f>W21/1000</f>
        <v>0.7</v>
      </c>
      <c r="Y21" s="29" t="s">
        <v>150</v>
      </c>
      <c r="Z21" s="29" t="s">
        <v>151</v>
      </c>
      <c r="AA21" s="29" t="s">
        <v>150</v>
      </c>
      <c r="AB21" s="30" t="s">
        <v>150</v>
      </c>
      <c r="AC21" s="39">
        <v>0.17799999999999999</v>
      </c>
      <c r="AD21" s="31">
        <v>1</v>
      </c>
      <c r="AE21" s="31">
        <v>0.8</v>
      </c>
      <c r="AF21" s="30">
        <v>1</v>
      </c>
      <c r="AG21" s="30"/>
      <c r="AH21" s="30"/>
      <c r="AI21" s="31">
        <v>1</v>
      </c>
      <c r="AJ21" s="31">
        <v>1</v>
      </c>
      <c r="AK21" s="31">
        <v>1</v>
      </c>
      <c r="AL21" s="31">
        <v>1</v>
      </c>
      <c r="AM21" s="88" t="s">
        <v>153</v>
      </c>
      <c r="AN21" s="88" t="s">
        <v>153</v>
      </c>
      <c r="AO21" s="29">
        <v>0</v>
      </c>
      <c r="AP21" s="29">
        <v>0</v>
      </c>
      <c r="AQ21" s="31">
        <f>SUM(AD21:AP21)</f>
        <v>6.8</v>
      </c>
      <c r="AR21" s="40">
        <f>AVERAGE(AD21:AP21)</f>
        <v>0.75555555555555554</v>
      </c>
      <c r="AS21" s="100">
        <f>_xlfn.RANK.EQ(V21,V21:V120,1)/100</f>
        <v>0.04</v>
      </c>
      <c r="AT21" s="31">
        <f>_xlfn.RANK.EQ(X21,X21:X120,1)/100</f>
        <v>0.24</v>
      </c>
      <c r="AU21" s="41">
        <f>AVERAGE(AC21, AR21,V21, X21)</f>
        <v>0.48048888888888885</v>
      </c>
    </row>
    <row r="22" spans="1:47" s="42" customFormat="1" x14ac:dyDescent="0.2">
      <c r="A22" s="28">
        <f>_xlfn.RANK.EQ(AU22,$AU$2:$AU$101,0)</f>
        <v>90</v>
      </c>
      <c r="B22" s="35" t="s">
        <v>116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 t="s">
        <v>20</v>
      </c>
      <c r="O22" s="33"/>
      <c r="P22" s="33"/>
      <c r="Q22" s="33"/>
      <c r="R22" s="33"/>
      <c r="S22" s="33"/>
      <c r="T22" s="28"/>
      <c r="U22" s="36" t="s">
        <v>150</v>
      </c>
      <c r="V22" s="37" t="s">
        <v>150</v>
      </c>
      <c r="W22" s="34" t="s">
        <v>150</v>
      </c>
      <c r="X22" s="38" t="s">
        <v>150</v>
      </c>
      <c r="Y22" s="29">
        <v>1</v>
      </c>
      <c r="Z22" s="29" t="s">
        <v>151</v>
      </c>
      <c r="AA22" s="29" t="s">
        <v>150</v>
      </c>
      <c r="AB22" s="30" t="s">
        <v>150</v>
      </c>
      <c r="AC22" s="39">
        <v>0.128</v>
      </c>
      <c r="AD22" s="89">
        <v>1</v>
      </c>
      <c r="AE22" s="89">
        <v>0.2</v>
      </c>
      <c r="AF22" s="30">
        <v>0</v>
      </c>
      <c r="AG22" s="30" t="s">
        <v>150</v>
      </c>
      <c r="AH22" s="30" t="s">
        <v>150</v>
      </c>
      <c r="AI22" s="31">
        <v>1</v>
      </c>
      <c r="AJ22" s="31">
        <v>1</v>
      </c>
      <c r="AK22" s="31">
        <v>1</v>
      </c>
      <c r="AL22" s="31">
        <v>1</v>
      </c>
      <c r="AM22" s="88" t="s">
        <v>150</v>
      </c>
      <c r="AN22" s="88">
        <v>1</v>
      </c>
      <c r="AO22" s="29">
        <v>0</v>
      </c>
      <c r="AP22" s="29">
        <v>0</v>
      </c>
      <c r="AQ22" s="31">
        <f>SUM(AD22:AP22)</f>
        <v>6.2</v>
      </c>
      <c r="AR22" s="40">
        <f>AVERAGE(AD22:AP22)</f>
        <v>0.62</v>
      </c>
      <c r="AS22" s="100"/>
      <c r="AT22" s="31"/>
      <c r="AU22" s="41">
        <f>AVERAGE(AC22, AR22,V22, X22)</f>
        <v>0.374</v>
      </c>
    </row>
    <row r="23" spans="1:47" s="42" customFormat="1" ht="25.5" x14ac:dyDescent="0.2">
      <c r="A23" s="28">
        <f>_xlfn.RANK.EQ(AU23,$AU$2:$AU$101,0)</f>
        <v>92</v>
      </c>
      <c r="B23" s="35" t="s">
        <v>72</v>
      </c>
      <c r="C23" s="33"/>
      <c r="D23" s="33" t="s">
        <v>20</v>
      </c>
      <c r="E23" s="33"/>
      <c r="F23" s="33"/>
      <c r="G23" s="33"/>
      <c r="H23" s="33"/>
      <c r="I23" s="33"/>
      <c r="J23" s="33"/>
      <c r="K23" s="33"/>
      <c r="L23" s="33"/>
      <c r="M23" s="33"/>
      <c r="N23" s="33" t="s">
        <v>20</v>
      </c>
      <c r="O23" s="33"/>
      <c r="P23" s="33"/>
      <c r="Q23" s="33" t="s">
        <v>20</v>
      </c>
      <c r="R23" s="27"/>
      <c r="S23" s="27"/>
      <c r="T23" s="28"/>
      <c r="U23" s="36">
        <v>50.99</v>
      </c>
      <c r="V23" s="37">
        <f>1-(U23/100)</f>
        <v>0.49009999999999998</v>
      </c>
      <c r="W23" s="34">
        <v>53</v>
      </c>
      <c r="X23" s="38">
        <f>W23/1000</f>
        <v>5.2999999999999999E-2</v>
      </c>
      <c r="Y23" s="29">
        <v>2</v>
      </c>
      <c r="Z23" s="29">
        <v>2</v>
      </c>
      <c r="AA23" s="29" t="s">
        <v>198</v>
      </c>
      <c r="AB23" s="29" t="s">
        <v>198</v>
      </c>
      <c r="AC23" s="39">
        <v>0.216</v>
      </c>
      <c r="AD23" s="89">
        <v>1</v>
      </c>
      <c r="AE23" s="89">
        <v>0.4</v>
      </c>
      <c r="AF23" s="30">
        <v>1</v>
      </c>
      <c r="AG23" s="30">
        <v>0.1</v>
      </c>
      <c r="AH23" s="31">
        <v>0.2</v>
      </c>
      <c r="AI23" s="31">
        <v>1</v>
      </c>
      <c r="AJ23" s="31">
        <v>1</v>
      </c>
      <c r="AK23" s="31">
        <v>1</v>
      </c>
      <c r="AL23" s="31">
        <v>1</v>
      </c>
      <c r="AM23" s="88">
        <v>1</v>
      </c>
      <c r="AN23" s="88">
        <v>0</v>
      </c>
      <c r="AO23" s="29">
        <v>1</v>
      </c>
      <c r="AP23" s="29">
        <v>0</v>
      </c>
      <c r="AQ23" s="31">
        <f>SUM(AD23:AP23)</f>
        <v>8.6999999999999993</v>
      </c>
      <c r="AR23" s="40">
        <f>AVERAGE(AD23:AP23)</f>
        <v>0.66923076923076918</v>
      </c>
      <c r="AS23" s="100">
        <f>_xlfn.RANK.EQ(V23,V23:V122,1)/100</f>
        <v>0.04</v>
      </c>
      <c r="AT23" s="31">
        <f>_xlfn.RANK.EQ(X23,X23:X122,1)/100</f>
        <v>0.06</v>
      </c>
      <c r="AU23" s="41">
        <f>AVERAGE(AC23, AR23,V23, X23)</f>
        <v>0.3570826923076923</v>
      </c>
    </row>
    <row r="24" spans="1:47" s="42" customFormat="1" x14ac:dyDescent="0.2">
      <c r="A24" s="28">
        <f>_xlfn.RANK.EQ(AU24,$AU$2:$AU$101,0)</f>
        <v>94</v>
      </c>
      <c r="B24" s="35" t="s">
        <v>33</v>
      </c>
      <c r="C24" s="27"/>
      <c r="D24" s="27"/>
      <c r="E24" s="27"/>
      <c r="F24" s="27"/>
      <c r="G24" s="27"/>
      <c r="H24" s="27"/>
      <c r="I24" s="27" t="s">
        <v>20</v>
      </c>
      <c r="J24" s="27" t="s">
        <v>20</v>
      </c>
      <c r="K24" s="27" t="s">
        <v>20</v>
      </c>
      <c r="L24" s="27"/>
      <c r="M24" s="27"/>
      <c r="N24" s="27" t="s">
        <v>20</v>
      </c>
      <c r="O24" s="27"/>
      <c r="P24" s="27"/>
      <c r="Q24" s="27" t="s">
        <v>20</v>
      </c>
      <c r="R24" s="27"/>
      <c r="S24" s="27" t="s">
        <v>20</v>
      </c>
      <c r="T24" s="28"/>
      <c r="U24" s="36">
        <v>82.41</v>
      </c>
      <c r="V24" s="37">
        <f>1-(U24/100)</f>
        <v>0.17590000000000006</v>
      </c>
      <c r="W24" s="34">
        <v>297</v>
      </c>
      <c r="X24" s="38">
        <f>W24/1000</f>
        <v>0.29699999999999999</v>
      </c>
      <c r="Y24" s="29" t="s">
        <v>150</v>
      </c>
      <c r="Z24" s="29" t="s">
        <v>164</v>
      </c>
      <c r="AA24" s="29" t="s">
        <v>165</v>
      </c>
      <c r="AB24" s="30"/>
      <c r="AC24" s="39">
        <v>0.26300000000000001</v>
      </c>
      <c r="AD24" s="89">
        <v>0.8</v>
      </c>
      <c r="AE24" s="89">
        <v>1</v>
      </c>
      <c r="AF24" s="30">
        <v>0</v>
      </c>
      <c r="AG24" s="30">
        <v>0.8</v>
      </c>
      <c r="AH24" s="30">
        <v>0.2</v>
      </c>
      <c r="AI24" s="31">
        <v>1</v>
      </c>
      <c r="AJ24" s="31">
        <v>1</v>
      </c>
      <c r="AK24" s="31">
        <v>1</v>
      </c>
      <c r="AL24" s="31">
        <v>1</v>
      </c>
      <c r="AM24" s="88">
        <v>1</v>
      </c>
      <c r="AN24" s="88">
        <v>0</v>
      </c>
      <c r="AO24" s="29">
        <v>1</v>
      </c>
      <c r="AP24" s="29">
        <v>0</v>
      </c>
      <c r="AQ24" s="31"/>
      <c r="AR24" s="40">
        <f>AVERAGE(AD24:AP24)</f>
        <v>0.67692307692307696</v>
      </c>
      <c r="AS24" s="100">
        <f>_xlfn.RANK.EQ(V24,V24:V123,1)/100</f>
        <v>0.02</v>
      </c>
      <c r="AT24" s="31">
        <f>_xlfn.RANK.EQ(X24,X24:X123,1)/100</f>
        <v>0.15</v>
      </c>
      <c r="AU24" s="41">
        <f>AVERAGE(AC24, AR24,V24, X24)</f>
        <v>0.35320576923076924</v>
      </c>
    </row>
    <row r="25" spans="1:47" s="42" customFormat="1" ht="14.25" customHeight="1" x14ac:dyDescent="0.2">
      <c r="A25" s="28">
        <f>_xlfn.RANK.EQ(AU25,$AU$2:$AU$101,0)</f>
        <v>95</v>
      </c>
      <c r="B25" s="35" t="s">
        <v>42</v>
      </c>
      <c r="C25" s="33"/>
      <c r="D25" s="33"/>
      <c r="E25" s="33" t="s">
        <v>20</v>
      </c>
      <c r="F25" s="33"/>
      <c r="G25" s="33"/>
      <c r="H25" s="33"/>
      <c r="I25" s="33"/>
      <c r="J25" s="33"/>
      <c r="K25" s="33"/>
      <c r="L25" s="33"/>
      <c r="M25" s="33"/>
      <c r="N25" s="33" t="s">
        <v>20</v>
      </c>
      <c r="O25" s="33"/>
      <c r="P25" s="33"/>
      <c r="Q25" s="33"/>
      <c r="R25" s="33"/>
      <c r="S25" s="33"/>
      <c r="T25" s="33"/>
      <c r="U25" s="36">
        <v>16.899999999999999</v>
      </c>
      <c r="V25" s="37">
        <f>1-(U25/100)</f>
        <v>0.83099999999999996</v>
      </c>
      <c r="W25" s="34">
        <v>34</v>
      </c>
      <c r="X25" s="38">
        <f>W25/1000</f>
        <v>3.4000000000000002E-2</v>
      </c>
      <c r="Y25" s="29" t="s">
        <v>150</v>
      </c>
      <c r="Z25" s="29" t="s">
        <v>151</v>
      </c>
      <c r="AA25" s="29" t="s">
        <v>176</v>
      </c>
      <c r="AB25" s="30" t="s">
        <v>176</v>
      </c>
      <c r="AC25" s="39">
        <v>0.128</v>
      </c>
      <c r="AD25" s="31">
        <v>1</v>
      </c>
      <c r="AE25" s="31">
        <v>1</v>
      </c>
      <c r="AF25" s="30">
        <v>0</v>
      </c>
      <c r="AG25" s="30">
        <v>0</v>
      </c>
      <c r="AH25" s="30">
        <v>0</v>
      </c>
      <c r="AI25" s="31">
        <v>0</v>
      </c>
      <c r="AJ25" s="31">
        <v>0</v>
      </c>
      <c r="AK25" s="31">
        <v>1</v>
      </c>
      <c r="AL25" s="31">
        <v>1</v>
      </c>
      <c r="AM25" s="88" t="s">
        <v>148</v>
      </c>
      <c r="AN25" s="88" t="s">
        <v>148</v>
      </c>
      <c r="AO25" s="29">
        <v>0</v>
      </c>
      <c r="AP25" s="29">
        <v>0</v>
      </c>
      <c r="AQ25" s="31">
        <f>SUM(AD25:AP25)</f>
        <v>4</v>
      </c>
      <c r="AR25" s="40">
        <f>AVERAGE(AD25:AP25)</f>
        <v>0.36363636363636365</v>
      </c>
      <c r="AS25" s="100">
        <f>_xlfn.RANK.EQ(V25,V25:V124,1)/100</f>
        <v>0.08</v>
      </c>
      <c r="AT25" s="31">
        <f>_xlfn.RANK.EQ(X25,X25:X124,1)/100</f>
        <v>0.04</v>
      </c>
      <c r="AU25" s="41">
        <f>AVERAGE(AC25, AR25,V25, X25)</f>
        <v>0.33915909090909091</v>
      </c>
    </row>
    <row r="26" spans="1:47" s="42" customFormat="1" hidden="1" x14ac:dyDescent="0.2">
      <c r="A26" s="28">
        <f>_xlfn.RANK.EQ(AU26,$AU$2:$AU$101,0)</f>
        <v>2</v>
      </c>
      <c r="B26" s="35" t="s">
        <v>57</v>
      </c>
      <c r="C26" s="33"/>
      <c r="D26" s="33"/>
      <c r="E26" s="33"/>
      <c r="F26" s="33"/>
      <c r="G26" s="33"/>
      <c r="H26" s="33" t="s">
        <v>20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 t="s">
        <v>20</v>
      </c>
      <c r="U26" s="36">
        <v>0.03</v>
      </c>
      <c r="V26" s="37">
        <f>1-(U26/100)</f>
        <v>0.99970000000000003</v>
      </c>
      <c r="W26" s="30">
        <v>107792</v>
      </c>
      <c r="X26" s="38">
        <f>W26/1000</f>
        <v>107.792</v>
      </c>
      <c r="Y26" s="29"/>
      <c r="Z26" s="29"/>
      <c r="AA26" s="29"/>
      <c r="AB26" s="30"/>
      <c r="AC26" s="39">
        <v>3.4000000000000002E-2</v>
      </c>
      <c r="AD26" s="31">
        <v>1</v>
      </c>
      <c r="AE26" s="31">
        <v>1</v>
      </c>
      <c r="AF26" s="30">
        <v>1</v>
      </c>
      <c r="AG26" s="30">
        <v>0.8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/>
      <c r="AN26" s="88"/>
      <c r="AO26" s="29">
        <v>1</v>
      </c>
      <c r="AP26" s="29">
        <v>1</v>
      </c>
      <c r="AQ26" s="31">
        <f>SUM(AD26:AP26)</f>
        <v>10.399999999999999</v>
      </c>
      <c r="AR26" s="40">
        <f>AVERAGE(AD26:AP26)</f>
        <v>0.94545454545454533</v>
      </c>
      <c r="AS26" s="100">
        <f>_xlfn.RANK.EQ(V26,V26:V125,1)/100</f>
        <v>0.77</v>
      </c>
      <c r="AT26" s="31">
        <f>_xlfn.RANK.EQ(X26,X26:X125,1)/100</f>
        <v>0.77</v>
      </c>
      <c r="AU26" s="41">
        <f>AVERAGE(AC26, AR26,V26, X26)</f>
        <v>27.442788636363638</v>
      </c>
    </row>
    <row r="27" spans="1:47" s="42" customFormat="1" hidden="1" x14ac:dyDescent="0.2">
      <c r="A27" s="28">
        <f>_xlfn.RANK.EQ(AU27,$AU$2:$AU$101,0)</f>
        <v>3</v>
      </c>
      <c r="B27" s="35" t="s">
        <v>73</v>
      </c>
      <c r="C27" s="33" t="s">
        <v>20</v>
      </c>
      <c r="D27" s="33" t="s">
        <v>20</v>
      </c>
      <c r="E27" s="33" t="s">
        <v>20</v>
      </c>
      <c r="F27" s="33"/>
      <c r="G27" s="33" t="s">
        <v>20</v>
      </c>
      <c r="H27" s="33" t="s">
        <v>20</v>
      </c>
      <c r="I27" s="33" t="s">
        <v>20</v>
      </c>
      <c r="J27" s="33" t="s">
        <v>20</v>
      </c>
      <c r="K27" s="33" t="s">
        <v>20</v>
      </c>
      <c r="L27" s="33" t="s">
        <v>20</v>
      </c>
      <c r="M27" s="33" t="s">
        <v>20</v>
      </c>
      <c r="N27" s="33"/>
      <c r="O27" s="33" t="s">
        <v>20</v>
      </c>
      <c r="P27" s="33" t="s">
        <v>20</v>
      </c>
      <c r="Q27" s="33" t="s">
        <v>20</v>
      </c>
      <c r="R27" s="33" t="s">
        <v>20</v>
      </c>
      <c r="S27" s="33" t="s">
        <v>20</v>
      </c>
      <c r="T27" s="33" t="s">
        <v>20</v>
      </c>
      <c r="U27" s="36">
        <v>0.63</v>
      </c>
      <c r="V27" s="37">
        <f>1-(U27/100)</f>
        <v>0.99370000000000003</v>
      </c>
      <c r="W27" s="34">
        <v>52469</v>
      </c>
      <c r="X27" s="38">
        <f>W27/1000</f>
        <v>52.469000000000001</v>
      </c>
      <c r="Y27" s="29" t="s">
        <v>172</v>
      </c>
      <c r="Z27" s="29" t="s">
        <v>172</v>
      </c>
      <c r="AA27" s="29" t="s">
        <v>199</v>
      </c>
      <c r="AB27" s="30" t="s">
        <v>199</v>
      </c>
      <c r="AC27" s="39">
        <v>0.83599999999999997</v>
      </c>
      <c r="AD27" s="31">
        <v>0</v>
      </c>
      <c r="AE27" s="31">
        <v>1</v>
      </c>
      <c r="AF27" s="30">
        <v>0</v>
      </c>
      <c r="AG27" s="30">
        <v>0.8</v>
      </c>
      <c r="AH27" s="30">
        <v>0</v>
      </c>
      <c r="AI27" s="31">
        <v>1</v>
      </c>
      <c r="AJ27" s="31">
        <v>0</v>
      </c>
      <c r="AK27" s="31">
        <v>1</v>
      </c>
      <c r="AL27" s="31">
        <v>1</v>
      </c>
      <c r="AM27" s="88" t="s">
        <v>153</v>
      </c>
      <c r="AN27" s="88" t="s">
        <v>153</v>
      </c>
      <c r="AO27" s="29">
        <v>1</v>
      </c>
      <c r="AP27" s="29">
        <v>0</v>
      </c>
      <c r="AQ27" s="31">
        <f>SUM(AD27:AP27)</f>
        <v>5.8</v>
      </c>
      <c r="AR27" s="40">
        <f>AVERAGE(AD27:AP27)</f>
        <v>0.52727272727272723</v>
      </c>
      <c r="AS27" s="100">
        <f>_xlfn.RANK.EQ(V27,V27:V126,1)/100</f>
        <v>0.64</v>
      </c>
      <c r="AT27" s="31">
        <f>_xlfn.RANK.EQ(X27,X27:X126,1)/100</f>
        <v>0.76</v>
      </c>
      <c r="AU27" s="41">
        <f>AVERAGE(AC27, AR27,V27, X27)</f>
        <v>13.706493181818182</v>
      </c>
    </row>
    <row r="28" spans="1:47" s="42" customFormat="1" hidden="1" x14ac:dyDescent="0.2">
      <c r="A28" s="28">
        <f>_xlfn.RANK.EQ(AU28,$AU$2:$AU$101,0)</f>
        <v>5</v>
      </c>
      <c r="B28" s="35" t="s">
        <v>104</v>
      </c>
      <c r="C28" s="33"/>
      <c r="D28" s="33"/>
      <c r="E28" s="33"/>
      <c r="F28" s="33"/>
      <c r="G28" s="33" t="s">
        <v>20</v>
      </c>
      <c r="H28" s="33"/>
      <c r="I28" s="33"/>
      <c r="J28" s="33"/>
      <c r="K28" s="33"/>
      <c r="L28" s="33"/>
      <c r="M28" s="33"/>
      <c r="N28" s="33"/>
      <c r="O28" s="33"/>
      <c r="P28" s="33"/>
      <c r="Q28" s="33" t="s">
        <v>20</v>
      </c>
      <c r="R28" s="33"/>
      <c r="S28" s="33" t="s">
        <v>20</v>
      </c>
      <c r="T28" s="33"/>
      <c r="U28" s="36">
        <v>0.32</v>
      </c>
      <c r="V28" s="37">
        <f>1-(U28/100)</f>
        <v>0.99680000000000002</v>
      </c>
      <c r="W28" s="34">
        <v>40540</v>
      </c>
      <c r="X28" s="38">
        <f>W28/1000</f>
        <v>40.54</v>
      </c>
      <c r="Y28" s="29"/>
      <c r="Z28" s="29">
        <v>0</v>
      </c>
      <c r="AA28" s="29" t="s">
        <v>217</v>
      </c>
      <c r="AB28" s="30" t="s">
        <v>150</v>
      </c>
      <c r="AC28" s="39">
        <v>0.187</v>
      </c>
      <c r="AD28" s="31">
        <v>1</v>
      </c>
      <c r="AE28" s="31">
        <v>1</v>
      </c>
      <c r="AF28" s="30">
        <v>1</v>
      </c>
      <c r="AG28" s="30">
        <v>0.6</v>
      </c>
      <c r="AH28" s="30">
        <v>0.8</v>
      </c>
      <c r="AI28" s="31">
        <v>1</v>
      </c>
      <c r="AJ28" s="31">
        <v>1</v>
      </c>
      <c r="AK28" s="31">
        <v>1</v>
      </c>
      <c r="AL28" s="31">
        <v>1</v>
      </c>
      <c r="AM28" s="88" t="s">
        <v>148</v>
      </c>
      <c r="AN28" s="88" t="s">
        <v>153</v>
      </c>
      <c r="AO28" s="29">
        <v>1</v>
      </c>
      <c r="AP28" s="29">
        <v>1</v>
      </c>
      <c r="AQ28" s="31">
        <f>SUM(AD28:AP28)</f>
        <v>10.4</v>
      </c>
      <c r="AR28" s="40">
        <f>AVERAGE(AD28:AP28)</f>
        <v>0.94545454545454544</v>
      </c>
      <c r="AS28" s="100">
        <f>_xlfn.RANK.EQ(V28,V28:V127,1)/100</f>
        <v>0.69</v>
      </c>
      <c r="AT28" s="31">
        <f>_xlfn.RANK.EQ(X28,X28:X127,1)/100</f>
        <v>0.75</v>
      </c>
      <c r="AU28" s="41">
        <f>AVERAGE(AC28, AR28,V28, X28)</f>
        <v>10.667313636363636</v>
      </c>
    </row>
    <row r="29" spans="1:47" s="42" customFormat="1" ht="25.5" hidden="1" x14ac:dyDescent="0.2">
      <c r="A29" s="28">
        <f>_xlfn.RANK.EQ(AU29,$AU$2:$AU$101,0)</f>
        <v>7</v>
      </c>
      <c r="B29" s="35" t="s">
        <v>55</v>
      </c>
      <c r="C29" s="33"/>
      <c r="D29" s="33"/>
      <c r="E29" s="33" t="s">
        <v>20</v>
      </c>
      <c r="F29" s="33"/>
      <c r="G29" s="33"/>
      <c r="H29" s="33"/>
      <c r="I29" s="33"/>
      <c r="J29" s="33"/>
      <c r="K29" s="33" t="s">
        <v>20</v>
      </c>
      <c r="L29" s="33"/>
      <c r="M29" s="33"/>
      <c r="N29" s="33"/>
      <c r="O29" s="33"/>
      <c r="P29" s="33" t="s">
        <v>20</v>
      </c>
      <c r="Q29" s="33" t="s">
        <v>20</v>
      </c>
      <c r="R29" s="33"/>
      <c r="S29" s="33"/>
      <c r="T29" s="33"/>
      <c r="U29" s="36">
        <v>0.68</v>
      </c>
      <c r="V29" s="37">
        <f>1-(U29/100)</f>
        <v>0.99319999999999997</v>
      </c>
      <c r="W29" s="34">
        <v>23196</v>
      </c>
      <c r="X29" s="38">
        <f>W29/1000</f>
        <v>23.196000000000002</v>
      </c>
      <c r="Y29" s="29"/>
      <c r="Z29" s="29"/>
      <c r="AA29" s="29"/>
      <c r="AB29" s="30"/>
      <c r="AC29" s="39">
        <v>0.53900000000000003</v>
      </c>
      <c r="AD29" s="31">
        <v>1</v>
      </c>
      <c r="AE29" s="31">
        <v>1</v>
      </c>
      <c r="AF29" s="30">
        <v>1</v>
      </c>
      <c r="AG29" s="30">
        <v>0.6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/>
      <c r="AN29" s="88"/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0.61</v>
      </c>
      <c r="AT29" s="31">
        <f>_xlfn.RANK.EQ(X29,X29:X128,1)/100</f>
        <v>0.74</v>
      </c>
      <c r="AU29" s="41">
        <f>AVERAGE(AC29, AR29,V29, X29)</f>
        <v>6.4138681818181826</v>
      </c>
    </row>
    <row r="30" spans="1:47" s="42" customFormat="1" hidden="1" x14ac:dyDescent="0.2">
      <c r="A30" s="28">
        <f>_xlfn.RANK.EQ(AU30,$AU$2:$AU$101,0)</f>
        <v>8</v>
      </c>
      <c r="B30" s="35" t="s">
        <v>102</v>
      </c>
      <c r="C30" s="33"/>
      <c r="D30" s="33"/>
      <c r="E30" s="33"/>
      <c r="F30" s="33"/>
      <c r="G30" s="33" t="s">
        <v>20</v>
      </c>
      <c r="H30" s="33"/>
      <c r="I30" s="33"/>
      <c r="J30" s="33"/>
      <c r="K30" s="33"/>
      <c r="L30" s="33"/>
      <c r="M30" s="33"/>
      <c r="N30" s="33"/>
      <c r="O30" s="33"/>
      <c r="P30" s="33"/>
      <c r="Q30" s="33" t="s">
        <v>20</v>
      </c>
      <c r="R30" s="33"/>
      <c r="S30" s="33" t="s">
        <v>20</v>
      </c>
      <c r="T30" s="33"/>
      <c r="U30" s="36">
        <v>0.37</v>
      </c>
      <c r="V30" s="37">
        <f>1-(U30/100)</f>
        <v>0.99629999999999996</v>
      </c>
      <c r="W30" s="34">
        <v>20581</v>
      </c>
      <c r="X30" s="38">
        <f>W30/1000</f>
        <v>20.581</v>
      </c>
      <c r="Y30" s="29">
        <v>42</v>
      </c>
      <c r="Z30" s="29">
        <v>42</v>
      </c>
      <c r="AA30" s="29" t="s">
        <v>215</v>
      </c>
      <c r="AB30" s="30" t="s">
        <v>215</v>
      </c>
      <c r="AC30" s="39">
        <v>0.187</v>
      </c>
      <c r="AD30" s="31">
        <v>1</v>
      </c>
      <c r="AE30" s="31">
        <v>1</v>
      </c>
      <c r="AF30" s="30">
        <v>1</v>
      </c>
      <c r="AG30" s="30">
        <v>0.6</v>
      </c>
      <c r="AH30" s="30">
        <v>0.8</v>
      </c>
      <c r="AI30" s="31">
        <v>1</v>
      </c>
      <c r="AJ30" s="31">
        <v>1</v>
      </c>
      <c r="AK30" s="31">
        <v>1</v>
      </c>
      <c r="AL30" s="31">
        <v>1</v>
      </c>
      <c r="AM30" s="88" t="s">
        <v>153</v>
      </c>
      <c r="AN30" s="88" t="s">
        <v>153</v>
      </c>
      <c r="AO30" s="29">
        <v>1</v>
      </c>
      <c r="AP30" s="29">
        <v>1</v>
      </c>
      <c r="AQ30" s="31">
        <f>SUM(AD30:AP30)</f>
        <v>10.4</v>
      </c>
      <c r="AR30" s="40">
        <f>AVERAGE(AD30:AP30)</f>
        <v>0.94545454545454544</v>
      </c>
      <c r="AS30" s="100">
        <f>_xlfn.RANK.EQ(V30,V30:V129,1)/100</f>
        <v>0.65</v>
      </c>
      <c r="AT30" s="31">
        <f>_xlfn.RANK.EQ(X30,X30:X129,1)/100</f>
        <v>0.73</v>
      </c>
      <c r="AU30" s="41">
        <f>AVERAGE(AC30, AR30,V30, X30)</f>
        <v>5.677438636363636</v>
      </c>
    </row>
    <row r="31" spans="1:47" s="42" customFormat="1" hidden="1" x14ac:dyDescent="0.2">
      <c r="A31" s="28">
        <f>_xlfn.RANK.EQ(AU31,$AU$2:$AU$101,0)</f>
        <v>9</v>
      </c>
      <c r="B31" s="35" t="s">
        <v>28</v>
      </c>
      <c r="C31" s="27"/>
      <c r="D31" s="27"/>
      <c r="E31" s="27"/>
      <c r="F31" s="27"/>
      <c r="G31" s="27"/>
      <c r="H31" s="27"/>
      <c r="I31" s="27"/>
      <c r="J31" s="27" t="s">
        <v>20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36">
        <v>8.8000000000000007</v>
      </c>
      <c r="V31" s="37">
        <f>1-(U31/100)</f>
        <v>0.91200000000000003</v>
      </c>
      <c r="W31" s="34">
        <v>17105</v>
      </c>
      <c r="X31" s="38">
        <f>W31/1000</f>
        <v>17.105</v>
      </c>
      <c r="Y31" s="29" t="s">
        <v>150</v>
      </c>
      <c r="Z31" s="29" t="s">
        <v>151</v>
      </c>
      <c r="AA31" s="29" t="s">
        <v>150</v>
      </c>
      <c r="AB31" s="30" t="s">
        <v>159</v>
      </c>
      <c r="AC31" s="39">
        <v>2.4E-2</v>
      </c>
      <c r="AD31" s="31">
        <v>0.8</v>
      </c>
      <c r="AE31" s="31">
        <v>1</v>
      </c>
      <c r="AF31" s="30">
        <v>0</v>
      </c>
      <c r="AG31" s="30">
        <v>0.8</v>
      </c>
      <c r="AH31" s="30">
        <v>0</v>
      </c>
      <c r="AI31" s="31">
        <v>0.5</v>
      </c>
      <c r="AJ31" s="31">
        <v>1</v>
      </c>
      <c r="AK31" s="31">
        <v>1</v>
      </c>
      <c r="AL31" s="31">
        <v>1</v>
      </c>
      <c r="AM31" s="88">
        <v>0.5</v>
      </c>
      <c r="AN31" s="88" t="s">
        <v>153</v>
      </c>
      <c r="AO31" s="29">
        <v>1</v>
      </c>
      <c r="AP31" s="29">
        <v>1</v>
      </c>
      <c r="AQ31" s="31">
        <f>SUM(AD31:AP31)</f>
        <v>8.6</v>
      </c>
      <c r="AR31" s="40">
        <f>AVERAGE(AD31:AP31)</f>
        <v>0.71666666666666667</v>
      </c>
      <c r="AS31" s="100">
        <f>_xlfn.RANK.EQ(V31,V31:V130,1)/100</f>
        <v>0.18</v>
      </c>
      <c r="AT31" s="31">
        <f>_xlfn.RANK.EQ(X31,X31:X130,1)/100</f>
        <v>0.72</v>
      </c>
      <c r="AU31" s="41">
        <f>AVERAGE(AC31, AR31,V31, X31)</f>
        <v>4.6894166666666663</v>
      </c>
    </row>
    <row r="32" spans="1:47" s="42" customFormat="1" ht="25.5" hidden="1" x14ac:dyDescent="0.2">
      <c r="A32" s="28">
        <f>_xlfn.RANK.EQ(AU32,$AU$2:$AU$101,0)</f>
        <v>10</v>
      </c>
      <c r="B32" s="35" t="s">
        <v>75</v>
      </c>
      <c r="C32" s="33" t="s">
        <v>20</v>
      </c>
      <c r="D32" s="33"/>
      <c r="E32" s="33" t="s">
        <v>20</v>
      </c>
      <c r="F32" s="33"/>
      <c r="G32" s="33"/>
      <c r="H32" s="33"/>
      <c r="I32" s="33" t="s">
        <v>20</v>
      </c>
      <c r="J32" s="33" t="s">
        <v>20</v>
      </c>
      <c r="K32" s="33" t="s">
        <v>20</v>
      </c>
      <c r="L32" s="33"/>
      <c r="M32" s="33" t="s">
        <v>20</v>
      </c>
      <c r="N32" s="33"/>
      <c r="O32" s="33"/>
      <c r="P32" s="33" t="s">
        <v>20</v>
      </c>
      <c r="Q32" s="33" t="s">
        <v>20</v>
      </c>
      <c r="R32" s="33"/>
      <c r="S32" s="33" t="s">
        <v>20</v>
      </c>
      <c r="T32" s="28"/>
      <c r="U32" s="36">
        <v>0.72</v>
      </c>
      <c r="V32" s="37">
        <f>1-(U32/100)</f>
        <v>0.99280000000000002</v>
      </c>
      <c r="W32" s="34">
        <v>16236</v>
      </c>
      <c r="X32" s="38">
        <f>W32/1000</f>
        <v>16.236000000000001</v>
      </c>
      <c r="Y32" s="29"/>
      <c r="Z32" s="29"/>
      <c r="AA32" s="29" t="s">
        <v>200</v>
      </c>
      <c r="AB32" s="30" t="s">
        <v>200</v>
      </c>
      <c r="AC32" s="39">
        <v>0.60399999999999998</v>
      </c>
      <c r="AD32" s="31">
        <v>1</v>
      </c>
      <c r="AE32" s="31">
        <v>1</v>
      </c>
      <c r="AF32" s="30" t="s">
        <v>150</v>
      </c>
      <c r="AG32" s="30">
        <v>0.6</v>
      </c>
      <c r="AH32" s="30">
        <v>0.2</v>
      </c>
      <c r="AI32" s="31">
        <v>1</v>
      </c>
      <c r="AJ32" s="31">
        <v>1</v>
      </c>
      <c r="AK32" s="31">
        <v>0.66</v>
      </c>
      <c r="AL32" s="31">
        <v>0.66</v>
      </c>
      <c r="AM32" s="88" t="s">
        <v>149</v>
      </c>
      <c r="AN32" s="88" t="s">
        <v>153</v>
      </c>
      <c r="AO32" s="29">
        <v>1</v>
      </c>
      <c r="AP32" s="29">
        <v>0</v>
      </c>
      <c r="AQ32" s="31">
        <f>SUM(AD32:AP32)</f>
        <v>7.120000000000001</v>
      </c>
      <c r="AR32" s="40">
        <f>AVERAGE(AD32:AP32)</f>
        <v>0.71200000000000008</v>
      </c>
      <c r="AS32" s="100">
        <f>_xlfn.RANK.EQ(V32,V32:V131,1)/100</f>
        <v>0.56000000000000005</v>
      </c>
      <c r="AT32" s="31">
        <f>_xlfn.RANK.EQ(X32,X32:X131,1)/100</f>
        <v>0.71</v>
      </c>
      <c r="AU32" s="41">
        <f>AVERAGE(AC32, AR32,V32, X32)</f>
        <v>4.6362000000000005</v>
      </c>
    </row>
    <row r="33" spans="1:47" s="42" customFormat="1" ht="38.25" hidden="1" x14ac:dyDescent="0.2">
      <c r="A33" s="28">
        <f>_xlfn.RANK.EQ(AU33,$AU$2:$AU$101,0)</f>
        <v>12</v>
      </c>
      <c r="B33" s="35" t="s">
        <v>83</v>
      </c>
      <c r="C33" s="33" t="s">
        <v>20</v>
      </c>
      <c r="D33" s="33"/>
      <c r="E33" s="33"/>
      <c r="F33" s="33"/>
      <c r="G33" s="33"/>
      <c r="H33" s="33" t="s">
        <v>20</v>
      </c>
      <c r="I33" s="33"/>
      <c r="J33" s="33"/>
      <c r="K33" s="33"/>
      <c r="L33" s="33"/>
      <c r="M33" s="33"/>
      <c r="N33" s="33"/>
      <c r="O33" s="27"/>
      <c r="P33" s="27"/>
      <c r="Q33" s="27"/>
      <c r="R33" s="27"/>
      <c r="S33" s="27"/>
      <c r="T33" s="28"/>
      <c r="U33" s="36">
        <v>1.17</v>
      </c>
      <c r="V33" s="37">
        <f>1-(U33/100)</f>
        <v>0.98829999999999996</v>
      </c>
      <c r="W33" s="34">
        <v>10774</v>
      </c>
      <c r="X33" s="38">
        <f>W33/1000</f>
        <v>10.773999999999999</v>
      </c>
      <c r="Y33" s="29" t="s">
        <v>208</v>
      </c>
      <c r="Z33" s="29">
        <v>0</v>
      </c>
      <c r="AA33" s="29" t="s">
        <v>209</v>
      </c>
      <c r="AB33" s="30"/>
      <c r="AC33" s="39">
        <v>4.9000000000000002E-2</v>
      </c>
      <c r="AD33" s="31">
        <v>1</v>
      </c>
      <c r="AE33" s="31">
        <v>0.8</v>
      </c>
      <c r="AF33" s="30">
        <v>1</v>
      </c>
      <c r="AG33" s="30">
        <v>0.6</v>
      </c>
      <c r="AH33" s="30">
        <v>0.6</v>
      </c>
      <c r="AI33" s="31">
        <v>1</v>
      </c>
      <c r="AJ33" s="31">
        <v>1</v>
      </c>
      <c r="AK33" s="31">
        <v>1</v>
      </c>
      <c r="AL33" s="31">
        <v>1</v>
      </c>
      <c r="AM33" s="88" t="s">
        <v>153</v>
      </c>
      <c r="AN33" s="88" t="s">
        <v>153</v>
      </c>
      <c r="AO33" s="29">
        <v>1</v>
      </c>
      <c r="AP33" s="29">
        <v>1</v>
      </c>
      <c r="AQ33" s="31">
        <f>SUM(AD33:AP33)</f>
        <v>10</v>
      </c>
      <c r="AR33" s="40">
        <f>AVERAGE(AD33:AP33)</f>
        <v>0.90909090909090906</v>
      </c>
      <c r="AS33" s="100">
        <f>_xlfn.RANK.EQ(V33,V33:V132,1)/100</f>
        <v>0.49</v>
      </c>
      <c r="AT33" s="31">
        <f>_xlfn.RANK.EQ(X33,X33:X132,1)/100</f>
        <v>0.7</v>
      </c>
      <c r="AU33" s="41">
        <f>AVERAGE(AC33, AR33,V33, X33)</f>
        <v>3.1800977272727269</v>
      </c>
    </row>
    <row r="34" spans="1:47" s="42" customFormat="1" ht="25.5" hidden="1" x14ac:dyDescent="0.2">
      <c r="A34" s="28">
        <f>_xlfn.RANK.EQ(AU34,$AU$2:$AU$101,0)</f>
        <v>13</v>
      </c>
      <c r="B34" s="35" t="s">
        <v>41</v>
      </c>
      <c r="C34" s="33"/>
      <c r="D34" s="33"/>
      <c r="E34" s="33" t="s">
        <v>20</v>
      </c>
      <c r="F34" s="33"/>
      <c r="G34" s="33" t="s">
        <v>20</v>
      </c>
      <c r="H34" s="33"/>
      <c r="I34" s="33"/>
      <c r="J34" s="33"/>
      <c r="K34" s="33" t="s">
        <v>20</v>
      </c>
      <c r="L34" s="33"/>
      <c r="M34" s="33"/>
      <c r="N34" s="33"/>
      <c r="O34" s="33"/>
      <c r="P34" s="33"/>
      <c r="Q34" s="33"/>
      <c r="R34" s="33"/>
      <c r="S34" s="33"/>
      <c r="T34" s="33"/>
      <c r="U34" s="36">
        <v>0.67</v>
      </c>
      <c r="V34" s="37">
        <f>1-(U34/100)</f>
        <v>0.99329999999999996</v>
      </c>
      <c r="W34" s="34">
        <v>9948</v>
      </c>
      <c r="X34" s="38">
        <f>W34/1000</f>
        <v>9.9480000000000004</v>
      </c>
      <c r="Y34" s="29" t="s">
        <v>172</v>
      </c>
      <c r="Z34" s="29" t="s">
        <v>173</v>
      </c>
      <c r="AA34" s="29" t="s">
        <v>174</v>
      </c>
      <c r="AB34" s="30" t="s">
        <v>175</v>
      </c>
      <c r="AC34" s="39">
        <v>0.625</v>
      </c>
      <c r="AD34" s="31">
        <v>1</v>
      </c>
      <c r="AE34" s="31">
        <v>0.8</v>
      </c>
      <c r="AF34" s="30">
        <v>1</v>
      </c>
      <c r="AG34" s="30">
        <v>0.6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 t="s">
        <v>153</v>
      </c>
      <c r="AN34" s="88" t="s">
        <v>153</v>
      </c>
      <c r="AO34" s="29">
        <v>1</v>
      </c>
      <c r="AP34" s="29">
        <v>1</v>
      </c>
      <c r="AQ34" s="31">
        <f>SUM(AD34:AP34)</f>
        <v>10</v>
      </c>
      <c r="AR34" s="40">
        <f>AVERAGE(AD34:AP34)</f>
        <v>0.90909090909090906</v>
      </c>
      <c r="AS34" s="100">
        <f>_xlfn.RANK.EQ(V34,V34:V133,1)/100</f>
        <v>0.57999999999999996</v>
      </c>
      <c r="AT34" s="31">
        <f>_xlfn.RANK.EQ(X34,X34:X133,1)/100</f>
        <v>0.69</v>
      </c>
      <c r="AU34" s="41">
        <f>AVERAGE(AC34, AR34,V34, X34)</f>
        <v>3.1188477272727275</v>
      </c>
    </row>
    <row r="35" spans="1:47" s="42" customFormat="1" ht="38.25" hidden="1" x14ac:dyDescent="0.2">
      <c r="A35" s="28">
        <f>_xlfn.RANK.EQ(AU35,$AU$2:$AU$101,0)</f>
        <v>15</v>
      </c>
      <c r="B35" s="35" t="s">
        <v>81</v>
      </c>
      <c r="C35" s="33"/>
      <c r="D35" s="33"/>
      <c r="E35" s="33"/>
      <c r="F35" s="33"/>
      <c r="G35" s="33" t="s">
        <v>20</v>
      </c>
      <c r="H35" s="33"/>
      <c r="I35" s="33"/>
      <c r="J35" s="33"/>
      <c r="K35" s="33"/>
      <c r="L35" s="33"/>
      <c r="M35" s="33"/>
      <c r="N35" s="33"/>
      <c r="O35" s="33"/>
      <c r="P35" s="33"/>
      <c r="Q35" s="33" t="s">
        <v>20</v>
      </c>
      <c r="R35" s="27"/>
      <c r="S35" s="27"/>
      <c r="T35" s="28"/>
      <c r="U35" s="36">
        <v>0.35</v>
      </c>
      <c r="V35" s="37">
        <f>1-(U35/100)</f>
        <v>0.99650000000000005</v>
      </c>
      <c r="W35" s="34">
        <v>8507</v>
      </c>
      <c r="X35" s="38">
        <f>W35/1000</f>
        <v>8.5069999999999997</v>
      </c>
      <c r="Y35" s="29" t="s">
        <v>150</v>
      </c>
      <c r="Z35" s="29" t="s">
        <v>151</v>
      </c>
      <c r="AA35" s="29" t="s">
        <v>205</v>
      </c>
      <c r="AB35" s="30" t="s">
        <v>206</v>
      </c>
      <c r="AC35" s="39">
        <v>0.17199999999999999</v>
      </c>
      <c r="AD35" s="31">
        <v>0.8</v>
      </c>
      <c r="AE35" s="31">
        <v>0.8</v>
      </c>
      <c r="AF35" s="30">
        <v>1</v>
      </c>
      <c r="AG35" s="30">
        <v>0.4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150</v>
      </c>
      <c r="AN35" s="88" t="s">
        <v>153</v>
      </c>
      <c r="AO35" s="29">
        <v>1</v>
      </c>
      <c r="AP35" s="29">
        <v>1</v>
      </c>
      <c r="AQ35" s="31">
        <f>SUM(AD35:AP35)</f>
        <v>9</v>
      </c>
      <c r="AR35" s="40">
        <f>AVERAGE(AD35:AP35)</f>
        <v>0.81818181818181823</v>
      </c>
      <c r="AS35" s="100">
        <f>_xlfn.RANK.EQ(V35,V35:V134,1)/100</f>
        <v>0.61</v>
      </c>
      <c r="AT35" s="31">
        <f>_xlfn.RANK.EQ(X35,X35:X134,1)/100</f>
        <v>0.68</v>
      </c>
      <c r="AU35" s="41">
        <f>AVERAGE(AC35, AR35,V35, X35)</f>
        <v>2.6234204545454545</v>
      </c>
    </row>
    <row r="36" spans="1:47" s="42" customFormat="1" ht="25.5" hidden="1" x14ac:dyDescent="0.2">
      <c r="A36" s="28">
        <f>_xlfn.RANK.EQ(AU36,$AU$2:$AU$101,0)</f>
        <v>16</v>
      </c>
      <c r="B36" s="35" t="s">
        <v>23</v>
      </c>
      <c r="C36" s="27"/>
      <c r="D36" s="27"/>
      <c r="E36" s="27"/>
      <c r="F36" s="27"/>
      <c r="G36" s="27"/>
      <c r="H36" s="27"/>
      <c r="I36" s="27" t="s">
        <v>20</v>
      </c>
      <c r="J36" s="27" t="s">
        <v>20</v>
      </c>
      <c r="K36" s="27" t="s">
        <v>20</v>
      </c>
      <c r="L36" s="27"/>
      <c r="M36" s="27" t="s">
        <v>20</v>
      </c>
      <c r="N36" s="27"/>
      <c r="O36" s="27"/>
      <c r="P36" s="27" t="s">
        <v>20</v>
      </c>
      <c r="Q36" s="27"/>
      <c r="R36" s="27" t="s">
        <v>20</v>
      </c>
      <c r="S36" s="27"/>
      <c r="T36" s="28"/>
      <c r="U36" s="36">
        <v>5.38</v>
      </c>
      <c r="V36" s="37">
        <f>1-(U36/100)</f>
        <v>0.94620000000000004</v>
      </c>
      <c r="W36" s="34">
        <v>7823</v>
      </c>
      <c r="X36" s="38">
        <f>W36/1000</f>
        <v>7.8230000000000004</v>
      </c>
      <c r="Y36" s="29">
        <v>2400</v>
      </c>
      <c r="Z36" s="29">
        <v>0</v>
      </c>
      <c r="AA36" s="43" t="s">
        <v>154</v>
      </c>
      <c r="AB36" s="30"/>
      <c r="AC36" s="39">
        <v>0.25</v>
      </c>
      <c r="AD36" s="31">
        <v>0.8</v>
      </c>
      <c r="AE36" s="31">
        <v>0.7</v>
      </c>
      <c r="AF36" s="30">
        <v>1</v>
      </c>
      <c r="AG36" s="30">
        <v>0.6</v>
      </c>
      <c r="AH36" s="30">
        <v>0.4</v>
      </c>
      <c r="AI36" s="31">
        <v>1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9.5</v>
      </c>
      <c r="AR36" s="40">
        <f>AVERAGE(AD36:AP36)</f>
        <v>0.86363636363636365</v>
      </c>
      <c r="AS36" s="100">
        <f>_xlfn.RANK.EQ(V36,V36:V135,1)/100</f>
        <v>0.23</v>
      </c>
      <c r="AT36" s="31">
        <f>_xlfn.RANK.EQ(X36,X36:X135,1)/100</f>
        <v>0.66</v>
      </c>
      <c r="AU36" s="41">
        <f>AVERAGE(AC36, AR36,V36, X36)</f>
        <v>2.4707090909090912</v>
      </c>
    </row>
    <row r="37" spans="1:47" s="42" customFormat="1" hidden="1" x14ac:dyDescent="0.2">
      <c r="A37" s="28">
        <f>_xlfn.RANK.EQ(AU37,$AU$2:$AU$101,0)</f>
        <v>17</v>
      </c>
      <c r="B37" s="35" t="s">
        <v>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20</v>
      </c>
      <c r="S37" s="27"/>
      <c r="T37" s="28"/>
      <c r="U37" s="36">
        <v>3.39</v>
      </c>
      <c r="V37" s="37">
        <f>1-(U37/100)</f>
        <v>0.96609999999999996</v>
      </c>
      <c r="W37" s="34">
        <v>7983</v>
      </c>
      <c r="X37" s="38">
        <f>W37/1000</f>
        <v>7.9829999999999997</v>
      </c>
      <c r="Y37" s="29">
        <v>1500</v>
      </c>
      <c r="Z37" s="29">
        <v>0</v>
      </c>
      <c r="AA37" s="29" t="s">
        <v>160</v>
      </c>
      <c r="AB37" s="30"/>
      <c r="AC37" s="39">
        <v>5.0000000000000001E-3</v>
      </c>
      <c r="AD37" s="31">
        <v>0.8</v>
      </c>
      <c r="AE37" s="31">
        <v>1</v>
      </c>
      <c r="AF37" s="30">
        <v>1</v>
      </c>
      <c r="AG37" s="30">
        <v>0.8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10.199999999999999</v>
      </c>
      <c r="AR37" s="40">
        <f>AVERAGE(AD37:AP37)</f>
        <v>0.92727272727272725</v>
      </c>
      <c r="AS37" s="100">
        <f>_xlfn.RANK.EQ(V37,V37:V136,1)/100</f>
        <v>0.31</v>
      </c>
      <c r="AT37" s="31">
        <f>_xlfn.RANK.EQ(X37,X37:X136,1)/100</f>
        <v>0.66</v>
      </c>
      <c r="AU37" s="41">
        <f>AVERAGE(AC37, AR37,V37, X37)</f>
        <v>2.4703431818181816</v>
      </c>
    </row>
    <row r="38" spans="1:47" s="42" customFormat="1" hidden="1" x14ac:dyDescent="0.2">
      <c r="A38" s="28">
        <f>_xlfn.RANK.EQ(AU38,$AU$2:$AU$101,0)</f>
        <v>18</v>
      </c>
      <c r="B38" s="35" t="s">
        <v>58</v>
      </c>
      <c r="C38" s="33"/>
      <c r="D38" s="33"/>
      <c r="E38" s="33" t="s">
        <v>20</v>
      </c>
      <c r="F38" s="33"/>
      <c r="G38" s="33"/>
      <c r="H38" s="33"/>
      <c r="I38" s="33"/>
      <c r="J38" s="33"/>
      <c r="K38" s="33"/>
      <c r="L38" s="33" t="s">
        <v>20</v>
      </c>
      <c r="M38" s="33"/>
      <c r="N38" s="33"/>
      <c r="O38" s="33"/>
      <c r="P38" s="33"/>
      <c r="Q38" s="33"/>
      <c r="R38" s="33"/>
      <c r="S38" s="33"/>
      <c r="T38" s="28"/>
      <c r="U38" s="36">
        <v>1.22</v>
      </c>
      <c r="V38" s="37">
        <f>1-(U38/100)</f>
        <v>0.98780000000000001</v>
      </c>
      <c r="W38" s="34">
        <v>7557</v>
      </c>
      <c r="X38" s="38">
        <f>W38/1000</f>
        <v>7.5570000000000004</v>
      </c>
      <c r="Y38" s="29" t="s">
        <v>150</v>
      </c>
      <c r="Z38" s="29">
        <v>0</v>
      </c>
      <c r="AA38" s="29" t="s">
        <v>162</v>
      </c>
      <c r="AB38" s="30" t="s">
        <v>150</v>
      </c>
      <c r="AC38" s="39">
        <v>0.40799999999999997</v>
      </c>
      <c r="AD38" s="31">
        <v>1</v>
      </c>
      <c r="AE38" s="31">
        <v>0.8</v>
      </c>
      <c r="AF38" s="30">
        <v>1</v>
      </c>
      <c r="AG38" s="30">
        <v>0.6</v>
      </c>
      <c r="AH38" s="30">
        <v>0.4</v>
      </c>
      <c r="AI38" s="31">
        <v>1</v>
      </c>
      <c r="AJ38" s="31">
        <v>1</v>
      </c>
      <c r="AK38" s="31">
        <v>1</v>
      </c>
      <c r="AL38" s="31">
        <v>1</v>
      </c>
      <c r="AM38" s="88" t="s">
        <v>155</v>
      </c>
      <c r="AN38" s="88" t="s">
        <v>153</v>
      </c>
      <c r="AO38" s="29">
        <v>1</v>
      </c>
      <c r="AP38" s="29">
        <v>1</v>
      </c>
      <c r="AQ38" s="31">
        <f>SUM(AD38:AP38)</f>
        <v>9.8000000000000007</v>
      </c>
      <c r="AR38" s="40">
        <f>AVERAGE(AD38:AP38)</f>
        <v>0.89090909090909098</v>
      </c>
      <c r="AS38" s="100">
        <f>_xlfn.RANK.EQ(V38,V38:V137,1)/100</f>
        <v>0.45</v>
      </c>
      <c r="AT38" s="31">
        <f>_xlfn.RANK.EQ(X38,X38:X137,1)/100</f>
        <v>0.65</v>
      </c>
      <c r="AU38" s="41">
        <f>AVERAGE(AC38, AR38,V38, X38)</f>
        <v>2.4609272727272726</v>
      </c>
    </row>
    <row r="39" spans="1:47" s="42" customFormat="1" hidden="1" x14ac:dyDescent="0.2">
      <c r="A39" s="28">
        <f>_xlfn.RANK.EQ(AU39,$AU$2:$AU$101,0)</f>
        <v>19</v>
      </c>
      <c r="B39" s="35" t="s">
        <v>65</v>
      </c>
      <c r="C39" s="33"/>
      <c r="D39" s="33"/>
      <c r="E39" s="33"/>
      <c r="F39" s="33"/>
      <c r="G39" s="33" t="s">
        <v>20</v>
      </c>
      <c r="H39" s="33"/>
      <c r="I39" s="33"/>
      <c r="J39" s="33" t="s">
        <v>20</v>
      </c>
      <c r="K39" s="33"/>
      <c r="L39" s="33"/>
      <c r="M39" s="33"/>
      <c r="N39" s="33"/>
      <c r="O39" s="33"/>
      <c r="P39" s="33" t="s">
        <v>20</v>
      </c>
      <c r="Q39" s="33" t="s">
        <v>20</v>
      </c>
      <c r="R39" s="33"/>
      <c r="S39" s="33" t="s">
        <v>20</v>
      </c>
      <c r="T39" s="28"/>
      <c r="U39" s="36">
        <v>2.89</v>
      </c>
      <c r="V39" s="37">
        <f>1-(U39/100)</f>
        <v>0.97109999999999996</v>
      </c>
      <c r="W39" s="34">
        <v>7297</v>
      </c>
      <c r="X39" s="38">
        <f>W39/1000</f>
        <v>7.2969999999999997</v>
      </c>
      <c r="Y39" s="29"/>
      <c r="Z39" s="29" t="s">
        <v>151</v>
      </c>
      <c r="AA39" s="29"/>
      <c r="AB39" s="30" t="s">
        <v>182</v>
      </c>
      <c r="AC39" s="39">
        <v>0.29799999999999999</v>
      </c>
      <c r="AD39" s="31">
        <v>1</v>
      </c>
      <c r="AE39" s="31">
        <v>1</v>
      </c>
      <c r="AF39" s="30">
        <v>1</v>
      </c>
      <c r="AG39" s="30">
        <v>0.8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155</v>
      </c>
      <c r="AN39" s="88" t="s">
        <v>153</v>
      </c>
      <c r="AO39" s="29">
        <v>1</v>
      </c>
      <c r="AP39" s="29">
        <v>1</v>
      </c>
      <c r="AQ39" s="31">
        <f>SUM(AD39:AP39)</f>
        <v>10.6</v>
      </c>
      <c r="AR39" s="40">
        <f>AVERAGE(AD39:AP39)</f>
        <v>0.96363636363636362</v>
      </c>
      <c r="AS39" s="100">
        <f>_xlfn.RANK.EQ(V39,V39:V138,1)/100</f>
        <v>0.33</v>
      </c>
      <c r="AT39" s="31">
        <f>_xlfn.RANK.EQ(X39,X39:X138,1)/100</f>
        <v>0.62</v>
      </c>
      <c r="AU39" s="41">
        <f>AVERAGE(AC39, AR39,V39, X39)</f>
        <v>2.3824340909090909</v>
      </c>
    </row>
    <row r="40" spans="1:47" s="42" customFormat="1" hidden="1" x14ac:dyDescent="0.2">
      <c r="A40" s="28">
        <f>_xlfn.RANK.EQ(AU40,$AU$2:$AU$101,0)</f>
        <v>20</v>
      </c>
      <c r="B40" s="35" t="s">
        <v>69</v>
      </c>
      <c r="C40" s="33"/>
      <c r="D40" s="33"/>
      <c r="E40" s="33"/>
      <c r="F40" s="33"/>
      <c r="G40" s="33"/>
      <c r="H40" s="33"/>
      <c r="I40" s="33" t="s">
        <v>20</v>
      </c>
      <c r="J40" s="33" t="s">
        <v>20</v>
      </c>
      <c r="K40" s="33"/>
      <c r="L40" s="33"/>
      <c r="M40" s="33" t="s">
        <v>20</v>
      </c>
      <c r="N40" s="33"/>
      <c r="O40" s="33"/>
      <c r="P40" s="33" t="s">
        <v>20</v>
      </c>
      <c r="Q40" s="33"/>
      <c r="R40" s="33"/>
      <c r="S40" s="27"/>
      <c r="T40" s="28"/>
      <c r="U40" s="36">
        <v>4.2</v>
      </c>
      <c r="V40" s="37">
        <f>1-(U40/100)</f>
        <v>0.95799999999999996</v>
      </c>
      <c r="W40" s="34">
        <v>7529</v>
      </c>
      <c r="X40" s="38">
        <f>W40/1000</f>
        <v>7.5289999999999999</v>
      </c>
      <c r="Y40" s="29">
        <v>0</v>
      </c>
      <c r="Z40" s="29">
        <v>2100</v>
      </c>
      <c r="AA40" s="29" t="s">
        <v>195</v>
      </c>
      <c r="AB40" s="30" t="s">
        <v>150</v>
      </c>
      <c r="AC40" s="39">
        <v>6.2E-2</v>
      </c>
      <c r="AD40" s="31">
        <v>1</v>
      </c>
      <c r="AE40" s="31">
        <v>1</v>
      </c>
      <c r="AF40" s="30">
        <v>1</v>
      </c>
      <c r="AG40" s="30">
        <v>0.8</v>
      </c>
      <c r="AH40" s="30">
        <v>0.8</v>
      </c>
      <c r="AI40" s="31">
        <v>1</v>
      </c>
      <c r="AJ40" s="31">
        <v>1</v>
      </c>
      <c r="AK40" s="31">
        <v>1</v>
      </c>
      <c r="AL40" s="31">
        <v>1</v>
      </c>
      <c r="AM40" s="88" t="s">
        <v>155</v>
      </c>
      <c r="AN40" s="88" t="s">
        <v>153</v>
      </c>
      <c r="AO40" s="29">
        <v>1</v>
      </c>
      <c r="AP40" s="29">
        <v>1</v>
      </c>
      <c r="AQ40" s="31">
        <f>SUM(AD40:AP40)</f>
        <v>10.6</v>
      </c>
      <c r="AR40" s="40">
        <f>AVERAGE(AD40:AP40)</f>
        <v>0.96363636363636362</v>
      </c>
      <c r="AS40" s="100">
        <f>_xlfn.RANK.EQ(V40,V40:V139,1)/100</f>
        <v>0.26</v>
      </c>
      <c r="AT40" s="31">
        <f>_xlfn.RANK.EQ(X40,X40:X139,1)/100</f>
        <v>0.63</v>
      </c>
      <c r="AU40" s="41">
        <f>AVERAGE(AC40, AR40,V40, X40)</f>
        <v>2.3781590909090911</v>
      </c>
    </row>
    <row r="41" spans="1:47" s="42" customFormat="1" ht="25.5" hidden="1" x14ac:dyDescent="0.2">
      <c r="A41" s="28">
        <f>_xlfn.RANK.EQ(AU41,$AU$2:$AU$101,0)</f>
        <v>21</v>
      </c>
      <c r="B41" s="35" t="s">
        <v>71</v>
      </c>
      <c r="C41" s="33"/>
      <c r="D41" s="33"/>
      <c r="E41" s="33"/>
      <c r="F41" s="33"/>
      <c r="G41" s="33"/>
      <c r="H41" s="33"/>
      <c r="I41" s="33"/>
      <c r="J41" s="33"/>
      <c r="K41" s="33"/>
      <c r="L41" s="33" t="s">
        <v>20</v>
      </c>
      <c r="M41" s="33"/>
      <c r="N41" s="33"/>
      <c r="O41" s="33" t="s">
        <v>20</v>
      </c>
      <c r="P41" s="33"/>
      <c r="Q41" s="33"/>
      <c r="R41" s="27"/>
      <c r="S41" s="27"/>
      <c r="T41" s="28"/>
      <c r="U41" s="36">
        <v>0.72</v>
      </c>
      <c r="V41" s="37">
        <f>1-(U41/100)</f>
        <v>0.99280000000000002</v>
      </c>
      <c r="W41" s="34">
        <v>7339</v>
      </c>
      <c r="X41" s="38">
        <f>W41/1000</f>
        <v>7.3390000000000004</v>
      </c>
      <c r="Y41" s="29"/>
      <c r="Z41" s="29">
        <v>0</v>
      </c>
      <c r="AA41" s="29" t="s">
        <v>193</v>
      </c>
      <c r="AB41" s="30" t="s">
        <v>150</v>
      </c>
      <c r="AC41" s="39">
        <v>0.128</v>
      </c>
      <c r="AD41" s="31">
        <v>1</v>
      </c>
      <c r="AE41" s="31">
        <v>0.2</v>
      </c>
      <c r="AF41" s="30">
        <v>1</v>
      </c>
      <c r="AG41" s="30">
        <v>0.4</v>
      </c>
      <c r="AH41" s="30">
        <v>0.8</v>
      </c>
      <c r="AI41" s="31">
        <v>0.75</v>
      </c>
      <c r="AJ41" s="31">
        <v>1</v>
      </c>
      <c r="AK41" s="31">
        <v>1</v>
      </c>
      <c r="AL41" s="31">
        <v>1</v>
      </c>
      <c r="AM41" s="88" t="s">
        <v>155</v>
      </c>
      <c r="AN41" s="88" t="s">
        <v>153</v>
      </c>
      <c r="AO41" s="29">
        <v>1</v>
      </c>
      <c r="AP41" s="29">
        <v>1</v>
      </c>
      <c r="AQ41" s="31">
        <f>SUM(AD41:AP41)</f>
        <v>9.15</v>
      </c>
      <c r="AR41" s="40">
        <f>AVERAGE(AD41:AP41)</f>
        <v>0.8318181818181819</v>
      </c>
      <c r="AS41" s="100">
        <f>_xlfn.RANK.EQ(V41,V41:V140,1)/100</f>
        <v>0.5</v>
      </c>
      <c r="AT41" s="31">
        <f>_xlfn.RANK.EQ(X41,X41:X140,1)/100</f>
        <v>0.62</v>
      </c>
      <c r="AU41" s="41">
        <f>AVERAGE(AC41, AR41,V41, X41)</f>
        <v>2.3229045454545458</v>
      </c>
    </row>
    <row r="42" spans="1:47" s="42" customFormat="1" hidden="1" x14ac:dyDescent="0.2">
      <c r="A42" s="28">
        <f>_xlfn.RANK.EQ(AU42,$AU$2:$AU$101,0)</f>
        <v>22</v>
      </c>
      <c r="B42" s="35" t="s">
        <v>27</v>
      </c>
      <c r="C42" s="27"/>
      <c r="D42" s="27"/>
      <c r="E42" s="27"/>
      <c r="F42" s="27"/>
      <c r="G42" s="27"/>
      <c r="H42" s="27"/>
      <c r="I42" s="27"/>
      <c r="J42" s="27" t="s">
        <v>20</v>
      </c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36">
        <v>2.06</v>
      </c>
      <c r="V42" s="37">
        <f>1-(U42/100)</f>
        <v>0.97940000000000005</v>
      </c>
      <c r="W42" s="34">
        <v>7255</v>
      </c>
      <c r="X42" s="38">
        <f>W42/1000</f>
        <v>7.2549999999999999</v>
      </c>
      <c r="Y42" s="29"/>
      <c r="Z42" s="29">
        <v>0</v>
      </c>
      <c r="AA42" s="29"/>
      <c r="AB42" s="30" t="s">
        <v>158</v>
      </c>
      <c r="AC42" s="39">
        <v>2.4E-2</v>
      </c>
      <c r="AD42" s="31">
        <v>1</v>
      </c>
      <c r="AE42" s="31">
        <v>0.7</v>
      </c>
      <c r="AF42" s="30">
        <v>1</v>
      </c>
      <c r="AG42" s="30">
        <v>0.8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155</v>
      </c>
      <c r="AN42" s="88" t="s">
        <v>153</v>
      </c>
      <c r="AO42" s="29">
        <v>1</v>
      </c>
      <c r="AP42" s="29">
        <v>1</v>
      </c>
      <c r="AQ42" s="31">
        <f>SUM(AD42:AP42)</f>
        <v>10.1</v>
      </c>
      <c r="AR42" s="40">
        <f>AVERAGE(AD42:AP42)</f>
        <v>0.9181818181818181</v>
      </c>
      <c r="AS42" s="100">
        <f>_xlfn.RANK.EQ(V42,V42:V141,1)/100</f>
        <v>0.38</v>
      </c>
      <c r="AT42" s="31">
        <f>_xlfn.RANK.EQ(X42,X42:X141,1)/100</f>
        <v>0.61</v>
      </c>
      <c r="AU42" s="41">
        <f>AVERAGE(AC42, AR42,V42, X42)</f>
        <v>2.2941454545454545</v>
      </c>
    </row>
    <row r="43" spans="1:47" s="42" customFormat="1" hidden="1" x14ac:dyDescent="0.2">
      <c r="A43" s="28">
        <f>_xlfn.RANK.EQ(AU43,$AU$2:$AU$101,0)</f>
        <v>23</v>
      </c>
      <c r="B43" s="35" t="s">
        <v>103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 t="s">
        <v>20</v>
      </c>
      <c r="R43" s="33"/>
      <c r="S43" s="33" t="s">
        <v>20</v>
      </c>
      <c r="T43" s="33"/>
      <c r="U43" s="36">
        <v>0.22</v>
      </c>
      <c r="V43" s="37">
        <f>1-(U43/100)</f>
        <v>0.99780000000000002</v>
      </c>
      <c r="W43" s="34">
        <v>7111</v>
      </c>
      <c r="X43" s="38">
        <f>W43/1000</f>
        <v>7.1109999999999998</v>
      </c>
      <c r="Y43" s="29">
        <v>15</v>
      </c>
      <c r="Z43" s="29">
        <v>15</v>
      </c>
      <c r="AA43" s="29" t="s">
        <v>216</v>
      </c>
      <c r="AB43" s="30" t="s">
        <v>216</v>
      </c>
      <c r="AC43" s="39">
        <v>3.6999999999999998E-2</v>
      </c>
      <c r="AD43" s="31">
        <v>1</v>
      </c>
      <c r="AE43" s="31">
        <v>0.8</v>
      </c>
      <c r="AF43" s="30">
        <v>1</v>
      </c>
      <c r="AG43" s="30">
        <v>0.6</v>
      </c>
      <c r="AH43" s="30">
        <v>0.8</v>
      </c>
      <c r="AI43" s="31">
        <v>1</v>
      </c>
      <c r="AJ43" s="31">
        <v>1</v>
      </c>
      <c r="AK43" s="31">
        <v>1</v>
      </c>
      <c r="AL43" s="31">
        <v>1</v>
      </c>
      <c r="AM43" s="88" t="s">
        <v>148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0.56999999999999995</v>
      </c>
      <c r="AT43" s="31">
        <f>_xlfn.RANK.EQ(X43,X43:X142,1)/100</f>
        <v>0.6</v>
      </c>
      <c r="AU43" s="41">
        <f>AVERAGE(AC43, AR43,V43, X43)</f>
        <v>2.2682681818181818</v>
      </c>
    </row>
    <row r="44" spans="1:47" s="42" customFormat="1" hidden="1" x14ac:dyDescent="0.2">
      <c r="A44" s="28">
        <f>_xlfn.RANK.EQ(AU44,$AU$2:$AU$101,0)</f>
        <v>25</v>
      </c>
      <c r="B44" s="35" t="s">
        <v>117</v>
      </c>
      <c r="C44" s="33" t="s">
        <v>20</v>
      </c>
      <c r="D44" s="33"/>
      <c r="E44" s="33" t="s">
        <v>20</v>
      </c>
      <c r="F44" s="33"/>
      <c r="G44" s="33"/>
      <c r="H44" s="33"/>
      <c r="I44" s="33"/>
      <c r="J44" s="33"/>
      <c r="K44" s="33" t="s">
        <v>20</v>
      </c>
      <c r="L44" s="33"/>
      <c r="M44" s="33"/>
      <c r="N44" s="33"/>
      <c r="O44" s="33"/>
      <c r="P44" s="33" t="s">
        <v>20</v>
      </c>
      <c r="Q44" s="33"/>
      <c r="R44" s="33"/>
      <c r="S44" s="33"/>
      <c r="T44" s="28"/>
      <c r="U44" s="36">
        <v>1</v>
      </c>
      <c r="V44" s="37">
        <f>1-(U44/100)</f>
        <v>0.99</v>
      </c>
      <c r="W44" s="34">
        <v>6017</v>
      </c>
      <c r="X44" s="38">
        <f>W44/1000</f>
        <v>6.0170000000000003</v>
      </c>
      <c r="Y44" s="29" t="s">
        <v>150</v>
      </c>
      <c r="Z44" s="29" t="s">
        <v>151</v>
      </c>
      <c r="AA44" s="29" t="s">
        <v>185</v>
      </c>
      <c r="AB44" s="30" t="s">
        <v>185</v>
      </c>
      <c r="AC44" s="39">
        <v>0.54500000000000004</v>
      </c>
      <c r="AD44" s="31">
        <v>1</v>
      </c>
      <c r="AE44" s="31">
        <v>1</v>
      </c>
      <c r="AF44" s="30">
        <v>1</v>
      </c>
      <c r="AG44" s="30">
        <v>0.6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150</v>
      </c>
      <c r="AN44" s="88" t="s">
        <v>153</v>
      </c>
      <c r="AO44" s="29">
        <v>0</v>
      </c>
      <c r="AP44" s="29">
        <v>0</v>
      </c>
      <c r="AQ44" s="31">
        <f>SUM(AD44:AP44)</f>
        <v>7.6</v>
      </c>
      <c r="AR44" s="40">
        <f>AVERAGE(AD44:AP44)</f>
        <v>0.69090909090909092</v>
      </c>
      <c r="AS44" s="100">
        <f>_xlfn.RANK.EQ(V44,V44:V143,1)/100</f>
        <v>0.46</v>
      </c>
      <c r="AT44" s="31">
        <f>_xlfn.RANK.EQ(X44,X44:X143,1)/100</f>
        <v>0.57999999999999996</v>
      </c>
      <c r="AU44" s="41">
        <f>AVERAGE(AC44, AR44,V44, X44)</f>
        <v>2.0607272727272727</v>
      </c>
    </row>
    <row r="45" spans="1:47" s="42" customFormat="1" ht="25.5" hidden="1" x14ac:dyDescent="0.2">
      <c r="A45" s="28">
        <f>_xlfn.RANK.EQ(AU45,$AU$2:$AU$101,0)</f>
        <v>26</v>
      </c>
      <c r="B45" s="35" t="s">
        <v>77</v>
      </c>
      <c r="C45" s="33"/>
      <c r="D45" s="33"/>
      <c r="E45" s="33"/>
      <c r="F45" s="33"/>
      <c r="G45" s="33"/>
      <c r="H45" s="33"/>
      <c r="I45" s="33"/>
      <c r="J45" s="33" t="s">
        <v>20</v>
      </c>
      <c r="K45" s="33"/>
      <c r="L45" s="33"/>
      <c r="M45" s="33"/>
      <c r="N45" s="33"/>
      <c r="O45" s="33"/>
      <c r="P45" s="33"/>
      <c r="Q45" s="33" t="s">
        <v>20</v>
      </c>
      <c r="R45" s="33"/>
      <c r="S45" s="33" t="s">
        <v>20</v>
      </c>
      <c r="T45" s="28"/>
      <c r="U45" s="36">
        <v>17.05</v>
      </c>
      <c r="V45" s="37">
        <f>1-(U45/100)</f>
        <v>0.82950000000000002</v>
      </c>
      <c r="W45" s="34">
        <v>6151</v>
      </c>
      <c r="X45" s="38">
        <f>W45/1000</f>
        <v>6.1509999999999998</v>
      </c>
      <c r="Y45" s="29">
        <v>50</v>
      </c>
      <c r="Z45" s="29">
        <v>50</v>
      </c>
      <c r="AA45" s="29" t="s">
        <v>203</v>
      </c>
      <c r="AB45" s="30" t="s">
        <v>203</v>
      </c>
      <c r="AC45" s="39">
        <v>0.124</v>
      </c>
      <c r="AD45" s="31">
        <v>1</v>
      </c>
      <c r="AE45" s="31">
        <v>1</v>
      </c>
      <c r="AF45" s="30">
        <v>1</v>
      </c>
      <c r="AG45" s="30">
        <v>0.8</v>
      </c>
      <c r="AH45" s="30">
        <v>0.6</v>
      </c>
      <c r="AI45" s="31">
        <v>1</v>
      </c>
      <c r="AJ45" s="31">
        <v>1</v>
      </c>
      <c r="AK45" s="31">
        <v>1</v>
      </c>
      <c r="AL45" s="31">
        <v>1</v>
      </c>
      <c r="AM45" s="88" t="s">
        <v>149</v>
      </c>
      <c r="AN45" s="88" t="s">
        <v>153</v>
      </c>
      <c r="AO45" s="29">
        <v>1</v>
      </c>
      <c r="AP45" s="29">
        <v>1</v>
      </c>
      <c r="AQ45" s="31">
        <f>SUM(AD45:AP45)</f>
        <v>10.399999999999999</v>
      </c>
      <c r="AR45" s="40">
        <f>AVERAGE(AD45:AP45)</f>
        <v>0.94545454545454533</v>
      </c>
      <c r="AS45" s="100">
        <f>_xlfn.RANK.EQ(V45,V45:V144,1)/100</f>
        <v>7.0000000000000007E-2</v>
      </c>
      <c r="AT45" s="31">
        <f>_xlfn.RANK.EQ(X45,X45:X144,1)/100</f>
        <v>0.57999999999999996</v>
      </c>
      <c r="AU45" s="41">
        <f>AVERAGE(AC45, AR45,V45, X45)</f>
        <v>2.0124886363636363</v>
      </c>
    </row>
    <row r="46" spans="1:47" s="42" customFormat="1" ht="25.5" hidden="1" x14ac:dyDescent="0.2">
      <c r="A46" s="28">
        <f>_xlfn.RANK.EQ(AU46,$AU$2:$AU$101,0)</f>
        <v>27</v>
      </c>
      <c r="B46" s="35" t="s">
        <v>78</v>
      </c>
      <c r="C46" s="33"/>
      <c r="D46" s="33"/>
      <c r="E46" s="33"/>
      <c r="F46" s="33"/>
      <c r="G46" s="33"/>
      <c r="H46" s="33" t="s">
        <v>20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28"/>
      <c r="U46" s="36">
        <v>4.13</v>
      </c>
      <c r="V46" s="37">
        <f>1-(U46/100)</f>
        <v>0.9587</v>
      </c>
      <c r="W46" s="34">
        <v>5554</v>
      </c>
      <c r="X46" s="38">
        <f>W46/1000</f>
        <v>5.5540000000000003</v>
      </c>
      <c r="Y46" s="29"/>
      <c r="Z46" s="29" t="s">
        <v>151</v>
      </c>
      <c r="AA46" s="29"/>
      <c r="AB46" s="30"/>
      <c r="AC46" s="39">
        <v>2.5000000000000001E-2</v>
      </c>
      <c r="AD46" s="31">
        <v>1</v>
      </c>
      <c r="AE46" s="31">
        <v>1</v>
      </c>
      <c r="AF46" s="30">
        <v>1</v>
      </c>
      <c r="AG46" s="30">
        <v>0.8</v>
      </c>
      <c r="AH46" s="30">
        <v>0.8</v>
      </c>
      <c r="AI46" s="31">
        <v>1</v>
      </c>
      <c r="AJ46" s="31">
        <v>1</v>
      </c>
      <c r="AK46" s="31">
        <v>1</v>
      </c>
      <c r="AL46" s="31">
        <v>1</v>
      </c>
      <c r="AM46" s="88" t="s">
        <v>153</v>
      </c>
      <c r="AN46" s="88" t="s">
        <v>153</v>
      </c>
      <c r="AO46" s="29">
        <v>1</v>
      </c>
      <c r="AP46" s="29">
        <v>1</v>
      </c>
      <c r="AQ46" s="31">
        <f>SUM(AD46:AP46)</f>
        <v>10.6</v>
      </c>
      <c r="AR46" s="40">
        <f>AVERAGE(AD46:AP46)</f>
        <v>0.96363636363636362</v>
      </c>
      <c r="AS46" s="100">
        <f>_xlfn.RANK.EQ(V46,V46:V145,1)/100</f>
        <v>0.25</v>
      </c>
      <c r="AT46" s="31">
        <f>_xlfn.RANK.EQ(X46,X46:X145,1)/100</f>
        <v>0.56000000000000005</v>
      </c>
      <c r="AU46" s="41">
        <f>AVERAGE(AC46, AR46,V46, X46)</f>
        <v>1.875334090909091</v>
      </c>
    </row>
    <row r="47" spans="1:47" s="42" customFormat="1" hidden="1" x14ac:dyDescent="0.2">
      <c r="A47" s="28">
        <f>_xlfn.RANK.EQ(AU47,$AU$2:$AU$101,0)</f>
        <v>28</v>
      </c>
      <c r="B47" s="35" t="s">
        <v>61</v>
      </c>
      <c r="C47" s="33"/>
      <c r="D47" s="33"/>
      <c r="E47" s="33"/>
      <c r="F47" s="33"/>
      <c r="G47" s="33"/>
      <c r="H47" s="33"/>
      <c r="I47" s="33"/>
      <c r="J47" s="33" t="s">
        <v>20</v>
      </c>
      <c r="K47" s="33" t="s">
        <v>20</v>
      </c>
      <c r="L47" s="33"/>
      <c r="M47" s="33" t="s">
        <v>20</v>
      </c>
      <c r="N47" s="33"/>
      <c r="O47" s="33"/>
      <c r="P47" s="33" t="s">
        <v>20</v>
      </c>
      <c r="Q47" s="33"/>
      <c r="R47" s="33"/>
      <c r="S47" s="33" t="s">
        <v>20</v>
      </c>
      <c r="T47" s="28"/>
      <c r="U47" s="36">
        <v>0.72</v>
      </c>
      <c r="V47" s="37">
        <f>1-(U47/100)</f>
        <v>0.99280000000000002</v>
      </c>
      <c r="W47" s="34">
        <v>5365</v>
      </c>
      <c r="X47" s="38">
        <f>W47/1000</f>
        <v>5.3650000000000002</v>
      </c>
      <c r="Y47" s="29">
        <v>240</v>
      </c>
      <c r="Z47" s="29">
        <v>240</v>
      </c>
      <c r="AA47" s="29" t="s">
        <v>191</v>
      </c>
      <c r="AB47" s="30" t="s">
        <v>191</v>
      </c>
      <c r="AC47" s="39">
        <v>0.23400000000000001</v>
      </c>
      <c r="AD47" s="31">
        <v>1</v>
      </c>
      <c r="AE47" s="31">
        <v>1</v>
      </c>
      <c r="AF47" s="30">
        <v>1</v>
      </c>
      <c r="AG47" s="30">
        <v>0.6</v>
      </c>
      <c r="AH47" s="30">
        <v>0.4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</v>
      </c>
      <c r="AR47" s="40">
        <f>AVERAGE(AD47:AP47)</f>
        <v>0.90909090909090906</v>
      </c>
      <c r="AS47" s="100">
        <f>_xlfn.RANK.EQ(V47,V47:V146,1)/100</f>
        <v>0.46</v>
      </c>
      <c r="AT47" s="31">
        <f>_xlfn.RANK.EQ(X47,X47:X146,1)/100</f>
        <v>0.55000000000000004</v>
      </c>
      <c r="AU47" s="41">
        <f>AVERAGE(AC47, AR47,V47, X47)</f>
        <v>1.8752227272727273</v>
      </c>
    </row>
    <row r="48" spans="1:47" s="42" customFormat="1" hidden="1" x14ac:dyDescent="0.2">
      <c r="A48" s="28">
        <f>_xlfn.RANK.EQ(AU48,$AU$2:$AU$101,0)</f>
        <v>29</v>
      </c>
      <c r="B48" s="35" t="s">
        <v>51</v>
      </c>
      <c r="C48" s="33"/>
      <c r="D48" s="33"/>
      <c r="E48" s="33" t="s">
        <v>20</v>
      </c>
      <c r="F48" s="33"/>
      <c r="G48" s="33"/>
      <c r="H48" s="33" t="s">
        <v>186</v>
      </c>
      <c r="I48" s="33"/>
      <c r="J48" s="33"/>
      <c r="K48" s="33" t="s">
        <v>20</v>
      </c>
      <c r="L48" s="33"/>
      <c r="M48" s="33"/>
      <c r="N48" s="33"/>
      <c r="O48" s="33"/>
      <c r="P48" s="33" t="s">
        <v>20</v>
      </c>
      <c r="Q48" s="33"/>
      <c r="R48" s="33"/>
      <c r="S48" s="33"/>
      <c r="T48" s="33"/>
      <c r="U48" s="36">
        <v>0.9</v>
      </c>
      <c r="V48" s="37">
        <f>1-(U48/100)</f>
        <v>0.99099999999999999</v>
      </c>
      <c r="W48" s="34">
        <v>5295</v>
      </c>
      <c r="X48" s="38">
        <f>W48/1000</f>
        <v>5.2949999999999999</v>
      </c>
      <c r="Y48" s="29">
        <v>1</v>
      </c>
      <c r="Z48" s="29" t="s">
        <v>151</v>
      </c>
      <c r="AA48" s="29" t="s">
        <v>187</v>
      </c>
      <c r="AB48" s="29" t="s">
        <v>187</v>
      </c>
      <c r="AC48" s="39">
        <v>0.42399999999999999</v>
      </c>
      <c r="AD48" s="89">
        <v>1</v>
      </c>
      <c r="AE48" s="89">
        <v>0.6</v>
      </c>
      <c r="AF48" s="30">
        <v>1</v>
      </c>
      <c r="AG48" s="30">
        <v>0.3</v>
      </c>
      <c r="AH48" s="30">
        <v>0.2</v>
      </c>
      <c r="AI48" s="31">
        <v>1</v>
      </c>
      <c r="AJ48" s="31">
        <v>1</v>
      </c>
      <c r="AK48" s="31">
        <v>0.66</v>
      </c>
      <c r="AL48" s="31">
        <v>0.33</v>
      </c>
      <c r="AM48" s="88" t="s">
        <v>150</v>
      </c>
      <c r="AN48" s="88">
        <v>1</v>
      </c>
      <c r="AO48" s="29">
        <v>1</v>
      </c>
      <c r="AP48" s="29">
        <v>1</v>
      </c>
      <c r="AQ48" s="31"/>
      <c r="AR48" s="40">
        <f>AVERAGE(AD48:AP48)</f>
        <v>0.75749999999999995</v>
      </c>
      <c r="AS48" s="100">
        <f>_xlfn.RANK.EQ(V48,V48:V147,1)/100</f>
        <v>0.45</v>
      </c>
      <c r="AT48" s="31">
        <f>_xlfn.RANK.EQ(X48,X48:X147,1)/100</f>
        <v>0.54</v>
      </c>
      <c r="AU48" s="41">
        <f>AVERAGE(AC48, AR48,V48, X48)</f>
        <v>1.8668749999999998</v>
      </c>
    </row>
    <row r="49" spans="1:47" s="42" customFormat="1" hidden="1" x14ac:dyDescent="0.2">
      <c r="A49" s="28">
        <f>_xlfn.RANK.EQ(AU49,$AU$2:$AU$101,0)</f>
        <v>30</v>
      </c>
      <c r="B49" s="35" t="s">
        <v>101</v>
      </c>
      <c r="C49" s="33" t="s">
        <v>20</v>
      </c>
      <c r="D49" s="33"/>
      <c r="E49" s="33" t="s">
        <v>20</v>
      </c>
      <c r="F49" s="33"/>
      <c r="G49" s="33" t="s">
        <v>20</v>
      </c>
      <c r="H49" s="33" t="s">
        <v>20</v>
      </c>
      <c r="I49" s="33" t="s">
        <v>20</v>
      </c>
      <c r="J49" s="33" t="s">
        <v>20</v>
      </c>
      <c r="K49" s="33" t="s">
        <v>20</v>
      </c>
      <c r="L49" s="33" t="s">
        <v>20</v>
      </c>
      <c r="M49" s="33" t="s">
        <v>20</v>
      </c>
      <c r="N49" s="33"/>
      <c r="O49" s="33"/>
      <c r="P49" s="33" t="s">
        <v>20</v>
      </c>
      <c r="Q49" s="33" t="s">
        <v>20</v>
      </c>
      <c r="R49" s="33" t="s">
        <v>20</v>
      </c>
      <c r="S49" s="33" t="s">
        <v>20</v>
      </c>
      <c r="T49" s="33" t="s">
        <v>20</v>
      </c>
      <c r="U49" s="36">
        <v>2.0699999999999998</v>
      </c>
      <c r="V49" s="37">
        <f>1-(U49/100)</f>
        <v>0.97929999999999995</v>
      </c>
      <c r="W49" s="34">
        <v>4648</v>
      </c>
      <c r="X49" s="38">
        <f>W49/1000</f>
        <v>4.6479999999999997</v>
      </c>
      <c r="Y49" s="29">
        <v>200</v>
      </c>
      <c r="Z49" s="29">
        <v>200</v>
      </c>
      <c r="AA49" s="29" t="s">
        <v>214</v>
      </c>
      <c r="AB49" s="30" t="s">
        <v>214</v>
      </c>
      <c r="AC49" s="39">
        <v>0.80100000000000005</v>
      </c>
      <c r="AD49" s="31">
        <v>1</v>
      </c>
      <c r="AE49" s="31">
        <v>1</v>
      </c>
      <c r="AF49" s="30">
        <v>1</v>
      </c>
      <c r="AG49" s="30">
        <v>0.8</v>
      </c>
      <c r="AH49" s="30">
        <v>0.8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8.6</v>
      </c>
      <c r="AR49" s="40">
        <f>AVERAGE(AD49:AP49)</f>
        <v>0.78181818181818175</v>
      </c>
      <c r="AS49" s="100">
        <f>_xlfn.RANK.EQ(V49,V49:V148,1)/100</f>
        <v>0.35</v>
      </c>
      <c r="AT49" s="31">
        <f>_xlfn.RANK.EQ(X49,X49:X148,1)/100</f>
        <v>0.49</v>
      </c>
      <c r="AU49" s="41">
        <f>AVERAGE(AC49, AR49,V49, X49)</f>
        <v>1.8025295454545454</v>
      </c>
    </row>
    <row r="50" spans="1:47" s="42" customFormat="1" hidden="1" x14ac:dyDescent="0.2">
      <c r="A50" s="28">
        <f>_xlfn.RANK.EQ(AU50,$AU$2:$AU$101,0)</f>
        <v>31</v>
      </c>
      <c r="B50" s="35" t="s">
        <v>66</v>
      </c>
      <c r="C50" s="33"/>
      <c r="D50" s="33"/>
      <c r="E50" s="33"/>
      <c r="F50" s="33"/>
      <c r="G50" s="33" t="s">
        <v>20</v>
      </c>
      <c r="H50" s="33"/>
      <c r="I50" s="33"/>
      <c r="J50" s="33" t="s">
        <v>20</v>
      </c>
      <c r="K50" s="33"/>
      <c r="L50" s="33"/>
      <c r="M50" s="33"/>
      <c r="N50" s="33"/>
      <c r="O50" s="33"/>
      <c r="P50" s="33" t="s">
        <v>20</v>
      </c>
      <c r="Q50" s="33" t="s">
        <v>20</v>
      </c>
      <c r="R50" s="33"/>
      <c r="S50" s="33" t="s">
        <v>20</v>
      </c>
      <c r="T50" s="28"/>
      <c r="U50" s="36">
        <v>0.26</v>
      </c>
      <c r="V50" s="37">
        <f>1-(U50/100)</f>
        <v>0.99739999999999995</v>
      </c>
      <c r="W50" s="34">
        <v>4946</v>
      </c>
      <c r="X50" s="38">
        <f>W50/1000</f>
        <v>4.9459999999999997</v>
      </c>
      <c r="Y50" s="29">
        <v>170</v>
      </c>
      <c r="Z50" s="29">
        <v>170</v>
      </c>
      <c r="AA50" s="29" t="s">
        <v>193</v>
      </c>
      <c r="AB50" s="30" t="s">
        <v>193</v>
      </c>
      <c r="AC50" s="39">
        <v>0.29799999999999999</v>
      </c>
      <c r="AD50" s="31">
        <v>1</v>
      </c>
      <c r="AE50" s="31">
        <v>1</v>
      </c>
      <c r="AF50" s="30">
        <v>1</v>
      </c>
      <c r="AG50" s="30">
        <v>0.8</v>
      </c>
      <c r="AH50" s="30">
        <v>0.4</v>
      </c>
      <c r="AI50" s="31">
        <v>1</v>
      </c>
      <c r="AJ50" s="31">
        <v>1</v>
      </c>
      <c r="AK50" s="31">
        <v>1</v>
      </c>
      <c r="AL50" s="31">
        <v>1</v>
      </c>
      <c r="AM50" s="88" t="s">
        <v>153</v>
      </c>
      <c r="AN50" s="88" t="s">
        <v>153</v>
      </c>
      <c r="AO50" s="29">
        <v>1</v>
      </c>
      <c r="AP50" s="29">
        <v>1</v>
      </c>
      <c r="AQ50" s="31">
        <f>SUM(AD50:AP50)</f>
        <v>10.199999999999999</v>
      </c>
      <c r="AR50" s="40">
        <f>AVERAGE(AD50:AP50)</f>
        <v>0.92727272727272725</v>
      </c>
      <c r="AS50" s="100">
        <f>_xlfn.RANK.EQ(V50,V50:V149,1)/100</f>
        <v>0.5</v>
      </c>
      <c r="AT50" s="31">
        <f>_xlfn.RANK.EQ(X50,X50:X149,1)/100</f>
        <v>0.49</v>
      </c>
      <c r="AU50" s="41">
        <f>AVERAGE(AC50, AR50,V50, X50)</f>
        <v>1.7921681818181816</v>
      </c>
    </row>
    <row r="51" spans="1:47" s="42" customFormat="1" hidden="1" x14ac:dyDescent="0.2">
      <c r="A51" s="28">
        <f>_xlfn.RANK.EQ(AU51,$AU$2:$AU$101,0)</f>
        <v>32</v>
      </c>
      <c r="B51" s="35" t="s">
        <v>92</v>
      </c>
      <c r="C51" s="27"/>
      <c r="D51" s="27"/>
      <c r="E51" s="27"/>
      <c r="F51" s="27"/>
      <c r="G51" s="27" t="s">
        <v>20</v>
      </c>
      <c r="H51" s="27"/>
      <c r="I51" s="27" t="s">
        <v>20</v>
      </c>
      <c r="J51" s="27"/>
      <c r="K51" s="27" t="s">
        <v>20</v>
      </c>
      <c r="L51" s="27"/>
      <c r="M51" s="27"/>
      <c r="N51" s="27"/>
      <c r="O51" s="27"/>
      <c r="P51" s="27"/>
      <c r="Q51" s="27"/>
      <c r="R51" s="27"/>
      <c r="S51" s="27"/>
      <c r="T51" s="28"/>
      <c r="U51" s="36">
        <v>1.08</v>
      </c>
      <c r="V51" s="37">
        <f>1-(U51/100)</f>
        <v>0.98919999999999997</v>
      </c>
      <c r="W51" s="34">
        <v>5074</v>
      </c>
      <c r="X51" s="38">
        <f>W51/1000</f>
        <v>5.0739999999999998</v>
      </c>
      <c r="Y51" s="29">
        <v>1</v>
      </c>
      <c r="Z51" s="29" t="s">
        <v>151</v>
      </c>
      <c r="AA51" s="29" t="s">
        <v>213</v>
      </c>
      <c r="AB51" s="30" t="s">
        <v>213</v>
      </c>
      <c r="AC51" s="39">
        <v>0.24199999999999999</v>
      </c>
      <c r="AD51" s="89">
        <v>0.3</v>
      </c>
      <c r="AE51" s="89">
        <v>1</v>
      </c>
      <c r="AF51" s="30">
        <v>0</v>
      </c>
      <c r="AG51" s="30">
        <v>0.6</v>
      </c>
      <c r="AH51" s="30">
        <v>0.3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>
        <v>1</v>
      </c>
      <c r="AO51" s="29">
        <v>1</v>
      </c>
      <c r="AP51" s="29">
        <v>1</v>
      </c>
      <c r="AQ51" s="31">
        <f>SUM(AD51:AP51)</f>
        <v>9.1999999999999993</v>
      </c>
      <c r="AR51" s="40">
        <f>AVERAGE(AD51:AP51)</f>
        <v>0.76666666666666661</v>
      </c>
      <c r="AS51" s="100">
        <f>_xlfn.RANK.EQ(V51,V51:V150,1)/100</f>
        <v>0.4</v>
      </c>
      <c r="AT51" s="31">
        <f>_xlfn.RANK.EQ(X51,X51:X150,1)/100</f>
        <v>0.49</v>
      </c>
      <c r="AU51" s="41">
        <f>AVERAGE(AC51, AR51,V51, X51)</f>
        <v>1.7679666666666667</v>
      </c>
    </row>
    <row r="52" spans="1:47" s="42" customFormat="1" hidden="1" x14ac:dyDescent="0.2">
      <c r="A52" s="28">
        <f>_xlfn.RANK.EQ(AU52,$AU$2:$AU$101,0)</f>
        <v>33</v>
      </c>
      <c r="B52" s="35" t="s">
        <v>106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/>
      <c r="R52" s="33"/>
      <c r="S52" s="33"/>
      <c r="T52" s="33"/>
      <c r="U52" s="36">
        <v>0.27</v>
      </c>
      <c r="V52" s="37">
        <f>1-(U52/100)</f>
        <v>0.99729999999999996</v>
      </c>
      <c r="W52" s="34">
        <v>5245</v>
      </c>
      <c r="X52" s="38">
        <f>W52/1000</f>
        <v>5.2450000000000001</v>
      </c>
      <c r="Y52" s="29" t="s">
        <v>150</v>
      </c>
      <c r="Z52" s="29" t="s">
        <v>150</v>
      </c>
      <c r="AA52" s="29" t="s">
        <v>218</v>
      </c>
      <c r="AB52" s="30" t="s">
        <v>150</v>
      </c>
      <c r="AC52" s="39">
        <v>2.1000000000000001E-2</v>
      </c>
      <c r="AD52" s="89">
        <v>0.6</v>
      </c>
      <c r="AE52" s="89">
        <v>1</v>
      </c>
      <c r="AF52" s="30">
        <v>1</v>
      </c>
      <c r="AG52" s="30">
        <v>0.3</v>
      </c>
      <c r="AH52" s="30">
        <v>0.3</v>
      </c>
      <c r="AI52" s="31">
        <v>1</v>
      </c>
      <c r="AJ52" s="31">
        <v>1</v>
      </c>
      <c r="AK52" s="31">
        <v>1</v>
      </c>
      <c r="AL52" s="31">
        <v>1</v>
      </c>
      <c r="AM52" s="88">
        <v>1</v>
      </c>
      <c r="AN52" s="88">
        <v>0</v>
      </c>
      <c r="AO52" s="29">
        <v>1</v>
      </c>
      <c r="AP52" s="29">
        <v>0</v>
      </c>
      <c r="AQ52" s="31">
        <f>SUM(AD52:AP52)</f>
        <v>9.1999999999999993</v>
      </c>
      <c r="AR52" s="40">
        <f>AVERAGE(AD52:AP52)</f>
        <v>0.70769230769230762</v>
      </c>
      <c r="AS52" s="100">
        <f>_xlfn.RANK.EQ(V52,V52:V151,1)/100</f>
        <v>0.48</v>
      </c>
      <c r="AT52" s="31">
        <f>_xlfn.RANK.EQ(X52,X52:X151,1)/100</f>
        <v>0.5</v>
      </c>
      <c r="AU52" s="41">
        <f>AVERAGE(AC52, AR52,V52, X52)</f>
        <v>1.742748076923077</v>
      </c>
    </row>
    <row r="53" spans="1:47" s="42" customFormat="1" ht="38.25" hidden="1" x14ac:dyDescent="0.2">
      <c r="A53" s="28">
        <f>_xlfn.RANK.EQ(AU53,$AU$2:$AU$101,0)</f>
        <v>35</v>
      </c>
      <c r="B53" s="35" t="s">
        <v>39</v>
      </c>
      <c r="C53" s="33"/>
      <c r="D53" s="33"/>
      <c r="E53" s="33"/>
      <c r="F53" s="33"/>
      <c r="G53" s="33" t="s">
        <v>20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>
        <v>0.66</v>
      </c>
      <c r="V53" s="37">
        <f>1-(U53/100)</f>
        <v>0.99339999999999995</v>
      </c>
      <c r="W53" s="34">
        <v>5085</v>
      </c>
      <c r="X53" s="38">
        <f>W53/1000</f>
        <v>5.085</v>
      </c>
      <c r="Y53" s="29">
        <v>1</v>
      </c>
      <c r="Z53" s="29" t="s">
        <v>151</v>
      </c>
      <c r="AA53" s="30" t="s">
        <v>169</v>
      </c>
      <c r="AB53" s="30" t="s">
        <v>169</v>
      </c>
      <c r="AC53" s="39">
        <v>0.14399999999999999</v>
      </c>
      <c r="AD53" s="89">
        <v>1</v>
      </c>
      <c r="AE53" s="89">
        <v>0.4</v>
      </c>
      <c r="AF53" s="30">
        <v>1</v>
      </c>
      <c r="AG53" s="30">
        <v>0.3</v>
      </c>
      <c r="AH53" s="30">
        <v>0.1</v>
      </c>
      <c r="AI53" s="31">
        <v>0</v>
      </c>
      <c r="AJ53" s="31">
        <v>0</v>
      </c>
      <c r="AK53" s="31">
        <v>1</v>
      </c>
      <c r="AL53" s="31">
        <v>1</v>
      </c>
      <c r="AM53" s="88" t="s">
        <v>150</v>
      </c>
      <c r="AN53" s="88">
        <v>1</v>
      </c>
      <c r="AO53" s="29">
        <v>0</v>
      </c>
      <c r="AP53" s="29">
        <v>0</v>
      </c>
      <c r="AQ53" s="31"/>
      <c r="AR53" s="40">
        <f>AVERAGE(AD53:AP53)</f>
        <v>0.48333333333333334</v>
      </c>
      <c r="AS53" s="100">
        <f>_xlfn.RANK.EQ(V53,V53:V152,1)/100</f>
        <v>0.44</v>
      </c>
      <c r="AT53" s="31">
        <f>_xlfn.RANK.EQ(X53,X53:X152,1)/100</f>
        <v>0.49</v>
      </c>
      <c r="AU53" s="41">
        <f>AVERAGE(AC53, AR53,V53, X53)</f>
        <v>1.6764333333333332</v>
      </c>
    </row>
    <row r="54" spans="1:47" s="42" customFormat="1" ht="25.5" hidden="1" x14ac:dyDescent="0.2">
      <c r="A54" s="28">
        <f>_xlfn.RANK.EQ(AU54,$AU$2:$AU$101,0)</f>
        <v>38</v>
      </c>
      <c r="B54" s="35" t="s">
        <v>30</v>
      </c>
      <c r="C54" s="27"/>
      <c r="D54" s="27"/>
      <c r="E54" s="27"/>
      <c r="F54" s="27"/>
      <c r="G54" s="27"/>
      <c r="H54" s="27"/>
      <c r="I54" s="27" t="s">
        <v>20</v>
      </c>
      <c r="J54" s="27" t="s">
        <v>20</v>
      </c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36">
        <v>0.43</v>
      </c>
      <c r="V54" s="37">
        <f>1-(U54/100)</f>
        <v>0.99570000000000003</v>
      </c>
      <c r="W54" s="34">
        <v>3184</v>
      </c>
      <c r="X54" s="38">
        <f>W54/1000</f>
        <v>3.1840000000000002</v>
      </c>
      <c r="Y54" s="29" t="s">
        <v>150</v>
      </c>
      <c r="Z54" s="29">
        <v>0</v>
      </c>
      <c r="AA54" s="29"/>
      <c r="AB54" s="30" t="s">
        <v>161</v>
      </c>
      <c r="AC54" s="39">
        <v>0.02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0.45</v>
      </c>
      <c r="AT54" s="31">
        <f>_xlfn.RANK.EQ(X54,X54:X153,1)/100</f>
        <v>0.47</v>
      </c>
      <c r="AU54" s="41">
        <f>AVERAGE(AC54, AR54,V54, X54)</f>
        <v>1.2771977272727273</v>
      </c>
    </row>
    <row r="55" spans="1:47" s="42" customFormat="1" hidden="1" x14ac:dyDescent="0.2">
      <c r="A55" s="28">
        <f>_xlfn.RANK.EQ(AU55,$AU$2:$AU$101,0)</f>
        <v>40</v>
      </c>
      <c r="B55" s="35" t="s">
        <v>82</v>
      </c>
      <c r="C55" s="33"/>
      <c r="D55" s="33"/>
      <c r="E55" s="33" t="s">
        <v>20</v>
      </c>
      <c r="F55" s="33"/>
      <c r="G55" s="33"/>
      <c r="H55" s="33"/>
      <c r="I55" s="33"/>
      <c r="J55" s="33"/>
      <c r="K55" s="33"/>
      <c r="L55" s="33"/>
      <c r="M55" s="33"/>
      <c r="N55" s="33"/>
      <c r="O55" s="27"/>
      <c r="P55" s="27"/>
      <c r="Q55" s="27"/>
      <c r="R55" s="27"/>
      <c r="S55" s="27"/>
      <c r="T55" s="28"/>
      <c r="U55" s="36">
        <v>3.73</v>
      </c>
      <c r="V55" s="37">
        <f>1-(U55/100)</f>
        <v>0.9627</v>
      </c>
      <c r="W55" s="34">
        <v>2916</v>
      </c>
      <c r="X55" s="38">
        <f>W55/1000</f>
        <v>2.9159999999999999</v>
      </c>
      <c r="Y55" s="29" t="s">
        <v>150</v>
      </c>
      <c r="Z55" s="29" t="s">
        <v>151</v>
      </c>
      <c r="AA55" s="29" t="s">
        <v>150</v>
      </c>
      <c r="AB55" s="30" t="s">
        <v>207</v>
      </c>
      <c r="AC55" s="39">
        <v>0.307</v>
      </c>
      <c r="AD55" s="31">
        <v>1</v>
      </c>
      <c r="AE55" s="31">
        <v>0.8</v>
      </c>
      <c r="AF55" s="30">
        <v>0</v>
      </c>
      <c r="AG55" s="30">
        <v>0</v>
      </c>
      <c r="AH55" s="30">
        <v>0.6</v>
      </c>
      <c r="AI55" s="31">
        <v>0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153</v>
      </c>
      <c r="AO55" s="29">
        <v>0</v>
      </c>
      <c r="AP55" s="29">
        <v>0</v>
      </c>
      <c r="AQ55" s="31">
        <f>SUM(AD55:AP55)</f>
        <v>4.4000000000000004</v>
      </c>
      <c r="AR55" s="40">
        <f>AVERAGE(AD55:AP55)</f>
        <v>0.4</v>
      </c>
      <c r="AS55" s="100">
        <f>_xlfn.RANK.EQ(V55,V55:V154,1)/100</f>
        <v>0.27</v>
      </c>
      <c r="AT55" s="31">
        <f>_xlfn.RANK.EQ(X55,X55:X154,1)/100</f>
        <v>0.46</v>
      </c>
      <c r="AU55" s="41">
        <f>AVERAGE(AC55, AR55,V55, X55)</f>
        <v>1.146425</v>
      </c>
    </row>
    <row r="56" spans="1:47" s="42" customFormat="1" hidden="1" x14ac:dyDescent="0.2">
      <c r="A56" s="28">
        <f>_xlfn.RANK.EQ(AU56,$AU$2:$AU$101,0)</f>
        <v>42</v>
      </c>
      <c r="B56" s="35" t="s">
        <v>47</v>
      </c>
      <c r="C56" s="33"/>
      <c r="D56" s="33"/>
      <c r="E56" s="33" t="s">
        <v>20</v>
      </c>
      <c r="F56" s="33"/>
      <c r="G56" s="33"/>
      <c r="H56" s="33"/>
      <c r="I56" s="33" t="s">
        <v>20</v>
      </c>
      <c r="J56" s="33"/>
      <c r="K56" s="33"/>
      <c r="L56" s="33"/>
      <c r="M56" s="33"/>
      <c r="N56" s="33"/>
      <c r="O56" s="33"/>
      <c r="P56" s="33" t="s">
        <v>20</v>
      </c>
      <c r="Q56" s="33"/>
      <c r="R56" s="27"/>
      <c r="S56" s="27"/>
      <c r="T56" s="28"/>
      <c r="U56" s="36">
        <v>3.79</v>
      </c>
      <c r="V56" s="37">
        <f>1-(U56/100)</f>
        <v>0.96209999999999996</v>
      </c>
      <c r="W56" s="34">
        <v>2041</v>
      </c>
      <c r="X56" s="38">
        <f>W56/1000</f>
        <v>2.0409999999999999</v>
      </c>
      <c r="Y56" s="29" t="s">
        <v>150</v>
      </c>
      <c r="Z56" s="29" t="s">
        <v>151</v>
      </c>
      <c r="AA56" s="29" t="s">
        <v>183</v>
      </c>
      <c r="AB56" s="30" t="s">
        <v>183</v>
      </c>
      <c r="AC56" s="39">
        <v>0.435</v>
      </c>
      <c r="AD56" s="31">
        <v>1</v>
      </c>
      <c r="AE56" s="31">
        <v>1</v>
      </c>
      <c r="AF56" s="30">
        <v>0</v>
      </c>
      <c r="AG56" s="30">
        <v>0.4</v>
      </c>
      <c r="AH56" s="30">
        <v>0</v>
      </c>
      <c r="AI56" s="31">
        <v>1</v>
      </c>
      <c r="AJ56" s="31">
        <v>1</v>
      </c>
      <c r="AK56" s="31">
        <v>1</v>
      </c>
      <c r="AL56" s="31">
        <v>1</v>
      </c>
      <c r="AM56" s="88" t="s">
        <v>150</v>
      </c>
      <c r="AN56" s="88" t="s">
        <v>153</v>
      </c>
      <c r="AO56" s="29">
        <v>1</v>
      </c>
      <c r="AP56" s="29">
        <v>0</v>
      </c>
      <c r="AQ56" s="31">
        <f>SUM(AD56:AP56)</f>
        <v>7.4</v>
      </c>
      <c r="AR56" s="40">
        <f>AVERAGE(AD56:AP56)</f>
        <v>0.67272727272727273</v>
      </c>
      <c r="AS56" s="100">
        <f>_xlfn.RANK.EQ(V56,V56:V155,1)/100</f>
        <v>0.26</v>
      </c>
      <c r="AT56" s="31">
        <f>_xlfn.RANK.EQ(X56,X56:X155,1)/100</f>
        <v>0.43</v>
      </c>
      <c r="AU56" s="41">
        <f>AVERAGE(AC56, AR56,V56, X56)</f>
        <v>1.0277068181818181</v>
      </c>
    </row>
    <row r="57" spans="1:47" s="42" customFormat="1" hidden="1" x14ac:dyDescent="0.2">
      <c r="A57" s="28">
        <f>_xlfn.RANK.EQ(AU57,$AU$2:$AU$101,0)</f>
        <v>43</v>
      </c>
      <c r="B57" s="35" t="s">
        <v>45</v>
      </c>
      <c r="C57" s="33"/>
      <c r="D57" s="33"/>
      <c r="E57" s="33" t="s">
        <v>20</v>
      </c>
      <c r="F57" s="33"/>
      <c r="G57" s="33"/>
      <c r="H57" s="33"/>
      <c r="I57" s="33" t="s">
        <v>20</v>
      </c>
      <c r="J57" s="33" t="s">
        <v>20</v>
      </c>
      <c r="K57" s="33"/>
      <c r="L57" s="33"/>
      <c r="M57" s="33"/>
      <c r="N57" s="33"/>
      <c r="O57" s="33"/>
      <c r="P57" s="33" t="s">
        <v>20</v>
      </c>
      <c r="Q57" s="33"/>
      <c r="R57" s="27"/>
      <c r="S57" s="27"/>
      <c r="T57" s="28"/>
      <c r="U57" s="36">
        <v>0.69</v>
      </c>
      <c r="V57" s="37">
        <f>1-(U57/100)</f>
        <v>0.99309999999999998</v>
      </c>
      <c r="W57" s="34">
        <v>1821</v>
      </c>
      <c r="X57" s="38">
        <f>W57/1000</f>
        <v>1.821</v>
      </c>
      <c r="Y57" s="29" t="s">
        <v>150</v>
      </c>
      <c r="Z57" s="29" t="s">
        <v>151</v>
      </c>
      <c r="AA57" s="29" t="s">
        <v>150</v>
      </c>
      <c r="AB57" s="30" t="s">
        <v>182</v>
      </c>
      <c r="AC57" s="39">
        <v>0.435</v>
      </c>
      <c r="AD57" s="31">
        <v>1</v>
      </c>
      <c r="AE57" s="31">
        <v>1</v>
      </c>
      <c r="AF57" s="30">
        <v>0</v>
      </c>
      <c r="AG57" s="30">
        <v>0.6</v>
      </c>
      <c r="AH57" s="30">
        <v>0</v>
      </c>
      <c r="AI57" s="31">
        <v>1</v>
      </c>
      <c r="AJ57" s="31">
        <v>1</v>
      </c>
      <c r="AK57" s="31">
        <v>1</v>
      </c>
      <c r="AL57" s="31">
        <v>1</v>
      </c>
      <c r="AM57" s="88" t="s">
        <v>148</v>
      </c>
      <c r="AN57" s="88" t="s">
        <v>153</v>
      </c>
      <c r="AO57" s="29">
        <v>1</v>
      </c>
      <c r="AP57" s="29">
        <v>0</v>
      </c>
      <c r="AQ57" s="31">
        <f>SUM(AD57:AP57)</f>
        <v>7.6</v>
      </c>
      <c r="AR57" s="40">
        <f>AVERAGE(AD57:AP57)</f>
        <v>0.69090909090909092</v>
      </c>
      <c r="AS57" s="100">
        <f>_xlfn.RANK.EQ(V57,V57:V156,1)/100</f>
        <v>0.41</v>
      </c>
      <c r="AT57" s="31">
        <f>_xlfn.RANK.EQ(X57,X57:X156,1)/100</f>
        <v>0.38</v>
      </c>
      <c r="AU57" s="41">
        <f>AVERAGE(AC57, AR57,V57, X57)</f>
        <v>0.9850022727272727</v>
      </c>
    </row>
    <row r="58" spans="1:47" s="42" customFormat="1" ht="25.5" hidden="1" x14ac:dyDescent="0.2">
      <c r="A58" s="28">
        <f>_xlfn.RANK.EQ(AU58,$AU$2:$AU$101,0)</f>
        <v>44</v>
      </c>
      <c r="B58" s="35" t="s">
        <v>84</v>
      </c>
      <c r="C58" s="27"/>
      <c r="D58" s="27"/>
      <c r="E58" s="27" t="s">
        <v>20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36">
        <v>4.32</v>
      </c>
      <c r="V58" s="37">
        <f>1-(U58/100)</f>
        <v>0.95679999999999998</v>
      </c>
      <c r="W58" s="34">
        <v>2211</v>
      </c>
      <c r="X58" s="38">
        <f>W58/1000</f>
        <v>2.2109999999999999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0.307</v>
      </c>
      <c r="AD58" s="31">
        <v>0.8</v>
      </c>
      <c r="AE58" s="31">
        <v>0.5</v>
      </c>
      <c r="AF58" s="30">
        <v>0</v>
      </c>
      <c r="AG58" s="30">
        <v>0</v>
      </c>
      <c r="AH58" s="30">
        <v>0</v>
      </c>
      <c r="AI58" s="31">
        <v>1</v>
      </c>
      <c r="AJ58" s="31">
        <v>1</v>
      </c>
      <c r="AK58" s="31">
        <v>0.66</v>
      </c>
      <c r="AL58" s="31">
        <v>0.66</v>
      </c>
      <c r="AM58" s="88"/>
      <c r="AN58" s="88" t="s">
        <v>148</v>
      </c>
      <c r="AO58" s="29">
        <v>0</v>
      </c>
      <c r="AP58" s="29">
        <v>0</v>
      </c>
      <c r="AQ58" s="31">
        <f>SUM(AD58:AP58)</f>
        <v>4.62</v>
      </c>
      <c r="AR58" s="40">
        <f>AVERAGE(AD58:AP58)</f>
        <v>0.42</v>
      </c>
      <c r="AS58" s="100">
        <f>_xlfn.RANK.EQ(V58,V58:V157,1)/100</f>
        <v>0.24</v>
      </c>
      <c r="AT58" s="31">
        <f>_xlfn.RANK.EQ(X58,X58:X157,1)/100</f>
        <v>0.43</v>
      </c>
      <c r="AU58" s="41">
        <f>AVERAGE(AC58, AR58,V58, X58)</f>
        <v>0.97370000000000001</v>
      </c>
    </row>
    <row r="59" spans="1:47" s="42" customFormat="1" ht="25.5" hidden="1" x14ac:dyDescent="0.2">
      <c r="A59" s="28">
        <f>_xlfn.RANK.EQ(AU59,$AU$2:$AU$101,0)</f>
        <v>45</v>
      </c>
      <c r="B59" s="35" t="s">
        <v>177</v>
      </c>
      <c r="C59" s="33"/>
      <c r="D59" s="33"/>
      <c r="E59" s="33"/>
      <c r="F59" s="33"/>
      <c r="G59" s="33"/>
      <c r="H59" s="33" t="s">
        <v>20</v>
      </c>
      <c r="I59" s="33"/>
      <c r="J59" s="33" t="s">
        <v>20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6">
        <v>2.5299999999999998</v>
      </c>
      <c r="V59" s="37">
        <f>1-(U59/100)</f>
        <v>0.97470000000000001</v>
      </c>
      <c r="W59" s="34">
        <v>1928</v>
      </c>
      <c r="X59" s="38">
        <f>W59/1000</f>
        <v>1.9279999999999999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2.5000000000000001E-2</v>
      </c>
      <c r="AD59" s="29" t="s">
        <v>150</v>
      </c>
      <c r="AE59" s="31">
        <v>0.8</v>
      </c>
      <c r="AF59" s="30">
        <v>0</v>
      </c>
      <c r="AG59" s="30" t="s">
        <v>178</v>
      </c>
      <c r="AH59" s="30" t="s">
        <v>178</v>
      </c>
      <c r="AI59" s="31">
        <v>1</v>
      </c>
      <c r="AJ59" s="31">
        <v>1</v>
      </c>
      <c r="AK59" s="31">
        <v>1</v>
      </c>
      <c r="AL59" s="31">
        <v>1</v>
      </c>
      <c r="AM59" s="88" t="s">
        <v>179</v>
      </c>
      <c r="AN59" s="88"/>
      <c r="AO59" s="29" t="s">
        <v>180</v>
      </c>
      <c r="AP59" s="29" t="s">
        <v>180</v>
      </c>
      <c r="AQ59" s="31">
        <f>SUM(AD59:AP59)</f>
        <v>4.8</v>
      </c>
      <c r="AR59" s="40">
        <f>AVERAGE(AD59:AP59)</f>
        <v>0.79999999999999993</v>
      </c>
      <c r="AS59" s="100">
        <f>_xlfn.RANK.EQ(V59,V59:V158,1)/100</f>
        <v>0.28000000000000003</v>
      </c>
      <c r="AT59" s="31">
        <f>_xlfn.RANK.EQ(X59,X59:X158,1)/100</f>
        <v>0.4</v>
      </c>
      <c r="AU59" s="41">
        <f>AVERAGE(AC59, AR59,V59, X59)</f>
        <v>0.931925</v>
      </c>
    </row>
    <row r="60" spans="1:47" s="42" customFormat="1" hidden="1" x14ac:dyDescent="0.2">
      <c r="A60" s="28">
        <f>_xlfn.RANK.EQ(AU60,$AU$2:$AU$101,0)</f>
        <v>46</v>
      </c>
      <c r="B60" s="35" t="s">
        <v>22</v>
      </c>
      <c r="C60" s="27"/>
      <c r="D60" s="27"/>
      <c r="E60" s="27"/>
      <c r="F60" s="27"/>
      <c r="G60" s="27"/>
      <c r="H60" s="27" t="s">
        <v>20</v>
      </c>
      <c r="I60" s="27" t="s">
        <v>20</v>
      </c>
      <c r="J60" s="27" t="s">
        <v>20</v>
      </c>
      <c r="K60" s="27" t="s">
        <v>20</v>
      </c>
      <c r="L60" s="27"/>
      <c r="M60" s="27" t="s">
        <v>20</v>
      </c>
      <c r="N60" s="27"/>
      <c r="O60" s="27"/>
      <c r="P60" s="27" t="s">
        <v>20</v>
      </c>
      <c r="Q60" s="27"/>
      <c r="R60" s="27" t="s">
        <v>20</v>
      </c>
      <c r="S60" s="27"/>
      <c r="T60" s="28"/>
      <c r="U60" s="36">
        <v>2.71</v>
      </c>
      <c r="V60" s="37">
        <f>1-(U60/100)</f>
        <v>0.97289999999999999</v>
      </c>
      <c r="W60" s="34">
        <v>1850</v>
      </c>
      <c r="X60" s="38">
        <f>W60/1000</f>
        <v>1.85</v>
      </c>
      <c r="Y60" s="29" t="s">
        <v>150</v>
      </c>
      <c r="Z60" s="29" t="s">
        <v>151</v>
      </c>
      <c r="AA60" s="29" t="s">
        <v>150</v>
      </c>
      <c r="AB60" s="30" t="s">
        <v>152</v>
      </c>
      <c r="AC60" s="39">
        <v>0.27500000000000002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0.66</v>
      </c>
      <c r="AM60" s="88">
        <v>1</v>
      </c>
      <c r="AN60" s="88" t="s">
        <v>153</v>
      </c>
      <c r="AO60" s="29">
        <v>0</v>
      </c>
      <c r="AP60" s="29">
        <v>0</v>
      </c>
      <c r="AQ60" s="31">
        <f>SUM(AD60:AP60)</f>
        <v>7.26</v>
      </c>
      <c r="AR60" s="40">
        <f>AVERAGE(AD60:AP60)</f>
        <v>0.60499999999999998</v>
      </c>
      <c r="AS60" s="100">
        <f>_xlfn.RANK.EQ(V60,V60:V159,1)/100</f>
        <v>0.27</v>
      </c>
      <c r="AT60" s="31">
        <f>_xlfn.RANK.EQ(X60,X60:X159,1)/100</f>
        <v>0.38</v>
      </c>
      <c r="AU60" s="41">
        <f>AVERAGE(AC60, AR60,V60, X60)</f>
        <v>0.92572500000000002</v>
      </c>
    </row>
    <row r="61" spans="1:47" s="42" customFormat="1" hidden="1" x14ac:dyDescent="0.2">
      <c r="A61" s="28">
        <f>_xlfn.RANK.EQ(AU61,$AU$2:$AU$101,0)</f>
        <v>48</v>
      </c>
      <c r="B61" s="35" t="s">
        <v>107</v>
      </c>
      <c r="C61" s="33"/>
      <c r="D61" s="33"/>
      <c r="E61" s="33"/>
      <c r="F61" s="33"/>
      <c r="G61" s="33"/>
      <c r="H61" s="33"/>
      <c r="I61" s="33"/>
      <c r="J61" s="33"/>
      <c r="K61" s="33" t="s">
        <v>20</v>
      </c>
      <c r="L61" s="33"/>
      <c r="M61" s="33"/>
      <c r="N61" s="33"/>
      <c r="O61" s="33"/>
      <c r="P61" s="33"/>
      <c r="Q61" s="27"/>
      <c r="R61" s="27"/>
      <c r="S61" s="27"/>
      <c r="T61" s="28"/>
      <c r="U61" s="36">
        <v>1.51</v>
      </c>
      <c r="V61" s="37">
        <f>1-(U61/100)</f>
        <v>0.9849</v>
      </c>
      <c r="W61" s="34">
        <v>1620</v>
      </c>
      <c r="X61" s="38">
        <f>W61/1000</f>
        <v>1.62</v>
      </c>
      <c r="Y61" s="29">
        <v>17</v>
      </c>
      <c r="Z61" s="29">
        <v>17</v>
      </c>
      <c r="AA61" s="29" t="s">
        <v>202</v>
      </c>
      <c r="AB61" s="30" t="s">
        <v>202</v>
      </c>
      <c r="AC61" s="39">
        <v>8.6999999999999994E-2</v>
      </c>
      <c r="AD61" s="31">
        <v>0.8</v>
      </c>
      <c r="AE61" s="31">
        <v>1</v>
      </c>
      <c r="AF61" s="30">
        <v>1</v>
      </c>
      <c r="AG61" s="30">
        <v>0.6</v>
      </c>
      <c r="AH61" s="30">
        <v>0.6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1</v>
      </c>
      <c r="AQ61" s="31">
        <f>SUM(AD61:AP61)</f>
        <v>10</v>
      </c>
      <c r="AR61" s="40">
        <f>AVERAGE(AD61:AP61)</f>
        <v>0.90909090909090906</v>
      </c>
      <c r="AS61" s="100">
        <f>_xlfn.RANK.EQ(V61,V61:V160,1)/100</f>
        <v>0.33</v>
      </c>
      <c r="AT61" s="31">
        <f>_xlfn.RANK.EQ(X61,X61:X160,1)/100</f>
        <v>0.35</v>
      </c>
      <c r="AU61" s="41">
        <f>AVERAGE(AC61, AR61,V61, X61)</f>
        <v>0.90024772727272728</v>
      </c>
    </row>
    <row r="62" spans="1:47" s="42" customFormat="1" ht="25.5" hidden="1" x14ac:dyDescent="0.2">
      <c r="A62" s="28">
        <f>_xlfn.RANK.EQ(AU62,$AU$2:$AU$101,0)</f>
        <v>49</v>
      </c>
      <c r="B62" s="35" t="s">
        <v>93</v>
      </c>
      <c r="C62" s="33" t="s">
        <v>20</v>
      </c>
      <c r="D62" s="33"/>
      <c r="E62" s="33"/>
      <c r="F62" s="33"/>
      <c r="G62" s="33" t="s">
        <v>20</v>
      </c>
      <c r="H62" s="33" t="s">
        <v>20</v>
      </c>
      <c r="I62" s="33" t="s">
        <v>20</v>
      </c>
      <c r="J62" s="33" t="s">
        <v>20</v>
      </c>
      <c r="K62" s="33" t="s">
        <v>20</v>
      </c>
      <c r="L62" s="33"/>
      <c r="M62" s="33" t="s">
        <v>20</v>
      </c>
      <c r="N62" s="33"/>
      <c r="O62" s="33"/>
      <c r="P62" s="33" t="s">
        <v>20</v>
      </c>
      <c r="Q62" s="33"/>
      <c r="R62" s="33" t="s">
        <v>20</v>
      </c>
      <c r="S62" s="33"/>
      <c r="T62" s="33" t="s">
        <v>20</v>
      </c>
      <c r="U62" s="36">
        <v>1.01</v>
      </c>
      <c r="V62" s="37">
        <f>1-(U62/100)</f>
        <v>0.9899</v>
      </c>
      <c r="W62" s="34">
        <v>1396</v>
      </c>
      <c r="X62" s="38">
        <f>W62/1000</f>
        <v>1.3959999999999999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0.45200000000000001</v>
      </c>
      <c r="AD62" s="31">
        <v>1</v>
      </c>
      <c r="AE62" s="31">
        <v>1</v>
      </c>
      <c r="AF62" s="30">
        <v>0</v>
      </c>
      <c r="AG62" s="30">
        <v>0.6</v>
      </c>
      <c r="AH62" s="30">
        <v>0.2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>
        <v>1</v>
      </c>
      <c r="AO62" s="29">
        <v>1</v>
      </c>
      <c r="AP62" s="29">
        <v>1</v>
      </c>
      <c r="AQ62" s="31">
        <f>SUM(AD62:AP62)</f>
        <v>8.8000000000000007</v>
      </c>
      <c r="AR62" s="40">
        <f>AVERAGE(AD62:AP62)</f>
        <v>0.73333333333333339</v>
      </c>
      <c r="AS62" s="100">
        <f>_xlfn.RANK.EQ(V62,V62:V161,1)/100</f>
        <v>0.35</v>
      </c>
      <c r="AT62" s="31">
        <f>_xlfn.RANK.EQ(X62,X62:X161,1)/100</f>
        <v>0.28999999999999998</v>
      </c>
      <c r="AU62" s="41">
        <f>AVERAGE(AC62, AR62,V62, X62)</f>
        <v>0.89280833333333331</v>
      </c>
    </row>
    <row r="63" spans="1:47" s="42" customFormat="1" hidden="1" x14ac:dyDescent="0.2">
      <c r="A63" s="28">
        <f>_xlfn.RANK.EQ(AU63,$AU$2:$AU$101,0)</f>
        <v>50</v>
      </c>
      <c r="B63" s="35" t="s">
        <v>32</v>
      </c>
      <c r="C63" s="27"/>
      <c r="D63" s="27" t="s">
        <v>20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36">
        <v>3.14</v>
      </c>
      <c r="V63" s="37">
        <f>1-(U63/100)</f>
        <v>0.96860000000000002</v>
      </c>
      <c r="W63" s="34">
        <v>2144</v>
      </c>
      <c r="X63" s="38">
        <f>W63/1000</f>
        <v>2.1440000000000001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2.9000000000000001E-2</v>
      </c>
      <c r="AD63" s="31">
        <v>1</v>
      </c>
      <c r="AE63" s="31">
        <v>0.8</v>
      </c>
      <c r="AF63" s="30">
        <v>0</v>
      </c>
      <c r="AG63" s="30">
        <v>0</v>
      </c>
      <c r="AH63" s="30">
        <v>0.2</v>
      </c>
      <c r="AI63" s="31">
        <v>0.5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163</v>
      </c>
      <c r="AO63" s="29">
        <v>0</v>
      </c>
      <c r="AP63" s="29">
        <v>0</v>
      </c>
      <c r="AQ63" s="31">
        <f>SUM(AD63:AP63)</f>
        <v>4.5</v>
      </c>
      <c r="AR63" s="40">
        <f>AVERAGE(AD63:AP63)</f>
        <v>0.40909090909090912</v>
      </c>
      <c r="AS63" s="100">
        <f>_xlfn.RANK.EQ(V63,V63:V162,1)/100</f>
        <v>0.25</v>
      </c>
      <c r="AT63" s="31">
        <f>_xlfn.RANK.EQ(X63,X63:X162,1)/100</f>
        <v>0.38</v>
      </c>
      <c r="AU63" s="41">
        <f>AVERAGE(AC63, AR63,V63, X63)</f>
        <v>0.88767272727272739</v>
      </c>
    </row>
    <row r="64" spans="1:47" s="42" customFormat="1" hidden="1" x14ac:dyDescent="0.2">
      <c r="A64" s="28">
        <f>_xlfn.RANK.EQ(AU64,$AU$2:$AU$101,0)</f>
        <v>51</v>
      </c>
      <c r="B64" s="35" t="s">
        <v>115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 t="s">
        <v>20</v>
      </c>
      <c r="N64" s="33"/>
      <c r="O64" s="33"/>
      <c r="P64" s="33"/>
      <c r="Q64" s="33" t="s">
        <v>20</v>
      </c>
      <c r="R64" s="33"/>
      <c r="S64" s="33"/>
      <c r="T64" s="28"/>
      <c r="U64" s="36">
        <v>12.12</v>
      </c>
      <c r="V64" s="37">
        <f>1-(U64/100)</f>
        <v>0.87880000000000003</v>
      </c>
      <c r="W64" s="34">
        <v>1960</v>
      </c>
      <c r="X64" s="38">
        <f>W64/1000</f>
        <v>1.96</v>
      </c>
      <c r="Y64" s="29" t="s">
        <v>150</v>
      </c>
      <c r="Z64" s="29" t="s">
        <v>151</v>
      </c>
      <c r="AA64" s="29" t="s">
        <v>150</v>
      </c>
      <c r="AB64" s="30" t="s">
        <v>150</v>
      </c>
      <c r="AC64" s="39">
        <v>4.9000000000000002E-2</v>
      </c>
      <c r="AD64" s="31">
        <v>0.8</v>
      </c>
      <c r="AE64" s="31">
        <v>0.5</v>
      </c>
      <c r="AF64" s="30">
        <v>1</v>
      </c>
      <c r="AG64" s="30" t="s">
        <v>150</v>
      </c>
      <c r="AH64" s="30" t="s">
        <v>150</v>
      </c>
      <c r="AI64" s="31">
        <v>1</v>
      </c>
      <c r="AJ64" s="31">
        <v>0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0</v>
      </c>
      <c r="AP64" s="29">
        <v>0</v>
      </c>
      <c r="AQ64" s="31">
        <f>SUM(AD64:AP64)</f>
        <v>5.3</v>
      </c>
      <c r="AR64" s="40">
        <f>AVERAGE(AD64:AP64)</f>
        <v>0.58888888888888891</v>
      </c>
      <c r="AS64" s="100">
        <f>_xlfn.RANK.EQ(V64,V64:V163,1)/100</f>
        <v>0.12</v>
      </c>
      <c r="AT64" s="31">
        <f>_xlfn.RANK.EQ(X64,X64:X163,1)/100</f>
        <v>0.37</v>
      </c>
      <c r="AU64" s="41">
        <f>AVERAGE(AC64, AR64,V64, X64)</f>
        <v>0.86917222222222223</v>
      </c>
    </row>
    <row r="65" spans="1:47" s="42" customFormat="1" hidden="1" x14ac:dyDescent="0.2">
      <c r="A65" s="28">
        <f>_xlfn.RANK.EQ(AU65,$AU$2:$AU$101,0)</f>
        <v>52</v>
      </c>
      <c r="B65" s="35" t="s">
        <v>108</v>
      </c>
      <c r="C65" s="27"/>
      <c r="D65" s="27"/>
      <c r="E65" s="27"/>
      <c r="F65" s="27"/>
      <c r="G65" s="27" t="s">
        <v>20</v>
      </c>
      <c r="H65" s="27"/>
      <c r="I65" s="27"/>
      <c r="J65" s="27"/>
      <c r="K65" s="27"/>
      <c r="L65" s="27"/>
      <c r="M65" s="27"/>
      <c r="N65" s="27"/>
      <c r="O65" s="27"/>
      <c r="P65" s="27"/>
      <c r="Q65" s="27" t="s">
        <v>20</v>
      </c>
      <c r="R65" s="27"/>
      <c r="S65" s="27"/>
      <c r="T65" s="28"/>
      <c r="U65" s="36">
        <v>1.73</v>
      </c>
      <c r="V65" s="37">
        <f>1-(U65/100)</f>
        <v>0.98270000000000002</v>
      </c>
      <c r="W65" s="34">
        <v>1396</v>
      </c>
      <c r="X65" s="38">
        <f>W65/1000</f>
        <v>1.3959999999999999</v>
      </c>
      <c r="Y65" s="29">
        <v>23</v>
      </c>
      <c r="Z65" s="29">
        <v>23</v>
      </c>
      <c r="AA65" s="29" t="s">
        <v>202</v>
      </c>
      <c r="AB65" s="30" t="s">
        <v>202</v>
      </c>
      <c r="AC65" s="39">
        <v>0.17199999999999999</v>
      </c>
      <c r="AD65" s="31">
        <v>0.8</v>
      </c>
      <c r="AE65" s="31">
        <v>1</v>
      </c>
      <c r="AF65" s="30">
        <v>1</v>
      </c>
      <c r="AG65" s="30">
        <v>0.6</v>
      </c>
      <c r="AH65" s="30">
        <v>0.6</v>
      </c>
      <c r="AI65" s="31">
        <v>1</v>
      </c>
      <c r="AJ65" s="31">
        <v>1</v>
      </c>
      <c r="AK65" s="31">
        <v>1</v>
      </c>
      <c r="AL65" s="31">
        <v>1</v>
      </c>
      <c r="AM65" s="88" t="s">
        <v>153</v>
      </c>
      <c r="AN65" s="88" t="s">
        <v>153</v>
      </c>
      <c r="AO65" s="29">
        <v>1</v>
      </c>
      <c r="AP65" s="29">
        <v>1</v>
      </c>
      <c r="AQ65" s="31">
        <f>SUM(AD65:AP65)</f>
        <v>10</v>
      </c>
      <c r="AR65" s="40">
        <f>AVERAGE(AD65:AP65)</f>
        <v>0.90909090909090906</v>
      </c>
      <c r="AS65" s="100">
        <f>_xlfn.RANK.EQ(V65,V65:V164,1)/100</f>
        <v>0.28999999999999998</v>
      </c>
      <c r="AT65" s="31">
        <f>_xlfn.RANK.EQ(X65,X65:X164,1)/100</f>
        <v>0.28999999999999998</v>
      </c>
      <c r="AU65" s="41">
        <f>AVERAGE(AC65, AR65,V65, X65)</f>
        <v>0.86494772727272728</v>
      </c>
    </row>
    <row r="66" spans="1:47" s="42" customFormat="1" hidden="1" x14ac:dyDescent="0.2">
      <c r="A66" s="28">
        <f>_xlfn.RANK.EQ(AU66,$AU$2:$AU$101,0)</f>
        <v>53</v>
      </c>
      <c r="B66" s="35" t="s">
        <v>44</v>
      </c>
      <c r="C66" s="33"/>
      <c r="D66" s="33"/>
      <c r="E66" s="33"/>
      <c r="F66" s="33"/>
      <c r="G66" s="33"/>
      <c r="H66" s="33"/>
      <c r="I66" s="33" t="s">
        <v>20</v>
      </c>
      <c r="J66" s="33" t="s">
        <v>20</v>
      </c>
      <c r="K66" s="33"/>
      <c r="L66" s="33"/>
      <c r="M66" s="33"/>
      <c r="N66" s="33"/>
      <c r="O66" s="33"/>
      <c r="P66" s="33" t="s">
        <v>20</v>
      </c>
      <c r="Q66" s="33"/>
      <c r="R66" s="27"/>
      <c r="S66" s="27"/>
      <c r="T66" s="28"/>
      <c r="U66" s="36">
        <v>0.06</v>
      </c>
      <c r="V66" s="37">
        <f>1-(U66/100)</f>
        <v>0.99939999999999996</v>
      </c>
      <c r="W66" s="34">
        <v>1640</v>
      </c>
      <c r="X66" s="38">
        <f>W66/1000</f>
        <v>1.64</v>
      </c>
      <c r="Y66" s="29" t="s">
        <v>150</v>
      </c>
      <c r="Z66" s="29" t="s">
        <v>151</v>
      </c>
      <c r="AA66" s="29" t="s">
        <v>181</v>
      </c>
      <c r="AB66" s="30" t="s">
        <v>181</v>
      </c>
      <c r="AC66" s="39">
        <v>0.128</v>
      </c>
      <c r="AD66" s="31">
        <v>1</v>
      </c>
      <c r="AE66" s="31">
        <v>1</v>
      </c>
      <c r="AF66" s="30">
        <v>0</v>
      </c>
      <c r="AG66" s="30">
        <v>0.6</v>
      </c>
      <c r="AH66" s="30">
        <v>0</v>
      </c>
      <c r="AI66" s="31">
        <v>1</v>
      </c>
      <c r="AJ66" s="31">
        <v>1</v>
      </c>
      <c r="AK66" s="31">
        <v>1</v>
      </c>
      <c r="AL66" s="31">
        <v>1</v>
      </c>
      <c r="AM66" s="88" t="s">
        <v>148</v>
      </c>
      <c r="AN66" s="88" t="s">
        <v>153</v>
      </c>
      <c r="AO66" s="29">
        <v>1</v>
      </c>
      <c r="AP66" s="29">
        <v>0</v>
      </c>
      <c r="AQ66" s="31">
        <f>SUM(AD66:AP66)</f>
        <v>7.6</v>
      </c>
      <c r="AR66" s="40">
        <f>AVERAGE(AD66:AP66)</f>
        <v>0.69090909090909092</v>
      </c>
      <c r="AS66" s="100">
        <f>_xlfn.RANK.EQ(V66,V66:V165,1)/100</f>
        <v>0.37</v>
      </c>
      <c r="AT66" s="31">
        <f>_xlfn.RANK.EQ(X66,X66:X165,1)/100</f>
        <v>0.33</v>
      </c>
      <c r="AU66" s="41">
        <f>AVERAGE(AC66, AR66,V66, X66)</f>
        <v>0.86457727272727269</v>
      </c>
    </row>
    <row r="67" spans="1:47" s="42" customFormat="1" hidden="1" x14ac:dyDescent="0.2">
      <c r="A67" s="28">
        <f>_xlfn.RANK.EQ(AU67,$AU$2:$AU$101,0)</f>
        <v>54</v>
      </c>
      <c r="B67" s="35" t="s">
        <v>43</v>
      </c>
      <c r="C67" s="33"/>
      <c r="D67" s="33"/>
      <c r="E67" s="33" t="s">
        <v>20</v>
      </c>
      <c r="F67" s="33"/>
      <c r="G67" s="33"/>
      <c r="H67" s="33"/>
      <c r="I67" s="33"/>
      <c r="J67" s="33" t="s">
        <v>20</v>
      </c>
      <c r="K67" s="33"/>
      <c r="L67" s="33"/>
      <c r="M67" s="33"/>
      <c r="N67" s="33"/>
      <c r="O67" s="33"/>
      <c r="P67" s="33" t="s">
        <v>20</v>
      </c>
      <c r="Q67" s="33"/>
      <c r="R67" s="33"/>
      <c r="S67" s="33"/>
      <c r="T67" s="33"/>
      <c r="U67" s="36">
        <v>1.19</v>
      </c>
      <c r="V67" s="37">
        <f>1-(U67/100)</f>
        <v>0.98809999999999998</v>
      </c>
      <c r="W67" s="34">
        <v>1530</v>
      </c>
      <c r="X67" s="38">
        <f>W67/1000</f>
        <v>1.53</v>
      </c>
      <c r="Y67" s="29" t="s">
        <v>150</v>
      </c>
      <c r="Z67" s="29" t="s">
        <v>151</v>
      </c>
      <c r="AA67" s="29" t="s">
        <v>166</v>
      </c>
      <c r="AB67" s="30" t="s">
        <v>166</v>
      </c>
      <c r="AC67" s="39">
        <v>0.42399999999999999</v>
      </c>
      <c r="AD67" s="31">
        <v>1</v>
      </c>
      <c r="AE67" s="31">
        <v>1</v>
      </c>
      <c r="AF67" s="30">
        <v>0</v>
      </c>
      <c r="AG67" s="30">
        <v>0.4</v>
      </c>
      <c r="AH67" s="30">
        <v>0</v>
      </c>
      <c r="AI67" s="31">
        <v>1</v>
      </c>
      <c r="AJ67" s="31">
        <v>0</v>
      </c>
      <c r="AK67" s="31">
        <v>1</v>
      </c>
      <c r="AL67" s="31">
        <v>1</v>
      </c>
      <c r="AM67" s="88" t="s">
        <v>148</v>
      </c>
      <c r="AN67" s="88" t="s">
        <v>155</v>
      </c>
      <c r="AO67" s="29">
        <v>0</v>
      </c>
      <c r="AP67" s="29">
        <v>0</v>
      </c>
      <c r="AQ67" s="31">
        <f>SUM(AD67:AP67)</f>
        <v>5.4</v>
      </c>
      <c r="AR67" s="40">
        <f>AVERAGE(AD67:AP67)</f>
        <v>0.49090909090909096</v>
      </c>
      <c r="AS67" s="100">
        <f>_xlfn.RANK.EQ(V67,V67:V166,1)/100</f>
        <v>0.3</v>
      </c>
      <c r="AT67" s="31">
        <f>_xlfn.RANK.EQ(X67,X67:X166,1)/100</f>
        <v>0.3</v>
      </c>
      <c r="AU67" s="41">
        <f>AVERAGE(AC67, AR67,V67, X67)</f>
        <v>0.85825227272727278</v>
      </c>
    </row>
    <row r="68" spans="1:47" s="42" customFormat="1" hidden="1" x14ac:dyDescent="0.2">
      <c r="A68" s="28">
        <f>_xlfn.RANK.EQ(AU68,$AU$2:$AU$101,0)</f>
        <v>55</v>
      </c>
      <c r="B68" s="35" t="s">
        <v>85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/>
      <c r="U68" s="36">
        <v>1.05</v>
      </c>
      <c r="V68" s="37">
        <f>1-(U68/100)</f>
        <v>0.98950000000000005</v>
      </c>
      <c r="W68" s="34">
        <v>1776</v>
      </c>
      <c r="X68" s="38">
        <f>W68/1000</f>
        <v>1.776</v>
      </c>
      <c r="Y68" s="29">
        <v>640</v>
      </c>
      <c r="Z68" s="29">
        <v>0</v>
      </c>
      <c r="AA68" s="29" t="s">
        <v>210</v>
      </c>
      <c r="AB68" s="30"/>
      <c r="AC68" s="39">
        <v>2.1000000000000001E-2</v>
      </c>
      <c r="AD68" s="31">
        <v>1</v>
      </c>
      <c r="AE68" s="31">
        <v>1</v>
      </c>
      <c r="AF68" s="30">
        <v>0</v>
      </c>
      <c r="AG68" s="30">
        <v>0.6</v>
      </c>
      <c r="AH68" s="30">
        <v>0.4</v>
      </c>
      <c r="AI68" s="31">
        <v>1</v>
      </c>
      <c r="AJ68" s="31">
        <v>0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1</v>
      </c>
      <c r="AP68" s="29">
        <v>0</v>
      </c>
      <c r="AQ68" s="31">
        <f>SUM(AD68:AP68)</f>
        <v>7</v>
      </c>
      <c r="AR68" s="40">
        <f>AVERAGE(AD68:AP68)</f>
        <v>0.63636363636363635</v>
      </c>
      <c r="AS68" s="100">
        <f>_xlfn.RANK.EQ(V68,V68:V167,1)/100</f>
        <v>0.3</v>
      </c>
      <c r="AT68" s="31">
        <f>_xlfn.RANK.EQ(X68,X68:X167,1)/100</f>
        <v>0.32</v>
      </c>
      <c r="AU68" s="41">
        <f>AVERAGE(AC68, AR68,V68, X68)</f>
        <v>0.85571590909090911</v>
      </c>
    </row>
    <row r="69" spans="1:47" s="42" customFormat="1" hidden="1" x14ac:dyDescent="0.2">
      <c r="A69" s="28">
        <f>_xlfn.RANK.EQ(AU69,$AU$2:$AU$101,0)</f>
        <v>56</v>
      </c>
      <c r="B69" s="35" t="s">
        <v>35</v>
      </c>
      <c r="C69" s="33"/>
      <c r="D69" s="33"/>
      <c r="E69" s="33"/>
      <c r="F69" s="33"/>
      <c r="G69" s="33"/>
      <c r="H69" s="33" t="s">
        <v>20</v>
      </c>
      <c r="I69" s="33" t="s">
        <v>20</v>
      </c>
      <c r="J69" s="33"/>
      <c r="K69" s="33" t="s">
        <v>20</v>
      </c>
      <c r="L69" s="33"/>
      <c r="M69" s="33" t="s">
        <v>20</v>
      </c>
      <c r="N69" s="33"/>
      <c r="O69" s="33"/>
      <c r="P69" s="33" t="s">
        <v>20</v>
      </c>
      <c r="Q69" s="33" t="s">
        <v>20</v>
      </c>
      <c r="R69" s="33" t="s">
        <v>20</v>
      </c>
      <c r="S69" s="33"/>
      <c r="T69" s="33" t="s">
        <v>20</v>
      </c>
      <c r="U69" s="36">
        <v>4.04</v>
      </c>
      <c r="V69" s="37">
        <f>1-(U69/100)</f>
        <v>0.95960000000000001</v>
      </c>
      <c r="W69" s="34">
        <v>1536</v>
      </c>
      <c r="X69" s="38">
        <f>W69/1000</f>
        <v>1.536</v>
      </c>
      <c r="Y69" s="29" t="s">
        <v>150</v>
      </c>
      <c r="Z69" s="29" t="s">
        <v>151</v>
      </c>
      <c r="AA69" s="29" t="s">
        <v>150</v>
      </c>
      <c r="AB69" s="30" t="s">
        <v>150</v>
      </c>
      <c r="AC69" s="39">
        <v>0.312</v>
      </c>
      <c r="AD69" s="31">
        <v>1</v>
      </c>
      <c r="AE69" s="31">
        <v>1</v>
      </c>
      <c r="AF69" s="30">
        <v>0</v>
      </c>
      <c r="AG69" s="30">
        <v>1</v>
      </c>
      <c r="AH69" s="30">
        <v>0.4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0</v>
      </c>
      <c r="AQ69" s="31">
        <f>SUM(AD69:AP69)</f>
        <v>6.4</v>
      </c>
      <c r="AR69" s="40">
        <f>AVERAGE(AD69:AP69)</f>
        <v>0.5818181818181819</v>
      </c>
      <c r="AS69" s="100">
        <f>_xlfn.RANK.EQ(V69,V69:V168,1)/100</f>
        <v>0.23</v>
      </c>
      <c r="AT69" s="31">
        <f>_xlfn.RANK.EQ(X69,X69:X168,1)/100</f>
        <v>0.3</v>
      </c>
      <c r="AU69" s="41">
        <f>AVERAGE(AC69, AR69,V69, X69)</f>
        <v>0.84735454545454547</v>
      </c>
    </row>
    <row r="70" spans="1:47" s="42" customFormat="1" hidden="1" x14ac:dyDescent="0.2">
      <c r="A70" s="28">
        <f>_xlfn.RANK.EQ(AU70,$AU$2:$AU$101,0)</f>
        <v>57</v>
      </c>
      <c r="B70" s="35" t="s">
        <v>48</v>
      </c>
      <c r="C70" s="33"/>
      <c r="D70" s="33"/>
      <c r="E70" s="33" t="s">
        <v>20</v>
      </c>
      <c r="F70" s="33"/>
      <c r="G70" s="33"/>
      <c r="H70" s="33"/>
      <c r="I70" s="33" t="s">
        <v>20</v>
      </c>
      <c r="J70" s="33"/>
      <c r="K70" s="33"/>
      <c r="L70" s="33"/>
      <c r="M70" s="33"/>
      <c r="N70" s="33"/>
      <c r="O70" s="33"/>
      <c r="P70" s="33" t="s">
        <v>20</v>
      </c>
      <c r="Q70" s="33"/>
      <c r="R70" s="27"/>
      <c r="S70" s="27"/>
      <c r="T70" s="28"/>
      <c r="U70" s="36">
        <v>1.53</v>
      </c>
      <c r="V70" s="37">
        <f>1-(U70/100)</f>
        <v>0.98470000000000002</v>
      </c>
      <c r="W70" s="34">
        <v>1292</v>
      </c>
      <c r="X70" s="38">
        <f>W70/1000</f>
        <v>1.292</v>
      </c>
      <c r="Y70" s="29" t="s">
        <v>150</v>
      </c>
      <c r="Z70" s="29" t="s">
        <v>151</v>
      </c>
      <c r="AA70" s="29" t="s">
        <v>183</v>
      </c>
      <c r="AB70" s="30" t="s">
        <v>184</v>
      </c>
      <c r="AC70" s="39">
        <v>0.435</v>
      </c>
      <c r="AD70" s="31">
        <v>1</v>
      </c>
      <c r="AE70" s="31">
        <v>1</v>
      </c>
      <c r="AF70" s="30">
        <v>0</v>
      </c>
      <c r="AG70" s="30">
        <v>0.4</v>
      </c>
      <c r="AH70" s="30">
        <v>0</v>
      </c>
      <c r="AI70" s="31">
        <v>1</v>
      </c>
      <c r="AJ70" s="31">
        <v>1</v>
      </c>
      <c r="AK70" s="31">
        <v>1</v>
      </c>
      <c r="AL70" s="31">
        <v>1</v>
      </c>
      <c r="AM70" s="88" t="s">
        <v>150</v>
      </c>
      <c r="AN70" s="88" t="s">
        <v>153</v>
      </c>
      <c r="AO70" s="29">
        <v>1</v>
      </c>
      <c r="AP70" s="29">
        <v>0</v>
      </c>
      <c r="AQ70" s="31">
        <f>SUM(AD70:AP70)</f>
        <v>7.4</v>
      </c>
      <c r="AR70" s="40">
        <f>AVERAGE(AD70:AP70)</f>
        <v>0.67272727272727273</v>
      </c>
      <c r="AS70" s="100">
        <f>_xlfn.RANK.EQ(V70,V70:V169,1)/100</f>
        <v>0.28000000000000003</v>
      </c>
      <c r="AT70" s="31">
        <f>_xlfn.RANK.EQ(X70,X70:X169,1)/100</f>
        <v>0.27</v>
      </c>
      <c r="AU70" s="41">
        <f>AVERAGE(AC70, AR70,V70, X70)</f>
        <v>0.8461068181818181</v>
      </c>
    </row>
    <row r="71" spans="1:47" s="42" customFormat="1" hidden="1" x14ac:dyDescent="0.2">
      <c r="A71" s="28">
        <f>_xlfn.RANK.EQ(AU71,$AU$2:$AU$101,0)</f>
        <v>58</v>
      </c>
      <c r="B71" s="35" t="s">
        <v>46</v>
      </c>
      <c r="C71" s="33"/>
      <c r="D71" s="33"/>
      <c r="E71" s="33" t="s">
        <v>20</v>
      </c>
      <c r="F71" s="33"/>
      <c r="G71" s="33" t="s">
        <v>20</v>
      </c>
      <c r="H71" s="33"/>
      <c r="I71" s="33"/>
      <c r="J71" s="33"/>
      <c r="K71" s="33"/>
      <c r="L71" s="33"/>
      <c r="M71" s="33"/>
      <c r="N71" s="33"/>
      <c r="O71" s="33"/>
      <c r="P71" s="33" t="s">
        <v>20</v>
      </c>
      <c r="Q71" s="27"/>
      <c r="R71" s="27"/>
      <c r="S71" s="27"/>
      <c r="T71" s="28"/>
      <c r="U71" s="36">
        <v>0.53</v>
      </c>
      <c r="V71" s="37">
        <f>1-(U71/100)</f>
        <v>0.99470000000000003</v>
      </c>
      <c r="W71" s="34">
        <v>1035</v>
      </c>
      <c r="X71" s="38">
        <f>W71/1000</f>
        <v>1.0349999999999999</v>
      </c>
      <c r="Y71" s="29" t="s">
        <v>150</v>
      </c>
      <c r="Z71" s="29" t="s">
        <v>151</v>
      </c>
      <c r="AA71" s="29" t="s">
        <v>150</v>
      </c>
      <c r="AB71" s="30" t="s">
        <v>170</v>
      </c>
      <c r="AC71" s="39">
        <v>0.56799999999999995</v>
      </c>
      <c r="AD71" s="31">
        <v>1</v>
      </c>
      <c r="AE71" s="31">
        <v>1</v>
      </c>
      <c r="AF71" s="30">
        <v>1</v>
      </c>
      <c r="AG71" s="30">
        <v>0.6</v>
      </c>
      <c r="AH71" s="30">
        <v>0</v>
      </c>
      <c r="AI71" s="31">
        <v>1</v>
      </c>
      <c r="AJ71" s="31">
        <v>1</v>
      </c>
      <c r="AK71" s="31">
        <v>1</v>
      </c>
      <c r="AL71" s="31">
        <v>1</v>
      </c>
      <c r="AM71" s="88" t="s">
        <v>150</v>
      </c>
      <c r="AN71" s="88" t="s">
        <v>153</v>
      </c>
      <c r="AO71" s="29">
        <v>1</v>
      </c>
      <c r="AP71" s="29">
        <v>0</v>
      </c>
      <c r="AQ71" s="31">
        <f>SUM(AD71:AP71)</f>
        <v>8.6</v>
      </c>
      <c r="AR71" s="40">
        <f>AVERAGE(AD71:AP71)</f>
        <v>0.78181818181818175</v>
      </c>
      <c r="AS71" s="100">
        <f>_xlfn.RANK.EQ(V71,V71:V170,1)/100</f>
        <v>0.28999999999999998</v>
      </c>
      <c r="AT71" s="31">
        <f>_xlfn.RANK.EQ(X71,X71:X170,1)/100</f>
        <v>0.24</v>
      </c>
      <c r="AU71" s="41">
        <f>AVERAGE(AC71, AR71,V71, X71)</f>
        <v>0.84487954545454547</v>
      </c>
    </row>
    <row r="72" spans="1:47" s="42" customFormat="1" ht="25.5" hidden="1" x14ac:dyDescent="0.2">
      <c r="A72" s="28">
        <f>_xlfn.RANK.EQ(AU72,$AU$2:$AU$101,0)</f>
        <v>59</v>
      </c>
      <c r="B72" s="35" t="s">
        <v>86</v>
      </c>
      <c r="C72" s="33"/>
      <c r="D72" s="33"/>
      <c r="E72" s="33" t="s">
        <v>20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 t="s">
        <v>20</v>
      </c>
      <c r="Q72" s="27"/>
      <c r="R72" s="27"/>
      <c r="S72" s="27"/>
      <c r="T72" s="28"/>
      <c r="U72" s="36">
        <v>44.56</v>
      </c>
      <c r="V72" s="37">
        <f>1-(U72/100)</f>
        <v>0.5544</v>
      </c>
      <c r="W72" s="34">
        <v>1857</v>
      </c>
      <c r="X72" s="38">
        <f>W72/1000</f>
        <v>1.857</v>
      </c>
      <c r="Y72" s="29" t="s">
        <v>150</v>
      </c>
      <c r="Z72" s="29" t="s">
        <v>151</v>
      </c>
      <c r="AA72" s="29" t="s">
        <v>200</v>
      </c>
      <c r="AB72" s="30" t="s">
        <v>200</v>
      </c>
      <c r="AC72" s="39">
        <v>0.42399999999999999</v>
      </c>
      <c r="AD72" s="31">
        <v>1</v>
      </c>
      <c r="AE72" s="31">
        <v>0.9</v>
      </c>
      <c r="AF72" s="30">
        <v>0</v>
      </c>
      <c r="AG72" s="30">
        <v>0.6</v>
      </c>
      <c r="AH72" s="30">
        <v>0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149</v>
      </c>
      <c r="AO72" s="29">
        <v>0</v>
      </c>
      <c r="AP72" s="29">
        <v>0</v>
      </c>
      <c r="AQ72" s="31">
        <f>SUM(AD72:AP72)</f>
        <v>5.5</v>
      </c>
      <c r="AR72" s="40">
        <f>AVERAGE(AD72:AP72)</f>
        <v>0.5</v>
      </c>
      <c r="AS72" s="100">
        <f>_xlfn.RANK.EQ(V72,V72:V171,1)/100</f>
        <v>0.03</v>
      </c>
      <c r="AT72" s="31">
        <f>_xlfn.RANK.EQ(X72,X72:X171,1)/100</f>
        <v>0.28999999999999998</v>
      </c>
      <c r="AU72" s="41">
        <f>AVERAGE(AC72, AR72,V72, X72)</f>
        <v>0.83384999999999998</v>
      </c>
    </row>
    <row r="73" spans="1:47" s="42" customFormat="1" hidden="1" x14ac:dyDescent="0.2">
      <c r="A73" s="28">
        <f>_xlfn.RANK.EQ(AU73,$AU$2:$AU$101,0)</f>
        <v>60</v>
      </c>
      <c r="B73" s="35" t="s">
        <v>95</v>
      </c>
      <c r="C73" s="33" t="s">
        <v>20</v>
      </c>
      <c r="D73" s="33"/>
      <c r="E73" s="33"/>
      <c r="F73" s="33"/>
      <c r="G73" s="33"/>
      <c r="H73" s="33" t="s">
        <v>20</v>
      </c>
      <c r="I73" s="33" t="s">
        <v>20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 t="s">
        <v>20</v>
      </c>
      <c r="U73" s="36">
        <v>1.84</v>
      </c>
      <c r="V73" s="37">
        <f>1-(U73/100)</f>
        <v>0.98160000000000003</v>
      </c>
      <c r="W73" s="34">
        <v>1586</v>
      </c>
      <c r="X73" s="38">
        <f>W73/1000</f>
        <v>1.5860000000000001</v>
      </c>
      <c r="Y73" s="29" t="s">
        <v>150</v>
      </c>
      <c r="Z73" s="29" t="s">
        <v>151</v>
      </c>
      <c r="AA73" s="29" t="s">
        <v>150</v>
      </c>
      <c r="AB73" s="30" t="s">
        <v>150</v>
      </c>
      <c r="AC73" s="39">
        <v>0.156</v>
      </c>
      <c r="AD73" s="31">
        <v>1</v>
      </c>
      <c r="AE73" s="31">
        <v>1</v>
      </c>
      <c r="AF73" s="30">
        <v>0</v>
      </c>
      <c r="AG73" s="30" t="s">
        <v>150</v>
      </c>
      <c r="AH73" s="30" t="s">
        <v>150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148</v>
      </c>
      <c r="AO73" s="29">
        <v>0</v>
      </c>
      <c r="AP73" s="29">
        <v>0</v>
      </c>
      <c r="AQ73" s="31">
        <f>SUM(AD73:AP73)</f>
        <v>5</v>
      </c>
      <c r="AR73" s="40">
        <f>AVERAGE(AD73:AP73)</f>
        <v>0.55555555555555558</v>
      </c>
      <c r="AS73" s="100">
        <f>_xlfn.RANK.EQ(V73,V73:V172,1)/100</f>
        <v>0.26</v>
      </c>
      <c r="AT73" s="31">
        <f>_xlfn.RANK.EQ(X73,X73:X172,1)/100</f>
        <v>0.28000000000000003</v>
      </c>
      <c r="AU73" s="41">
        <f>AVERAGE(AC73, AR73,V73, X73)</f>
        <v>0.8197888888888889</v>
      </c>
    </row>
    <row r="74" spans="1:47" s="42" customFormat="1" ht="38.25" hidden="1" x14ac:dyDescent="0.2">
      <c r="A74" s="28">
        <f>_xlfn.RANK.EQ(AU74,$AU$2:$AU$101,0)</f>
        <v>63</v>
      </c>
      <c r="B74" s="35" t="s">
        <v>97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 t="s">
        <v>20</v>
      </c>
      <c r="N74" s="27"/>
      <c r="O74" s="27"/>
      <c r="P74" s="27"/>
      <c r="Q74" s="27"/>
      <c r="R74" s="27"/>
      <c r="S74" s="27"/>
      <c r="T74" s="28"/>
      <c r="U74" s="36">
        <v>2.36</v>
      </c>
      <c r="V74" s="37">
        <f>1-(U74/100)</f>
        <v>0.97640000000000005</v>
      </c>
      <c r="W74" s="34">
        <v>1322</v>
      </c>
      <c r="X74" s="38">
        <f>W74/1000</f>
        <v>1.3220000000000001</v>
      </c>
      <c r="Y74" s="29">
        <v>2</v>
      </c>
      <c r="Z74" s="29">
        <v>2</v>
      </c>
      <c r="AA74" s="29" t="s">
        <v>150</v>
      </c>
      <c r="AB74" s="30" t="s">
        <v>150</v>
      </c>
      <c r="AC74" s="39">
        <v>2.1000000000000001E-2</v>
      </c>
      <c r="AD74" s="31">
        <v>1</v>
      </c>
      <c r="AE74" s="31">
        <v>1</v>
      </c>
      <c r="AF74" s="30">
        <v>0</v>
      </c>
      <c r="AG74" s="30">
        <v>0.4</v>
      </c>
      <c r="AH74" s="30">
        <v>0.2</v>
      </c>
      <c r="AI74" s="31">
        <v>1</v>
      </c>
      <c r="AJ74" s="31">
        <v>0</v>
      </c>
      <c r="AK74" s="31">
        <v>1</v>
      </c>
      <c r="AL74" s="31">
        <v>1</v>
      </c>
      <c r="AM74" s="88" t="s">
        <v>150</v>
      </c>
      <c r="AN74" s="88" t="s">
        <v>153</v>
      </c>
      <c r="AO74" s="29">
        <v>0</v>
      </c>
      <c r="AP74" s="29">
        <v>1</v>
      </c>
      <c r="AQ74" s="31">
        <f>SUM(AD74:AP74)</f>
        <v>6.6</v>
      </c>
      <c r="AR74" s="40">
        <f>AVERAGE(AD74:AP74)</f>
        <v>0.6</v>
      </c>
      <c r="AS74" s="100">
        <f>_xlfn.RANK.EQ(V74,V74:V173,1)/100</f>
        <v>0.24</v>
      </c>
      <c r="AT74" s="31">
        <f>_xlfn.RANK.EQ(X74,X74:X173,1)/100</f>
        <v>0.26</v>
      </c>
      <c r="AU74" s="41">
        <f>AVERAGE(AC74, AR74,V74, X74)</f>
        <v>0.72985</v>
      </c>
    </row>
    <row r="75" spans="1:47" s="42" customFormat="1" hidden="1" x14ac:dyDescent="0.2">
      <c r="A75" s="28">
        <f>_xlfn.RANK.EQ(AU75,$AU$2:$AU$101,0)</f>
        <v>64</v>
      </c>
      <c r="B75" s="35" t="s">
        <v>114</v>
      </c>
      <c r="C75" s="33" t="s">
        <v>20</v>
      </c>
      <c r="D75" s="33"/>
      <c r="E75" s="33"/>
      <c r="F75" s="33"/>
      <c r="G75" s="33"/>
      <c r="H75" s="33"/>
      <c r="I75" s="33"/>
      <c r="J75" s="33" t="s">
        <v>20</v>
      </c>
      <c r="K75" s="33"/>
      <c r="L75" s="33"/>
      <c r="M75" s="33" t="s">
        <v>20</v>
      </c>
      <c r="N75" s="33"/>
      <c r="O75" s="33"/>
      <c r="P75" s="33" t="s">
        <v>20</v>
      </c>
      <c r="Q75" s="33" t="s">
        <v>20</v>
      </c>
      <c r="R75" s="33"/>
      <c r="S75" s="33" t="s">
        <v>20</v>
      </c>
      <c r="T75" s="28"/>
      <c r="U75" s="36">
        <v>6.4</v>
      </c>
      <c r="V75" s="37">
        <f>1-(U75/100)</f>
        <v>0.93599999999999994</v>
      </c>
      <c r="W75" s="34">
        <v>739</v>
      </c>
      <c r="X75" s="38">
        <f>W75/1000</f>
        <v>0.73899999999999999</v>
      </c>
      <c r="Y75" s="29">
        <v>1800</v>
      </c>
      <c r="Z75" s="29">
        <v>0</v>
      </c>
      <c r="AA75" s="29" t="s">
        <v>202</v>
      </c>
      <c r="AB75" s="30" t="s">
        <v>202</v>
      </c>
      <c r="AC75" s="39">
        <v>0.19900000000000001</v>
      </c>
      <c r="AD75" s="31">
        <v>1</v>
      </c>
      <c r="AE75" s="31">
        <v>0.8</v>
      </c>
      <c r="AF75" s="30">
        <v>1</v>
      </c>
      <c r="AG75" s="30">
        <v>0.8</v>
      </c>
      <c r="AH75" s="30">
        <v>0.8</v>
      </c>
      <c r="AI75" s="31">
        <v>1</v>
      </c>
      <c r="AJ75" s="31">
        <v>1</v>
      </c>
      <c r="AK75" s="31">
        <v>1</v>
      </c>
      <c r="AL75" s="31">
        <v>1</v>
      </c>
      <c r="AM75" s="88" t="s">
        <v>153</v>
      </c>
      <c r="AN75" s="88" t="s">
        <v>153</v>
      </c>
      <c r="AO75" s="29">
        <v>1</v>
      </c>
      <c r="AP75" s="29">
        <v>1</v>
      </c>
      <c r="AQ75" s="31">
        <f>SUM(AD75:AP75)</f>
        <v>10.399999999999999</v>
      </c>
      <c r="AR75" s="40">
        <f>AVERAGE(AD75:AP75)</f>
        <v>0.94545454545454533</v>
      </c>
      <c r="AS75" s="100">
        <f>_xlfn.RANK.EQ(V75,V75:V174,1)/100</f>
        <v>0.18</v>
      </c>
      <c r="AT75" s="31">
        <f>_xlfn.RANK.EQ(X75,X75:X174,1)/100</f>
        <v>0.22</v>
      </c>
      <c r="AU75" s="41">
        <f>AVERAGE(AC75, AR75,V75, X75)</f>
        <v>0.70486363636363625</v>
      </c>
    </row>
    <row r="76" spans="1:47" s="42" customFormat="1" ht="25.5" hidden="1" x14ac:dyDescent="0.2">
      <c r="A76" s="28">
        <f>_xlfn.RANK.EQ(AU76,$AU$2:$AU$101,0)</f>
        <v>65</v>
      </c>
      <c r="B76" s="35" t="s">
        <v>40</v>
      </c>
      <c r="C76" s="33"/>
      <c r="D76" s="33"/>
      <c r="E76" s="33" t="s">
        <v>20</v>
      </c>
      <c r="F76" s="33"/>
      <c r="G76" s="33"/>
      <c r="H76" s="33"/>
      <c r="I76" s="33"/>
      <c r="J76" s="33" t="s">
        <v>20</v>
      </c>
      <c r="K76" s="33"/>
      <c r="L76" s="33"/>
      <c r="M76" s="33"/>
      <c r="N76" s="33"/>
      <c r="O76" s="33"/>
      <c r="P76" s="33" t="s">
        <v>20</v>
      </c>
      <c r="Q76" s="33"/>
      <c r="R76" s="33"/>
      <c r="S76" s="33"/>
      <c r="T76" s="33"/>
      <c r="U76" s="36">
        <v>10.42</v>
      </c>
      <c r="V76" s="37">
        <f>1-(U76/100)</f>
        <v>0.89580000000000004</v>
      </c>
      <c r="W76" s="34">
        <v>884</v>
      </c>
      <c r="X76" s="38">
        <f>W76/1000</f>
        <v>0.88400000000000001</v>
      </c>
      <c r="Y76" s="29">
        <v>78</v>
      </c>
      <c r="Z76" s="29">
        <v>57</v>
      </c>
      <c r="AA76" s="29" t="s">
        <v>170</v>
      </c>
      <c r="AB76" s="30" t="s">
        <v>170</v>
      </c>
      <c r="AC76" s="39">
        <v>0.42399999999999999</v>
      </c>
      <c r="AD76" s="31">
        <v>1</v>
      </c>
      <c r="AE76" s="31">
        <v>1</v>
      </c>
      <c r="AF76" s="30" t="s">
        <v>171</v>
      </c>
      <c r="AG76" s="30">
        <v>0.6</v>
      </c>
      <c r="AH76" s="30">
        <v>0.2</v>
      </c>
      <c r="AI76" s="31">
        <v>1</v>
      </c>
      <c r="AJ76" s="31">
        <v>0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0</v>
      </c>
      <c r="AP76" s="29">
        <v>0</v>
      </c>
      <c r="AQ76" s="31">
        <f>SUM(AD76:AP76)</f>
        <v>5.8000000000000007</v>
      </c>
      <c r="AR76" s="40">
        <f>AVERAGE(AD76:AP76)</f>
        <v>0.58000000000000007</v>
      </c>
      <c r="AS76" s="100">
        <f>_xlfn.RANK.EQ(V76,V76:V175,1)/100</f>
        <v>0.13</v>
      </c>
      <c r="AT76" s="31">
        <f>_xlfn.RANK.EQ(X76,X76:X175,1)/100</f>
        <v>0.22</v>
      </c>
      <c r="AU76" s="41">
        <f>AVERAGE(AC76, AR76,V76, X76)</f>
        <v>0.69594999999999996</v>
      </c>
    </row>
    <row r="77" spans="1:47" s="42" customFormat="1" ht="25.5" hidden="1" x14ac:dyDescent="0.2">
      <c r="A77" s="28">
        <f>_xlfn.RANK.EQ(AU77,$AU$2:$AU$101,0)</f>
        <v>66</v>
      </c>
      <c r="B77" s="35" t="s">
        <v>94</v>
      </c>
      <c r="C77" s="27" t="s">
        <v>20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/>
      <c r="U77" s="36">
        <v>2.14</v>
      </c>
      <c r="V77" s="37">
        <f>1-(U77/100)</f>
        <v>0.97860000000000003</v>
      </c>
      <c r="W77" s="34">
        <v>1181</v>
      </c>
      <c r="X77" s="38">
        <f>W77/1000</f>
        <v>1.181</v>
      </c>
      <c r="Y77" s="29">
        <v>4</v>
      </c>
      <c r="Z77" s="29">
        <v>4</v>
      </c>
      <c r="AA77" s="29" t="s">
        <v>150</v>
      </c>
      <c r="AB77" s="30" t="s">
        <v>150</v>
      </c>
      <c r="AC77" s="39">
        <v>2.4E-2</v>
      </c>
      <c r="AD77" s="31">
        <v>1</v>
      </c>
      <c r="AE77" s="31">
        <v>1</v>
      </c>
      <c r="AF77" s="30">
        <v>0</v>
      </c>
      <c r="AG77" s="30">
        <v>0.4</v>
      </c>
      <c r="AH77" s="30">
        <v>0.2</v>
      </c>
      <c r="AI77" s="31">
        <v>1</v>
      </c>
      <c r="AJ77" s="31">
        <v>0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0</v>
      </c>
      <c r="AP77" s="29">
        <v>1</v>
      </c>
      <c r="AQ77" s="31">
        <f>SUM(AD77:AP77)</f>
        <v>6.6</v>
      </c>
      <c r="AR77" s="40">
        <f>AVERAGE(AD77:AP77)</f>
        <v>0.6</v>
      </c>
      <c r="AS77" s="100">
        <f>_xlfn.RANK.EQ(V77,V77:V176,1)/100</f>
        <v>0.22</v>
      </c>
      <c r="AT77" s="31">
        <f>_xlfn.RANK.EQ(X77,X77:X176,1)/100</f>
        <v>0.23</v>
      </c>
      <c r="AU77" s="41">
        <f>AVERAGE(AC77, AR77,V77, X77)</f>
        <v>0.69589999999999996</v>
      </c>
    </row>
    <row r="78" spans="1:47" s="42" customFormat="1" hidden="1" x14ac:dyDescent="0.2">
      <c r="A78" s="28">
        <f>_xlfn.RANK.EQ(AU78,$AU$2:$AU$101,0)</f>
        <v>67</v>
      </c>
      <c r="B78" s="35" t="s">
        <v>89</v>
      </c>
      <c r="C78" s="27"/>
      <c r="D78" s="27"/>
      <c r="E78" s="27"/>
      <c r="F78" s="27"/>
      <c r="G78" s="27"/>
      <c r="H78" s="27"/>
      <c r="I78" s="27" t="s">
        <v>20</v>
      </c>
      <c r="J78" s="27"/>
      <c r="K78" s="27"/>
      <c r="L78" s="27"/>
      <c r="M78" s="27" t="s">
        <v>20</v>
      </c>
      <c r="N78" s="27"/>
      <c r="O78" s="27"/>
      <c r="P78" s="27"/>
      <c r="Q78" s="27"/>
      <c r="R78" s="27"/>
      <c r="S78" s="27"/>
      <c r="T78" s="28" t="s">
        <v>20</v>
      </c>
      <c r="U78" s="36">
        <v>16.32</v>
      </c>
      <c r="V78" s="37">
        <f>1-(U78/100)</f>
        <v>0.83679999999999999</v>
      </c>
      <c r="W78" s="34">
        <v>1476</v>
      </c>
      <c r="X78" s="38">
        <f>W78/1000</f>
        <v>1.476</v>
      </c>
      <c r="Y78" s="29" t="s">
        <v>150</v>
      </c>
      <c r="Z78" s="29" t="s">
        <v>151</v>
      </c>
      <c r="AA78" s="29" t="s">
        <v>150</v>
      </c>
      <c r="AB78" s="30" t="s">
        <v>150</v>
      </c>
      <c r="AC78" s="39">
        <v>4.1000000000000002E-2</v>
      </c>
      <c r="AD78" s="89">
        <v>0.5</v>
      </c>
      <c r="AE78" s="89">
        <v>1</v>
      </c>
      <c r="AF78" s="30">
        <v>0</v>
      </c>
      <c r="AG78" s="30">
        <v>0.4</v>
      </c>
      <c r="AH78" s="30">
        <v>0.1</v>
      </c>
      <c r="AI78" s="31">
        <v>0</v>
      </c>
      <c r="AJ78" s="31">
        <v>0</v>
      </c>
      <c r="AK78" s="31">
        <v>1</v>
      </c>
      <c r="AL78" s="31">
        <v>1</v>
      </c>
      <c r="AM78" s="88" t="s">
        <v>150</v>
      </c>
      <c r="AN78" s="88">
        <v>1</v>
      </c>
      <c r="AO78" s="29">
        <v>0</v>
      </c>
      <c r="AP78" s="29">
        <v>0</v>
      </c>
      <c r="AQ78" s="31">
        <f>SUM(AD78:AP78)</f>
        <v>5</v>
      </c>
      <c r="AR78" s="40">
        <f>AVERAGE(AD78:AP78)</f>
        <v>0.41666666666666669</v>
      </c>
      <c r="AS78" s="100">
        <f>_xlfn.RANK.EQ(V78,V78:V177,1)/100</f>
        <v>0.06</v>
      </c>
      <c r="AT78" s="31">
        <f>_xlfn.RANK.EQ(X78,X78:X177,1)/100</f>
        <v>0.23</v>
      </c>
      <c r="AU78" s="41">
        <f>AVERAGE(AC78, AR78,V78, X78)</f>
        <v>0.69261666666666666</v>
      </c>
    </row>
    <row r="79" spans="1:47" s="42" customFormat="1" ht="25.5" hidden="1" x14ac:dyDescent="0.2">
      <c r="A79" s="28">
        <f>_xlfn.RANK.EQ(AU79,$AU$2:$AU$101,0)</f>
        <v>70</v>
      </c>
      <c r="B79" s="35" t="s">
        <v>76</v>
      </c>
      <c r="C79" s="33"/>
      <c r="D79" s="33"/>
      <c r="E79" s="33" t="s">
        <v>20</v>
      </c>
      <c r="F79" s="33"/>
      <c r="G79" s="33" t="s">
        <v>20</v>
      </c>
      <c r="H79" s="33"/>
      <c r="I79" s="33"/>
      <c r="J79" s="33" t="s">
        <v>20</v>
      </c>
      <c r="K79" s="33"/>
      <c r="L79" s="33"/>
      <c r="M79" s="33"/>
      <c r="N79" s="33"/>
      <c r="O79" s="33"/>
      <c r="P79" s="33" t="s">
        <v>20</v>
      </c>
      <c r="Q79" s="33"/>
      <c r="R79" s="33"/>
      <c r="S79" s="33" t="s">
        <v>20</v>
      </c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150</v>
      </c>
      <c r="AA79" s="29" t="s">
        <v>201</v>
      </c>
      <c r="AB79" s="30" t="s">
        <v>202</v>
      </c>
      <c r="AC79" s="39">
        <v>0.49</v>
      </c>
      <c r="AD79" s="89">
        <v>1</v>
      </c>
      <c r="AE79" s="89">
        <v>1</v>
      </c>
      <c r="AF79" s="30">
        <v>0</v>
      </c>
      <c r="AG79" s="30">
        <v>0.5</v>
      </c>
      <c r="AH79" s="31">
        <v>0.3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0</v>
      </c>
      <c r="AQ79" s="31">
        <f>SUM(AD79:AP79)</f>
        <v>8.8000000000000007</v>
      </c>
      <c r="AR79" s="40">
        <f>AVERAGE(AD79:AP79)</f>
        <v>0.73333333333333339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0.61166666666666669</v>
      </c>
    </row>
    <row r="80" spans="1:47" s="42" customFormat="1" hidden="1" x14ac:dyDescent="0.2">
      <c r="A80" s="28">
        <f>_xlfn.RANK.EQ(AU80,$AU$2:$AU$101,0)</f>
        <v>71</v>
      </c>
      <c r="B80" s="35" t="s">
        <v>67</v>
      </c>
      <c r="C80" s="33"/>
      <c r="D80" s="33"/>
      <c r="E80" s="33" t="s">
        <v>20</v>
      </c>
      <c r="F80" s="33"/>
      <c r="G80" s="33" t="s">
        <v>20</v>
      </c>
      <c r="H80" s="33"/>
      <c r="I80" s="33"/>
      <c r="J80" s="33" t="s">
        <v>20</v>
      </c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151</v>
      </c>
      <c r="AA80" s="29" t="s">
        <v>194</v>
      </c>
      <c r="AB80" s="29" t="s">
        <v>194</v>
      </c>
      <c r="AC80" s="39">
        <v>0.45100000000000001</v>
      </c>
      <c r="AD80" s="89">
        <v>1</v>
      </c>
      <c r="AE80" s="89">
        <v>1</v>
      </c>
      <c r="AF80" s="30">
        <v>1</v>
      </c>
      <c r="AG80" s="30">
        <v>0.7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0.76923076923076927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0.61011538461538461</v>
      </c>
    </row>
    <row r="81" spans="1:47" s="42" customFormat="1" hidden="1" x14ac:dyDescent="0.2">
      <c r="A81" s="28">
        <f>_xlfn.RANK.EQ(AU81,$AU$2:$AU$101,0)</f>
        <v>72</v>
      </c>
      <c r="B81" s="35" t="s">
        <v>34</v>
      </c>
      <c r="C81" s="33"/>
      <c r="D81" s="33"/>
      <c r="E81" s="33"/>
      <c r="F81" s="33"/>
      <c r="G81" s="33" t="s">
        <v>20</v>
      </c>
      <c r="H81" s="33"/>
      <c r="I81" s="33"/>
      <c r="J81" s="33" t="s">
        <v>20</v>
      </c>
      <c r="K81" s="33"/>
      <c r="L81" s="33" t="s">
        <v>20</v>
      </c>
      <c r="M81" s="33" t="s">
        <v>20</v>
      </c>
      <c r="N81" s="33"/>
      <c r="O81" s="33" t="s">
        <v>20</v>
      </c>
      <c r="P81" s="33"/>
      <c r="Q81" s="33" t="s">
        <v>20</v>
      </c>
      <c r="R81" s="33"/>
      <c r="S81" s="33"/>
      <c r="T81" s="33"/>
      <c r="U81" s="36">
        <v>2.5</v>
      </c>
      <c r="V81" s="37">
        <f>1-(U81/100)</f>
        <v>0.97499999999999998</v>
      </c>
      <c r="W81" s="34">
        <v>517</v>
      </c>
      <c r="X81" s="38">
        <f>W81/1000</f>
        <v>0.51700000000000002</v>
      </c>
      <c r="Y81" s="29" t="s">
        <v>150</v>
      </c>
      <c r="Z81" s="29" t="s">
        <v>151</v>
      </c>
      <c r="AA81" s="29" t="s">
        <v>166</v>
      </c>
      <c r="AB81" s="30" t="s">
        <v>166</v>
      </c>
      <c r="AC81" s="39">
        <v>0.21299999999999999</v>
      </c>
      <c r="AD81" s="31">
        <v>1</v>
      </c>
      <c r="AE81" s="31">
        <v>0.7</v>
      </c>
      <c r="AF81" s="30">
        <v>1</v>
      </c>
      <c r="AG81" s="30">
        <v>1</v>
      </c>
      <c r="AH81" s="30">
        <v>1</v>
      </c>
      <c r="AI81" s="31">
        <v>1</v>
      </c>
      <c r="AJ81" s="31">
        <v>0</v>
      </c>
      <c r="AK81" s="31">
        <v>1</v>
      </c>
      <c r="AL81" s="31">
        <v>1</v>
      </c>
      <c r="AM81" s="88" t="s">
        <v>150</v>
      </c>
      <c r="AN81" s="88" t="s">
        <v>153</v>
      </c>
      <c r="AO81" s="29">
        <v>0</v>
      </c>
      <c r="AP81" s="29">
        <v>0</v>
      </c>
      <c r="AQ81" s="31">
        <f>SUM(AD81:AP81)</f>
        <v>7.7</v>
      </c>
      <c r="AR81" s="40">
        <f>AVERAGE(AD81:AP81)</f>
        <v>0.70000000000000007</v>
      </c>
      <c r="AS81" s="100">
        <f>_xlfn.RANK.EQ(V81,V81:V180,1)/100</f>
        <v>0.2</v>
      </c>
      <c r="AT81" s="31">
        <f>_xlfn.RANK.EQ(X81,X81:X180,1)/100</f>
        <v>0.19</v>
      </c>
      <c r="AU81" s="41">
        <f>AVERAGE(AC81, AR81,V81, X81)</f>
        <v>0.60124999999999995</v>
      </c>
    </row>
    <row r="82" spans="1:47" s="42" customFormat="1" hidden="1" x14ac:dyDescent="0.2">
      <c r="A82" s="28">
        <f>_xlfn.RANK.EQ(AU82,$AU$2:$AU$101,0)</f>
        <v>73</v>
      </c>
      <c r="B82" s="35" t="s">
        <v>100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 t="s">
        <v>20</v>
      </c>
      <c r="S82" s="33"/>
      <c r="T82" s="33"/>
      <c r="U82" s="36">
        <v>5.24</v>
      </c>
      <c r="V82" s="37">
        <f>1-(U82/100)</f>
        <v>0.9476</v>
      </c>
      <c r="W82" s="34">
        <v>536</v>
      </c>
      <c r="X82" s="38">
        <f>W82/1000</f>
        <v>0.53600000000000003</v>
      </c>
      <c r="Y82" s="29">
        <v>550</v>
      </c>
      <c r="Z82" s="29">
        <v>0</v>
      </c>
      <c r="AA82" s="29" t="s">
        <v>189</v>
      </c>
      <c r="AB82" s="30"/>
      <c r="AC82" s="39">
        <v>5.0000000000000001E-3</v>
      </c>
      <c r="AD82" s="31">
        <v>1</v>
      </c>
      <c r="AE82" s="31">
        <v>0.8</v>
      </c>
      <c r="AF82" s="30">
        <v>1</v>
      </c>
      <c r="AG82" s="30">
        <v>0.6</v>
      </c>
      <c r="AH82" s="30">
        <v>0.6</v>
      </c>
      <c r="AI82" s="31">
        <v>1</v>
      </c>
      <c r="AJ82" s="31">
        <v>1</v>
      </c>
      <c r="AK82" s="31">
        <v>1</v>
      </c>
      <c r="AL82" s="31">
        <v>1</v>
      </c>
      <c r="AM82" s="88" t="s">
        <v>153</v>
      </c>
      <c r="AN82" s="88" t="s">
        <v>153</v>
      </c>
      <c r="AO82" s="29">
        <v>1</v>
      </c>
      <c r="AP82" s="29">
        <v>1</v>
      </c>
      <c r="AQ82" s="31">
        <f>SUM(AD82:AP82)</f>
        <v>10</v>
      </c>
      <c r="AR82" s="40">
        <f>AVERAGE(AD82:AP82)</f>
        <v>0.90909090909090906</v>
      </c>
      <c r="AS82" s="100">
        <f>_xlfn.RANK.EQ(V82,V82:V181,1)/100</f>
        <v>0.17</v>
      </c>
      <c r="AT82" s="31">
        <f>_xlfn.RANK.EQ(X82,X82:X181,1)/100</f>
        <v>0.19</v>
      </c>
      <c r="AU82" s="41">
        <f>AVERAGE(AC82, AR82,V82, X82)</f>
        <v>0.59942272727272727</v>
      </c>
    </row>
    <row r="83" spans="1:47" s="42" customFormat="1" hidden="1" x14ac:dyDescent="0.2">
      <c r="A83" s="28">
        <f>_xlfn.RANK.EQ(AU83,$AU$2:$AU$101,0)</f>
        <v>74</v>
      </c>
      <c r="B83" s="35" t="s">
        <v>49</v>
      </c>
      <c r="C83" s="33"/>
      <c r="D83" s="33"/>
      <c r="E83" s="33" t="s">
        <v>20</v>
      </c>
      <c r="F83" s="33"/>
      <c r="G83" s="33" t="s">
        <v>20</v>
      </c>
      <c r="H83" s="33"/>
      <c r="I83" s="33" t="s">
        <v>20</v>
      </c>
      <c r="J83" s="33" t="s">
        <v>20</v>
      </c>
      <c r="K83" s="33"/>
      <c r="L83" s="33"/>
      <c r="M83" s="33"/>
      <c r="N83" s="33"/>
      <c r="O83" s="33"/>
      <c r="P83" s="33" t="s">
        <v>20</v>
      </c>
      <c r="Q83" s="27"/>
      <c r="R83" s="27"/>
      <c r="S83" s="27"/>
      <c r="T83" s="28"/>
      <c r="U83" s="36">
        <v>0.95</v>
      </c>
      <c r="V83" s="37">
        <f>1-(U83/100)</f>
        <v>0.99050000000000005</v>
      </c>
      <c r="W83" s="34">
        <v>294</v>
      </c>
      <c r="X83" s="38">
        <f>W83/1000</f>
        <v>0.29399999999999998</v>
      </c>
      <c r="Y83" s="29" t="s">
        <v>150</v>
      </c>
      <c r="Z83" s="29" t="s">
        <v>151</v>
      </c>
      <c r="AA83" s="29" t="s">
        <v>183</v>
      </c>
      <c r="AB83" s="30" t="s">
        <v>185</v>
      </c>
      <c r="AC83" s="39">
        <v>0.435</v>
      </c>
      <c r="AD83" s="31">
        <v>1</v>
      </c>
      <c r="AE83" s="31">
        <v>1</v>
      </c>
      <c r="AF83" s="30">
        <v>0</v>
      </c>
      <c r="AG83" s="30">
        <v>0.4</v>
      </c>
      <c r="AH83" s="30">
        <v>0</v>
      </c>
      <c r="AI83" s="31">
        <v>1</v>
      </c>
      <c r="AJ83" s="31">
        <v>1</v>
      </c>
      <c r="AK83" s="31">
        <v>1</v>
      </c>
      <c r="AL83" s="31">
        <v>1</v>
      </c>
      <c r="AM83" s="88" t="s">
        <v>150</v>
      </c>
      <c r="AN83" s="88" t="s">
        <v>153</v>
      </c>
      <c r="AO83" s="29">
        <v>1</v>
      </c>
      <c r="AP83" s="29">
        <v>0</v>
      </c>
      <c r="AQ83" s="31">
        <f>SUM(AD83:AP83)</f>
        <v>7.4</v>
      </c>
      <c r="AR83" s="40">
        <f>AVERAGE(AD83:AP83)</f>
        <v>0.67272727272727273</v>
      </c>
      <c r="AS83" s="100">
        <f>_xlfn.RANK.EQ(V83,V83:V182,1)/100</f>
        <v>0.19</v>
      </c>
      <c r="AT83" s="31">
        <f>_xlfn.RANK.EQ(X83,X83:X182,1)/100</f>
        <v>0.13</v>
      </c>
      <c r="AU83" s="41">
        <f>AVERAGE(AC83, AR83,V83, X83)</f>
        <v>0.59805681818181822</v>
      </c>
    </row>
    <row r="84" spans="1:47" s="42" customFormat="1" hidden="1" x14ac:dyDescent="0.2">
      <c r="A84" s="28">
        <f>_xlfn.RANK.EQ(AU84,$AU$2:$AU$101,0)</f>
        <v>75</v>
      </c>
      <c r="B84" s="35" t="s">
        <v>74</v>
      </c>
      <c r="C84" s="33" t="s">
        <v>20</v>
      </c>
      <c r="D84" s="33"/>
      <c r="E84" s="33"/>
      <c r="F84" s="33"/>
      <c r="G84" s="33"/>
      <c r="H84" s="33"/>
      <c r="I84" s="33"/>
      <c r="J84" s="33" t="s">
        <v>20</v>
      </c>
      <c r="K84" s="33" t="s">
        <v>20</v>
      </c>
      <c r="L84" s="33"/>
      <c r="M84" s="33" t="s">
        <v>20</v>
      </c>
      <c r="N84" s="33"/>
      <c r="O84" s="33"/>
      <c r="P84" s="33" t="s">
        <v>20</v>
      </c>
      <c r="Q84" s="33"/>
      <c r="R84" s="33" t="s">
        <v>20</v>
      </c>
      <c r="S84" s="27"/>
      <c r="T84" s="28"/>
      <c r="U84" s="36">
        <v>6.22</v>
      </c>
      <c r="V84" s="37">
        <f>1-(U84/100)</f>
        <v>0.93779999999999997</v>
      </c>
      <c r="W84" s="34">
        <v>510</v>
      </c>
      <c r="X84" s="38">
        <f>W84/1000</f>
        <v>0.51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0.254</v>
      </c>
      <c r="AD84" s="31">
        <v>1</v>
      </c>
      <c r="AE84" s="31">
        <v>1</v>
      </c>
      <c r="AF84" s="30">
        <v>0</v>
      </c>
      <c r="AG84" s="30">
        <v>0.8</v>
      </c>
      <c r="AH84" s="30">
        <v>0.4</v>
      </c>
      <c r="AI84" s="31">
        <v>1</v>
      </c>
      <c r="AJ84" s="31">
        <v>1</v>
      </c>
      <c r="AK84" s="31">
        <v>1</v>
      </c>
      <c r="AL84" s="31">
        <v>1</v>
      </c>
      <c r="AM84" s="88">
        <v>1</v>
      </c>
      <c r="AN84" s="88" t="s">
        <v>153</v>
      </c>
      <c r="AO84" s="29">
        <v>0</v>
      </c>
      <c r="AP84" s="29">
        <v>0</v>
      </c>
      <c r="AQ84" s="31">
        <f>SUM(AD84:AP84)</f>
        <v>8.1999999999999993</v>
      </c>
      <c r="AR84" s="40">
        <f>AVERAGE(AD84:AP84)</f>
        <v>0.68333333333333324</v>
      </c>
      <c r="AS84" s="100">
        <f>_xlfn.RANK.EQ(V84,V84:V183,1)/100</f>
        <v>0.16</v>
      </c>
      <c r="AT84" s="31">
        <f>_xlfn.RANK.EQ(X84,X84:X183,1)/100</f>
        <v>0.17</v>
      </c>
      <c r="AU84" s="41">
        <f>AVERAGE(AC84, AR84,V84, X84)</f>
        <v>0.59628333333333328</v>
      </c>
    </row>
    <row r="85" spans="1:47" s="42" customFormat="1" hidden="1" x14ac:dyDescent="0.2">
      <c r="A85" s="28">
        <f>_xlfn.RANK.EQ(AU85,$AU$2:$AU$101,0)</f>
        <v>77</v>
      </c>
      <c r="B85" s="35" t="s">
        <v>38</v>
      </c>
      <c r="C85" s="33"/>
      <c r="D85" s="33"/>
      <c r="E85" s="33"/>
      <c r="F85" s="33"/>
      <c r="G85" s="33"/>
      <c r="H85" s="33"/>
      <c r="I85" s="33" t="s">
        <v>20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6">
        <v>24.69</v>
      </c>
      <c r="V85" s="37">
        <f>1-(U85/100)</f>
        <v>0.75309999999999999</v>
      </c>
      <c r="W85" s="34">
        <v>733</v>
      </c>
      <c r="X85" s="38">
        <f>W85/1000</f>
        <v>0.73299999999999998</v>
      </c>
      <c r="Y85" s="29">
        <v>1</v>
      </c>
      <c r="Z85" s="29" t="s">
        <v>151</v>
      </c>
      <c r="AA85" s="29" t="s">
        <v>168</v>
      </c>
      <c r="AB85" s="30" t="s">
        <v>168</v>
      </c>
      <c r="AC85" s="39">
        <v>1.0999999999999999E-2</v>
      </c>
      <c r="AD85" s="89">
        <v>0.6</v>
      </c>
      <c r="AE85" s="89">
        <v>0.8</v>
      </c>
      <c r="AF85" s="30">
        <v>0</v>
      </c>
      <c r="AG85" s="30">
        <v>0.4</v>
      </c>
      <c r="AH85" s="30">
        <v>0.2</v>
      </c>
      <c r="AI85" s="31">
        <v>1</v>
      </c>
      <c r="AJ85" s="31">
        <v>1</v>
      </c>
      <c r="AK85" s="31">
        <v>1</v>
      </c>
      <c r="AL85" s="31">
        <v>1</v>
      </c>
      <c r="AM85" s="88" t="s">
        <v>150</v>
      </c>
      <c r="AN85" s="88">
        <v>1</v>
      </c>
      <c r="AO85" s="29">
        <v>1</v>
      </c>
      <c r="AP85" s="29">
        <v>1</v>
      </c>
      <c r="AQ85" s="31"/>
      <c r="AR85" s="40">
        <f>AVERAGE(AD85:AP85)</f>
        <v>0.75</v>
      </c>
      <c r="AS85" s="100">
        <f>_xlfn.RANK.EQ(V85,V85:V184,1)/100</f>
        <v>0.05</v>
      </c>
      <c r="AT85" s="31">
        <f>_xlfn.RANK.EQ(X85,X85:X184,1)/100</f>
        <v>0.17</v>
      </c>
      <c r="AU85" s="41">
        <f>AVERAGE(AC85, AR85,V85, X85)</f>
        <v>0.56177500000000002</v>
      </c>
    </row>
    <row r="86" spans="1:47" s="42" customFormat="1" hidden="1" x14ac:dyDescent="0.2">
      <c r="A86" s="28">
        <f>_xlfn.RANK.EQ(AU86,$AU$2:$AU$101,0)</f>
        <v>78</v>
      </c>
      <c r="B86" s="35" t="s">
        <v>68</v>
      </c>
      <c r="C86" s="33"/>
      <c r="D86" s="33" t="s">
        <v>20</v>
      </c>
      <c r="E86" s="33" t="s">
        <v>20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28"/>
      <c r="U86" s="36" t="s">
        <v>150</v>
      </c>
      <c r="V86" s="37" t="s">
        <v>150</v>
      </c>
      <c r="W86" s="34" t="s">
        <v>150</v>
      </c>
      <c r="X86" s="38" t="s">
        <v>150</v>
      </c>
      <c r="Y86" s="29" t="s">
        <v>150</v>
      </c>
      <c r="Z86" s="29" t="s">
        <v>164</v>
      </c>
      <c r="AA86" s="29" t="s">
        <v>194</v>
      </c>
      <c r="AB86" s="29" t="s">
        <v>194</v>
      </c>
      <c r="AC86" s="39">
        <v>0.36699999999999999</v>
      </c>
      <c r="AD86" s="89">
        <v>1</v>
      </c>
      <c r="AE86" s="89">
        <v>1</v>
      </c>
      <c r="AF86" s="30">
        <v>1</v>
      </c>
      <c r="AG86" s="30">
        <v>0.5</v>
      </c>
      <c r="AH86" s="30">
        <v>0.3</v>
      </c>
      <c r="AI86" s="31">
        <v>1</v>
      </c>
      <c r="AJ86" s="31">
        <v>1</v>
      </c>
      <c r="AK86" s="31">
        <v>1</v>
      </c>
      <c r="AL86" s="31">
        <v>1</v>
      </c>
      <c r="AM86" s="88">
        <v>0</v>
      </c>
      <c r="AN86" s="88">
        <v>1</v>
      </c>
      <c r="AO86" s="29">
        <v>1</v>
      </c>
      <c r="AP86" s="29">
        <v>0</v>
      </c>
      <c r="AQ86" s="31"/>
      <c r="AR86" s="40">
        <f>AVERAGE(AD86:AP86)</f>
        <v>0.75384615384615394</v>
      </c>
      <c r="AS86" s="100" t="e">
        <f>_xlfn.RANK.EQ(V86,V86:V185,1)/100</f>
        <v>#VALUE!</v>
      </c>
      <c r="AT86" s="31" t="e">
        <f>_xlfn.RANK.EQ(X86,X86:X185,1)/100</f>
        <v>#VALUE!</v>
      </c>
      <c r="AU86" s="41">
        <f>AVERAGE(AC86, AR86,V86, X86)</f>
        <v>0.56042307692307691</v>
      </c>
    </row>
    <row r="87" spans="1:47" s="42" customFormat="1" hidden="1" x14ac:dyDescent="0.2">
      <c r="A87" s="28">
        <f>_xlfn.RANK.EQ(AU87,$AU$2:$AU$101,0)</f>
        <v>81</v>
      </c>
      <c r="B87" s="35" t="s">
        <v>70</v>
      </c>
      <c r="C87" s="33"/>
      <c r="D87" s="33"/>
      <c r="E87" s="33"/>
      <c r="F87" s="33"/>
      <c r="G87" s="33"/>
      <c r="H87" s="33"/>
      <c r="I87" s="33"/>
      <c r="J87" s="33"/>
      <c r="K87" s="33"/>
      <c r="L87" s="33" t="s">
        <v>20</v>
      </c>
      <c r="M87" s="33"/>
      <c r="N87" s="33"/>
      <c r="O87" s="33" t="s">
        <v>20</v>
      </c>
      <c r="P87" s="33"/>
      <c r="Q87" s="33"/>
      <c r="R87" s="27"/>
      <c r="S87" s="27"/>
      <c r="T87" s="28"/>
      <c r="U87" s="36">
        <v>13.43</v>
      </c>
      <c r="V87" s="37">
        <f>1-(U87/100)</f>
        <v>0.86570000000000003</v>
      </c>
      <c r="W87" s="34">
        <v>323</v>
      </c>
      <c r="X87" s="38">
        <f>W87/1000</f>
        <v>0.32300000000000001</v>
      </c>
      <c r="Y87" s="29" t="s">
        <v>196</v>
      </c>
      <c r="Z87" s="29" t="s">
        <v>196</v>
      </c>
      <c r="AA87" s="29" t="s">
        <v>197</v>
      </c>
      <c r="AB87" s="30" t="s">
        <v>197</v>
      </c>
      <c r="AC87" s="39">
        <v>0.02</v>
      </c>
      <c r="AD87" s="31">
        <v>1</v>
      </c>
      <c r="AE87" s="31">
        <v>0.8</v>
      </c>
      <c r="AF87" s="30">
        <v>1</v>
      </c>
      <c r="AG87" s="30">
        <v>0</v>
      </c>
      <c r="AH87" s="30">
        <v>0.4</v>
      </c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155</v>
      </c>
      <c r="AO87" s="29">
        <v>1</v>
      </c>
      <c r="AP87" s="29">
        <v>0</v>
      </c>
      <c r="AQ87" s="31">
        <f>SUM(AD87:AP87)</f>
        <v>8.1999999999999993</v>
      </c>
      <c r="AR87" s="40">
        <f>AVERAGE(AD87:AP87)</f>
        <v>0.74545454545454537</v>
      </c>
      <c r="AS87" s="100">
        <f>_xlfn.RANK.EQ(V87,V87:V186,1)/100</f>
        <v>7.0000000000000007E-2</v>
      </c>
      <c r="AT87" s="31">
        <f>_xlfn.RANK.EQ(X87,X87:X186,1)/100</f>
        <v>0.13</v>
      </c>
      <c r="AU87" s="41">
        <f>AVERAGE(AC87, AR87,V87, X87)</f>
        <v>0.48853863636363637</v>
      </c>
    </row>
    <row r="88" spans="1:47" s="42" customFormat="1" hidden="1" x14ac:dyDescent="0.2">
      <c r="A88" s="28">
        <f>_xlfn.RANK.EQ(AU88,$AU$2:$AU$101,0)</f>
        <v>82</v>
      </c>
      <c r="B88" s="35" t="s">
        <v>79</v>
      </c>
      <c r="C88" s="33"/>
      <c r="D88" s="33" t="s">
        <v>20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 t="s">
        <v>20</v>
      </c>
      <c r="R88" s="33"/>
      <c r="S88" s="33"/>
      <c r="T88" s="28"/>
      <c r="U88" s="36">
        <v>0.1</v>
      </c>
      <c r="V88" s="37">
        <f>1-(U88/100)</f>
        <v>0.999</v>
      </c>
      <c r="W88" s="34">
        <v>348</v>
      </c>
      <c r="X88" s="38">
        <f>W88/1000</f>
        <v>0.34799999999999998</v>
      </c>
      <c r="Y88" s="29">
        <v>10</v>
      </c>
      <c r="Z88" s="29" t="s">
        <v>151</v>
      </c>
      <c r="AA88" s="29" t="s">
        <v>150</v>
      </c>
      <c r="AB88" s="30" t="s">
        <v>150</v>
      </c>
      <c r="AC88" s="39">
        <v>8.7999999999999995E-2</v>
      </c>
      <c r="AD88" s="89">
        <v>1</v>
      </c>
      <c r="AE88" s="89">
        <v>0.4</v>
      </c>
      <c r="AF88" s="30">
        <v>0</v>
      </c>
      <c r="AG88" s="30" t="s">
        <v>150</v>
      </c>
      <c r="AH88" s="30" t="s">
        <v>150</v>
      </c>
      <c r="AI88" s="29">
        <v>1</v>
      </c>
      <c r="AJ88" s="31">
        <v>0</v>
      </c>
      <c r="AK88" s="31">
        <v>1</v>
      </c>
      <c r="AL88" s="31">
        <v>1</v>
      </c>
      <c r="AM88" s="88">
        <v>1</v>
      </c>
      <c r="AN88" s="88">
        <v>0</v>
      </c>
      <c r="AO88" s="29">
        <v>0</v>
      </c>
      <c r="AP88" s="29">
        <v>0</v>
      </c>
      <c r="AQ88" s="31">
        <f>SUM(AD88:AP88)</f>
        <v>5.4</v>
      </c>
      <c r="AR88" s="40">
        <f>AVERAGE(AD88:AP88)</f>
        <v>0.49090909090909096</v>
      </c>
      <c r="AS88" s="100">
        <f>_xlfn.RANK.EQ(V88,V88:V187,1)/100</f>
        <v>0.18</v>
      </c>
      <c r="AT88" s="31">
        <f>_xlfn.RANK.EQ(X88,X88:X187,1)/100</f>
        <v>0.13</v>
      </c>
      <c r="AU88" s="41">
        <f>AVERAGE(AC88, AR88,V88, X88)</f>
        <v>0.4814772727272727</v>
      </c>
    </row>
    <row r="89" spans="1:47" s="42" customFormat="1" hidden="1" x14ac:dyDescent="0.2">
      <c r="A89" s="28">
        <f>_xlfn.RANK.EQ(AU89,$AU$2:$AU$101,0)</f>
        <v>84</v>
      </c>
      <c r="B89" s="35" t="s">
        <v>60</v>
      </c>
      <c r="C89" s="33"/>
      <c r="D89" s="33"/>
      <c r="E89" s="33"/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 t="s">
        <v>20</v>
      </c>
      <c r="P89" s="33"/>
      <c r="Q89" s="33" t="s">
        <v>20</v>
      </c>
      <c r="R89" s="33"/>
      <c r="S89" s="33"/>
      <c r="T89" s="28"/>
      <c r="U89" s="36">
        <v>13.85</v>
      </c>
      <c r="V89" s="37">
        <f>1-(U89/100)</f>
        <v>0.86150000000000004</v>
      </c>
      <c r="W89" s="34">
        <v>150</v>
      </c>
      <c r="X89" s="38">
        <f>W89/1000</f>
        <v>0.15</v>
      </c>
      <c r="Y89" s="29"/>
      <c r="Z89" s="29"/>
      <c r="AA89" s="29" t="s">
        <v>190</v>
      </c>
      <c r="AB89" s="30" t="s">
        <v>190</v>
      </c>
      <c r="AC89" s="39">
        <v>4.8000000000000001E-2</v>
      </c>
      <c r="AD89" s="31">
        <v>1</v>
      </c>
      <c r="AE89" s="31">
        <v>0.8</v>
      </c>
      <c r="AF89" s="30">
        <v>1</v>
      </c>
      <c r="AG89" s="30">
        <v>0.4</v>
      </c>
      <c r="AH89" s="30">
        <v>0.4</v>
      </c>
      <c r="AI89" s="31">
        <v>1</v>
      </c>
      <c r="AJ89" s="31">
        <v>1</v>
      </c>
      <c r="AK89" s="31">
        <v>1</v>
      </c>
      <c r="AL89" s="31">
        <v>1</v>
      </c>
      <c r="AM89" s="88" t="s">
        <v>153</v>
      </c>
      <c r="AN89" s="88" t="s">
        <v>153</v>
      </c>
      <c r="AO89" s="29">
        <v>1</v>
      </c>
      <c r="AP89" s="29">
        <v>0</v>
      </c>
      <c r="AQ89" s="31">
        <f>SUM(AD89:AP89)</f>
        <v>8.6</v>
      </c>
      <c r="AR89" s="40">
        <f>AVERAGE(AD89:AP89)</f>
        <v>0.78181818181818175</v>
      </c>
      <c r="AS89" s="100">
        <f>_xlfn.RANK.EQ(V89,V89:V188,1)/100</f>
        <v>0.06</v>
      </c>
      <c r="AT89" s="31">
        <f>_xlfn.RANK.EQ(X89,X89:X188,1)/100</f>
        <v>0.08</v>
      </c>
      <c r="AU89" s="41">
        <f>AVERAGE(AC89, AR89,V89, X89)</f>
        <v>0.46032954545454541</v>
      </c>
    </row>
    <row r="90" spans="1:47" s="42" customFormat="1" hidden="1" x14ac:dyDescent="0.2">
      <c r="A90" s="28">
        <f>_xlfn.RANK.EQ(AU90,$AU$2:$AU$101,0)</f>
        <v>85</v>
      </c>
      <c r="B90" s="35" t="s">
        <v>25</v>
      </c>
      <c r="C90" s="27"/>
      <c r="D90" s="27"/>
      <c r="E90" s="27"/>
      <c r="F90" s="27"/>
      <c r="G90" s="27"/>
      <c r="H90" s="27"/>
      <c r="I90" s="27" t="s">
        <v>20</v>
      </c>
      <c r="J90" s="27"/>
      <c r="K90" s="27"/>
      <c r="L90" s="27"/>
      <c r="M90" s="27"/>
      <c r="N90" s="27"/>
      <c r="O90" s="27"/>
      <c r="P90" s="27" t="s">
        <v>20</v>
      </c>
      <c r="Q90" s="27"/>
      <c r="R90" s="27"/>
      <c r="S90" s="27"/>
      <c r="T90" s="28"/>
      <c r="U90" s="36">
        <v>15.46</v>
      </c>
      <c r="V90" s="37">
        <f>1-(U90/100)</f>
        <v>0.84539999999999993</v>
      </c>
      <c r="W90" s="34">
        <v>353</v>
      </c>
      <c r="X90" s="38">
        <f>W90/1000</f>
        <v>0.35299999999999998</v>
      </c>
      <c r="Y90" s="29">
        <v>4848</v>
      </c>
      <c r="Z90" s="29" t="s">
        <v>150</v>
      </c>
      <c r="AA90" s="29" t="s">
        <v>150</v>
      </c>
      <c r="AB90" s="30" t="s">
        <v>150</v>
      </c>
      <c r="AC90" s="39">
        <v>4.1000000000000002E-2</v>
      </c>
      <c r="AD90" s="31">
        <v>0.7</v>
      </c>
      <c r="AE90" s="31">
        <v>1</v>
      </c>
      <c r="AF90" s="30">
        <v>0</v>
      </c>
      <c r="AG90" s="30">
        <v>0.7</v>
      </c>
      <c r="AH90" s="30">
        <v>0.2</v>
      </c>
      <c r="AI90" s="31">
        <v>1</v>
      </c>
      <c r="AJ90" s="31">
        <v>0</v>
      </c>
      <c r="AK90" s="31">
        <v>1</v>
      </c>
      <c r="AL90" s="31">
        <v>1</v>
      </c>
      <c r="AM90" s="88">
        <v>1</v>
      </c>
      <c r="AN90" s="88">
        <v>1</v>
      </c>
      <c r="AO90" s="29">
        <v>0</v>
      </c>
      <c r="AP90" s="29">
        <v>0</v>
      </c>
      <c r="AQ90" s="31"/>
      <c r="AR90" s="40">
        <f>AVERAGE(AD90:AP90)</f>
        <v>0.58461538461538454</v>
      </c>
      <c r="AS90" s="100">
        <f>_xlfn.RANK.EQ(V90,V90:V189,1)/100</f>
        <v>0.05</v>
      </c>
      <c r="AT90" s="31">
        <f>_xlfn.RANK.EQ(X90,X90:X189,1)/100</f>
        <v>0.12</v>
      </c>
      <c r="AU90" s="41">
        <f>AVERAGE(AC90, AR90,V90, X90)</f>
        <v>0.45600384615384609</v>
      </c>
    </row>
    <row r="91" spans="1:47" s="42" customFormat="1" ht="25.5" hidden="1" x14ac:dyDescent="0.2">
      <c r="A91" s="28">
        <f>_xlfn.RANK.EQ(AU91,$AU$2:$AU$101,0)</f>
        <v>86</v>
      </c>
      <c r="B91" s="35" t="s">
        <v>109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 t="s">
        <v>20</v>
      </c>
      <c r="R91" s="27"/>
      <c r="S91" s="27"/>
      <c r="T91" s="28"/>
      <c r="U91" s="36">
        <v>4.5</v>
      </c>
      <c r="V91" s="37">
        <f>1-(U91/100)</f>
        <v>0.95499999999999996</v>
      </c>
      <c r="W91" s="34">
        <v>59</v>
      </c>
      <c r="X91" s="38">
        <f>W91/1000</f>
        <v>5.8999999999999997E-2</v>
      </c>
      <c r="Y91" s="29">
        <v>4</v>
      </c>
      <c r="Z91" s="29" t="s">
        <v>151</v>
      </c>
      <c r="AA91" s="29" t="s">
        <v>191</v>
      </c>
      <c r="AB91" s="30" t="s">
        <v>219</v>
      </c>
      <c r="AC91" s="39">
        <v>2.8000000000000001E-2</v>
      </c>
      <c r="AD91" s="89">
        <v>1</v>
      </c>
      <c r="AE91" s="89">
        <v>0.3</v>
      </c>
      <c r="AF91" s="30">
        <v>1</v>
      </c>
      <c r="AG91" s="30">
        <v>0.2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0</v>
      </c>
      <c r="AN91" s="88">
        <v>1</v>
      </c>
      <c r="AO91" s="29">
        <v>1</v>
      </c>
      <c r="AP91" s="29">
        <v>1</v>
      </c>
      <c r="AQ91" s="31">
        <f>SUM(AD91:AP91)</f>
        <v>9.6999999999999993</v>
      </c>
      <c r="AR91" s="40">
        <f>AVERAGE(AD91:AP91)</f>
        <v>0.74615384615384606</v>
      </c>
      <c r="AS91" s="100">
        <f>_xlfn.RANK.EQ(V91,V91:V190,1)/100</f>
        <v>0.12</v>
      </c>
      <c r="AT91" s="31">
        <f>_xlfn.RANK.EQ(X91,X91:X190,1)/100</f>
        <v>0.05</v>
      </c>
      <c r="AU91" s="41">
        <f>AVERAGE(AC91, AR91,V91, X91)</f>
        <v>0.4470384615384615</v>
      </c>
    </row>
    <row r="92" spans="1:47" s="42" customFormat="1" hidden="1" x14ac:dyDescent="0.2">
      <c r="A92" s="28">
        <f>_xlfn.RANK.EQ(AU92,$AU$2:$AU$101,0)</f>
        <v>87</v>
      </c>
      <c r="B92" s="35" t="s">
        <v>37</v>
      </c>
      <c r="C92" s="33"/>
      <c r="D92" s="33"/>
      <c r="E92" s="33"/>
      <c r="F92" s="33"/>
      <c r="G92" s="33"/>
      <c r="H92" s="33"/>
      <c r="I92" s="33" t="s">
        <v>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6">
        <v>7.38</v>
      </c>
      <c r="V92" s="37">
        <f>1-(U92/100)</f>
        <v>0.92620000000000002</v>
      </c>
      <c r="W92" s="34">
        <v>179</v>
      </c>
      <c r="X92" s="38">
        <f>W92/1000</f>
        <v>0.17899999999999999</v>
      </c>
      <c r="Y92" s="29">
        <v>260</v>
      </c>
      <c r="Z92" s="29" t="s">
        <v>151</v>
      </c>
      <c r="AA92" s="29" t="s">
        <v>150</v>
      </c>
      <c r="AB92" s="30" t="s">
        <v>150</v>
      </c>
      <c r="AC92" s="39">
        <v>1.0999999999999999E-2</v>
      </c>
      <c r="AD92" s="89">
        <v>0.6</v>
      </c>
      <c r="AE92" s="89">
        <v>1</v>
      </c>
      <c r="AF92" s="30">
        <v>0</v>
      </c>
      <c r="AG92" s="30">
        <v>0.5</v>
      </c>
      <c r="AH92" s="30">
        <v>0.2</v>
      </c>
      <c r="AI92" s="31">
        <v>1</v>
      </c>
      <c r="AJ92" s="31">
        <v>1</v>
      </c>
      <c r="AK92" s="31">
        <v>1</v>
      </c>
      <c r="AL92" s="31">
        <v>1</v>
      </c>
      <c r="AM92" s="88">
        <v>1</v>
      </c>
      <c r="AN92" s="88">
        <v>1</v>
      </c>
      <c r="AO92" s="29">
        <v>0</v>
      </c>
      <c r="AP92" s="29">
        <v>0</v>
      </c>
      <c r="AQ92" s="31"/>
      <c r="AR92" s="40">
        <f>AVERAGE(AD92:AP92)</f>
        <v>0.63846153846153852</v>
      </c>
      <c r="AS92" s="100">
        <f>_xlfn.RANK.EQ(V92,V92:V191,1)/100</f>
        <v>0.09</v>
      </c>
      <c r="AT92" s="31">
        <f>_xlfn.RANK.EQ(X92,X92:X191,1)/100</f>
        <v>0.08</v>
      </c>
      <c r="AU92" s="41">
        <f>AVERAGE(AC92, AR92,V92, X92)</f>
        <v>0.43866538461538468</v>
      </c>
    </row>
    <row r="93" spans="1:47" s="42" customFormat="1" hidden="1" x14ac:dyDescent="0.2">
      <c r="A93" s="28">
        <f>_xlfn.RANK.EQ(AU93,$AU$2:$AU$101,0)</f>
        <v>88</v>
      </c>
      <c r="B93" s="35" t="s">
        <v>62</v>
      </c>
      <c r="C93" s="33"/>
      <c r="D93" s="33"/>
      <c r="E93" s="33" t="s">
        <v>20</v>
      </c>
      <c r="F93" s="33"/>
      <c r="G93" s="33"/>
      <c r="H93" s="33"/>
      <c r="I93" s="33"/>
      <c r="J93" s="33"/>
      <c r="K93" s="33"/>
      <c r="L93" s="33" t="s">
        <v>20</v>
      </c>
      <c r="M93" s="33"/>
      <c r="N93" s="33"/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0.32100000000000001</v>
      </c>
      <c r="AD93" s="89">
        <v>1</v>
      </c>
      <c r="AE93" s="89">
        <v>1</v>
      </c>
      <c r="AF93" s="30">
        <v>0</v>
      </c>
      <c r="AG93" s="30">
        <v>0.2</v>
      </c>
      <c r="AH93" s="30">
        <v>0.1</v>
      </c>
      <c r="AI93" s="31">
        <v>1</v>
      </c>
      <c r="AJ93" s="31">
        <v>0</v>
      </c>
      <c r="AK93" s="31">
        <v>1</v>
      </c>
      <c r="AL93" s="31">
        <v>1</v>
      </c>
      <c r="AM93" s="88">
        <v>0</v>
      </c>
      <c r="AN93" s="88">
        <v>0</v>
      </c>
      <c r="AO93" s="29" t="s">
        <v>150</v>
      </c>
      <c r="AP93" s="29" t="s">
        <v>150</v>
      </c>
      <c r="AQ93" s="31"/>
      <c r="AR93" s="40">
        <f>AVERAGE(AD93:AP93)</f>
        <v>0.48181818181818187</v>
      </c>
      <c r="AS93" s="100" t="e">
        <f>_xlfn.RANK.EQ(V93,V93:V192,1)/100</f>
        <v>#VALUE!</v>
      </c>
      <c r="AT93" s="31" t="e">
        <f>_xlfn.RANK.EQ(X93,X93:X192,1)/100</f>
        <v>#VALUE!</v>
      </c>
      <c r="AU93" s="41">
        <f>AVERAGE(AC93, AR93,V93, X93)</f>
        <v>0.40140909090909094</v>
      </c>
    </row>
    <row r="94" spans="1:47" s="42" customFormat="1" hidden="1" x14ac:dyDescent="0.2">
      <c r="A94" s="28">
        <f>_xlfn.RANK.EQ(AU94,$AU$2:$AU$101,0)</f>
        <v>89</v>
      </c>
      <c r="B94" s="35" t="s">
        <v>90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 t="s">
        <v>20</v>
      </c>
      <c r="N94" s="27"/>
      <c r="O94" s="27"/>
      <c r="P94" s="27"/>
      <c r="Q94" s="27"/>
      <c r="R94" s="27"/>
      <c r="S94" s="27"/>
      <c r="T94" s="28" t="s">
        <v>20</v>
      </c>
      <c r="U94" s="36">
        <v>0.16</v>
      </c>
      <c r="V94" s="37">
        <f>1-(U94/100)</f>
        <v>0.99839999999999995</v>
      </c>
      <c r="W94" s="34">
        <v>84</v>
      </c>
      <c r="X94" s="38">
        <f>W94/1000</f>
        <v>8.4000000000000005E-2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0.03</v>
      </c>
      <c r="AD94" s="89">
        <v>0.5</v>
      </c>
      <c r="AE94" s="89">
        <v>1</v>
      </c>
      <c r="AF94" s="30">
        <v>0</v>
      </c>
      <c r="AG94" s="30">
        <v>0.4</v>
      </c>
      <c r="AH94" s="30">
        <v>0.3</v>
      </c>
      <c r="AI94" s="31">
        <v>0</v>
      </c>
      <c r="AJ94" s="31">
        <v>0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5.1999999999999993</v>
      </c>
      <c r="AR94" s="40">
        <f>AVERAGE(AD94:AP94)</f>
        <v>0.43333333333333329</v>
      </c>
      <c r="AS94" s="100">
        <f>_xlfn.RANK.EQ(V94,V94:V193,1)/100</f>
        <v>0.13</v>
      </c>
      <c r="AT94" s="31">
        <f>_xlfn.RANK.EQ(X94,X94:X193,1)/100</f>
        <v>0.05</v>
      </c>
      <c r="AU94" s="41">
        <f>AVERAGE(AC94, AR94,V94, X94)</f>
        <v>0.3864333333333333</v>
      </c>
    </row>
    <row r="95" spans="1:47" s="42" customFormat="1" ht="25.5" hidden="1" x14ac:dyDescent="0.2">
      <c r="A95" s="28">
        <f>_xlfn.RANK.EQ(AU95,$AU$2:$AU$101,0)</f>
        <v>91</v>
      </c>
      <c r="B95" s="35" t="s">
        <v>36</v>
      </c>
      <c r="C95" s="33"/>
      <c r="D95" s="33"/>
      <c r="E95" s="33"/>
      <c r="F95" s="33"/>
      <c r="G95" s="33"/>
      <c r="H95" s="33"/>
      <c r="I95" s="33" t="s">
        <v>20</v>
      </c>
      <c r="J95" s="33"/>
      <c r="K95" s="33"/>
      <c r="L95" s="33"/>
      <c r="M95" s="33"/>
      <c r="N95" s="33"/>
      <c r="O95" s="33"/>
      <c r="P95" s="33" t="s">
        <v>20</v>
      </c>
      <c r="Q95" s="33"/>
      <c r="R95" s="33"/>
      <c r="S95" s="33"/>
      <c r="T95" s="33"/>
      <c r="U95" s="36">
        <v>10.9</v>
      </c>
      <c r="V95" s="37">
        <f>1-(U95/100)</f>
        <v>0.89100000000000001</v>
      </c>
      <c r="W95" s="34">
        <v>15</v>
      </c>
      <c r="X95" s="38">
        <f>W95/1000</f>
        <v>1.4999999999999999E-2</v>
      </c>
      <c r="Y95" s="29" t="s">
        <v>150</v>
      </c>
      <c r="Z95" s="29" t="s">
        <v>151</v>
      </c>
      <c r="AA95" s="29" t="s">
        <v>150</v>
      </c>
      <c r="AB95" s="30" t="s">
        <v>150</v>
      </c>
      <c r="AC95" s="39">
        <v>0.05</v>
      </c>
      <c r="AD95" s="31">
        <v>1</v>
      </c>
      <c r="AE95" s="31">
        <v>0.8</v>
      </c>
      <c r="AF95" s="30">
        <v>0</v>
      </c>
      <c r="AG95" s="30" t="s">
        <v>167</v>
      </c>
      <c r="AH95" s="30" t="s">
        <v>167</v>
      </c>
      <c r="AI95" s="31">
        <v>1</v>
      </c>
      <c r="AJ95" s="31">
        <v>0</v>
      </c>
      <c r="AK95" s="31">
        <v>1</v>
      </c>
      <c r="AL95" s="31">
        <v>1</v>
      </c>
      <c r="AM95" s="88"/>
      <c r="AN95" s="88"/>
      <c r="AO95" s="29">
        <v>0</v>
      </c>
      <c r="AP95" s="29">
        <v>0</v>
      </c>
      <c r="AQ95" s="31">
        <f>SUM(AD95:AP95)</f>
        <v>4.8</v>
      </c>
      <c r="AR95" s="40">
        <f>AVERAGE(AD95:AP95)</f>
        <v>0.53333333333333333</v>
      </c>
      <c r="AS95" s="100">
        <f>_xlfn.RANK.EQ(V95,V95:V194,1)/100</f>
        <v>7.0000000000000007E-2</v>
      </c>
      <c r="AT95" s="31">
        <f>_xlfn.RANK.EQ(X95,X95:X194,1)/100</f>
        <v>0.03</v>
      </c>
      <c r="AU95" s="41">
        <f>AVERAGE(AC95, AR95,V95, X95)</f>
        <v>0.37233333333333335</v>
      </c>
    </row>
    <row r="96" spans="1:47" s="42" customFormat="1" hidden="1" x14ac:dyDescent="0.2">
      <c r="A96" s="28">
        <f>_xlfn.RANK.EQ(AU96,$AU$2:$AU$101,0)</f>
        <v>93</v>
      </c>
      <c r="B96" s="35" t="s">
        <v>91</v>
      </c>
      <c r="C96" s="27"/>
      <c r="D96" s="27"/>
      <c r="E96" s="27"/>
      <c r="F96" s="27"/>
      <c r="G96" s="27"/>
      <c r="H96" s="27" t="s">
        <v>20</v>
      </c>
      <c r="I96" s="27" t="s">
        <v>20</v>
      </c>
      <c r="J96" s="27"/>
      <c r="K96" s="27"/>
      <c r="L96" s="27" t="s">
        <v>20</v>
      </c>
      <c r="M96" s="27"/>
      <c r="N96" s="27"/>
      <c r="O96" s="27"/>
      <c r="P96" s="27"/>
      <c r="Q96" s="27"/>
      <c r="R96" s="27"/>
      <c r="S96" s="27"/>
      <c r="T96" s="28" t="s">
        <v>20</v>
      </c>
      <c r="U96" s="36">
        <v>9.9600000000000009</v>
      </c>
      <c r="V96" s="37">
        <f>1-(U96/100)</f>
        <v>0.90039999999999998</v>
      </c>
      <c r="W96" s="34">
        <v>48</v>
      </c>
      <c r="X96" s="38">
        <f>W96/1000</f>
        <v>4.8000000000000001E-2</v>
      </c>
      <c r="Y96" s="29">
        <v>1170</v>
      </c>
      <c r="Z96" s="29" t="s">
        <v>151</v>
      </c>
      <c r="AA96" s="29" t="s">
        <v>150</v>
      </c>
      <c r="AB96" s="30" t="s">
        <v>150</v>
      </c>
      <c r="AC96" s="39">
        <v>5.8999999999999997E-2</v>
      </c>
      <c r="AD96" s="89">
        <v>0.5</v>
      </c>
      <c r="AE96" s="89">
        <v>1</v>
      </c>
      <c r="AF96" s="30">
        <v>0</v>
      </c>
      <c r="AG96" s="30">
        <v>0.3</v>
      </c>
      <c r="AH96" s="30">
        <v>0.2</v>
      </c>
      <c r="AI96" s="31">
        <v>0</v>
      </c>
      <c r="AJ96" s="31">
        <v>0</v>
      </c>
      <c r="AK96" s="31">
        <v>1</v>
      </c>
      <c r="AL96" s="31">
        <v>1</v>
      </c>
      <c r="AM96" s="88" t="s">
        <v>150</v>
      </c>
      <c r="AN96" s="88">
        <v>1</v>
      </c>
      <c r="AO96" s="29">
        <v>0</v>
      </c>
      <c r="AP96" s="29">
        <v>0</v>
      </c>
      <c r="AQ96" s="31">
        <f>SUM(AD96:AP96)</f>
        <v>5</v>
      </c>
      <c r="AR96" s="40">
        <f>AVERAGE(AD96:AP96)</f>
        <v>0.41666666666666669</v>
      </c>
      <c r="AS96" s="100">
        <f>_xlfn.RANK.EQ(V96,V96:V195,1)/100</f>
        <v>7.0000000000000007E-2</v>
      </c>
      <c r="AT96" s="31">
        <f>_xlfn.RANK.EQ(X96,X96:X195,1)/100</f>
        <v>0.03</v>
      </c>
      <c r="AU96" s="41">
        <f>AVERAGE(AC96, AR96,V96, X96)</f>
        <v>0.35601666666666665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N2:N10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ht="25.5" x14ac:dyDescent="0.2">
      <c r="A5" s="28">
        <f>_xlfn.RANK.EQ(AU5,$AU$2:$AU$101,0)</f>
        <v>21</v>
      </c>
      <c r="B5" s="35" t="s">
        <v>71</v>
      </c>
      <c r="C5" s="33"/>
      <c r="D5" s="33"/>
      <c r="E5" s="33"/>
      <c r="F5" s="33"/>
      <c r="G5" s="33"/>
      <c r="H5" s="33"/>
      <c r="I5" s="33"/>
      <c r="J5" s="33"/>
      <c r="K5" s="33"/>
      <c r="L5" s="33" t="s">
        <v>20</v>
      </c>
      <c r="M5" s="33"/>
      <c r="N5" s="33"/>
      <c r="O5" s="33" t="s">
        <v>20</v>
      </c>
      <c r="P5" s="33"/>
      <c r="Q5" s="33"/>
      <c r="R5" s="27"/>
      <c r="S5" s="27"/>
      <c r="T5" s="28"/>
      <c r="U5" s="36">
        <v>0.72</v>
      </c>
      <c r="V5" s="37">
        <f>1-(U5/100)</f>
        <v>0.99280000000000002</v>
      </c>
      <c r="W5" s="34">
        <v>7339</v>
      </c>
      <c r="X5" s="38">
        <f>W5/1000</f>
        <v>7.3390000000000004</v>
      </c>
      <c r="Y5" s="29"/>
      <c r="Z5" s="29">
        <v>0</v>
      </c>
      <c r="AA5" s="29" t="s">
        <v>193</v>
      </c>
      <c r="AB5" s="30" t="s">
        <v>150</v>
      </c>
      <c r="AC5" s="39">
        <v>0.128</v>
      </c>
      <c r="AD5" s="31">
        <v>1</v>
      </c>
      <c r="AE5" s="31">
        <v>0.2</v>
      </c>
      <c r="AF5" s="30">
        <v>1</v>
      </c>
      <c r="AG5" s="30">
        <v>0.4</v>
      </c>
      <c r="AH5" s="30">
        <v>0.8</v>
      </c>
      <c r="AI5" s="31">
        <v>0.75</v>
      </c>
      <c r="AJ5" s="31">
        <v>1</v>
      </c>
      <c r="AK5" s="31">
        <v>1</v>
      </c>
      <c r="AL5" s="31">
        <v>1</v>
      </c>
      <c r="AM5" s="88" t="s">
        <v>155</v>
      </c>
      <c r="AN5" s="88" t="s">
        <v>153</v>
      </c>
      <c r="AO5" s="29">
        <v>1</v>
      </c>
      <c r="AP5" s="29">
        <v>1</v>
      </c>
      <c r="AQ5" s="31">
        <f>SUM(AD5:AP5)</f>
        <v>9.15</v>
      </c>
      <c r="AR5" s="40">
        <f>AVERAGE(AD5:AP5)</f>
        <v>0.8318181818181819</v>
      </c>
      <c r="AS5" s="100">
        <f>_xlfn.RANK.EQ(V5,V5:V104,1)/100</f>
        <v>0.71</v>
      </c>
      <c r="AT5" s="31">
        <f>_xlfn.RANK.EQ(X5,X5:X104,1)/100</f>
        <v>0.75</v>
      </c>
      <c r="AU5" s="41">
        <f>AVERAGE(AC5, AR5,V5, X5)</f>
        <v>2.3229045454545458</v>
      </c>
    </row>
    <row r="6" spans="1:47" s="42" customFormat="1" x14ac:dyDescent="0.2">
      <c r="A6" s="28">
        <f>_xlfn.RANK.EQ(AU6,$AU$2:$AU$101,0)</f>
        <v>24</v>
      </c>
      <c r="B6" s="35" t="s">
        <v>53</v>
      </c>
      <c r="C6" s="33"/>
      <c r="D6" s="33" t="s">
        <v>20</v>
      </c>
      <c r="E6" s="33" t="s">
        <v>20</v>
      </c>
      <c r="F6" s="33" t="s">
        <v>20</v>
      </c>
      <c r="G6" s="33" t="s">
        <v>20</v>
      </c>
      <c r="H6" s="33" t="s">
        <v>20</v>
      </c>
      <c r="I6" s="33" t="s">
        <v>20</v>
      </c>
      <c r="J6" s="33"/>
      <c r="K6" s="33"/>
      <c r="L6" s="33" t="s">
        <v>20</v>
      </c>
      <c r="M6" s="33" t="s">
        <v>20</v>
      </c>
      <c r="N6" s="33" t="s">
        <v>20</v>
      </c>
      <c r="O6" s="33" t="s">
        <v>20</v>
      </c>
      <c r="P6" s="33"/>
      <c r="Q6" s="33" t="s">
        <v>20</v>
      </c>
      <c r="R6" s="33"/>
      <c r="S6" s="33"/>
      <c r="T6" s="33" t="s">
        <v>20</v>
      </c>
      <c r="U6" s="36">
        <v>2.46</v>
      </c>
      <c r="V6" s="37">
        <f>1-(U6/100)</f>
        <v>0.97540000000000004</v>
      </c>
      <c r="W6" s="34">
        <v>6116</v>
      </c>
      <c r="X6" s="38">
        <f>W6/1000</f>
        <v>6.1159999999999997</v>
      </c>
      <c r="Y6" s="43">
        <v>10000</v>
      </c>
      <c r="Z6" s="43">
        <v>10000</v>
      </c>
      <c r="AA6" s="29" t="s">
        <v>150</v>
      </c>
      <c r="AB6" s="30" t="s">
        <v>188</v>
      </c>
      <c r="AC6" s="39">
        <v>0.85099999999999998</v>
      </c>
      <c r="AD6" s="31">
        <v>0.8</v>
      </c>
      <c r="AE6" s="31">
        <v>1</v>
      </c>
      <c r="AF6" s="30">
        <v>0</v>
      </c>
      <c r="AG6" s="30">
        <v>0.8</v>
      </c>
      <c r="AH6" s="30">
        <v>1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155</v>
      </c>
      <c r="AO6" s="29">
        <v>1</v>
      </c>
      <c r="AP6" s="29">
        <v>0</v>
      </c>
      <c r="AQ6" s="31">
        <f>SUM(AD6:AP6)</f>
        <v>8.6</v>
      </c>
      <c r="AR6" s="40">
        <f>AVERAGE(AD6:AP6)</f>
        <v>0.78181818181818175</v>
      </c>
      <c r="AS6" s="100">
        <f>_xlfn.RANK.EQ(V6,V6:V105,1)/100</f>
        <v>0.49</v>
      </c>
      <c r="AT6" s="31">
        <f>_xlfn.RANK.EQ(X6,X6:X105,1)/100</f>
        <v>0.71</v>
      </c>
      <c r="AU6" s="41">
        <f>AVERAGE(AC6, AR6,V6, X6)</f>
        <v>2.1810545454545451</v>
      </c>
    </row>
    <row r="7" spans="1:47" s="42" customFormat="1" x14ac:dyDescent="0.2">
      <c r="A7" s="28">
        <f>_xlfn.RANK.EQ(AU7,$AU$2:$AU$101,0)</f>
        <v>36</v>
      </c>
      <c r="B7" s="35" t="s">
        <v>56</v>
      </c>
      <c r="C7" s="33"/>
      <c r="D7" s="33" t="s">
        <v>20</v>
      </c>
      <c r="E7" s="33"/>
      <c r="F7" s="33" t="s">
        <v>20</v>
      </c>
      <c r="G7" s="33"/>
      <c r="H7" s="33" t="s">
        <v>20</v>
      </c>
      <c r="I7" s="33" t="s">
        <v>20</v>
      </c>
      <c r="J7" s="33" t="s">
        <v>20</v>
      </c>
      <c r="K7" s="33"/>
      <c r="L7" s="33" t="s">
        <v>20</v>
      </c>
      <c r="M7" s="33"/>
      <c r="N7" s="33" t="s">
        <v>20</v>
      </c>
      <c r="O7" s="33" t="s">
        <v>20</v>
      </c>
      <c r="P7" s="33"/>
      <c r="Q7" s="33"/>
      <c r="R7" s="33"/>
      <c r="S7" s="33" t="s">
        <v>20</v>
      </c>
      <c r="T7" s="28"/>
      <c r="U7" s="36">
        <v>0.24</v>
      </c>
      <c r="V7" s="37">
        <f>1-(U7/100)</f>
        <v>0.99760000000000004</v>
      </c>
      <c r="W7" s="34">
        <v>4436</v>
      </c>
      <c r="X7" s="38">
        <f>W7/1000</f>
        <v>4.4359999999999999</v>
      </c>
      <c r="Y7" s="29" t="s">
        <v>150</v>
      </c>
      <c r="Z7" s="29" t="s">
        <v>151</v>
      </c>
      <c r="AA7" s="29"/>
      <c r="AB7" s="30"/>
      <c r="AC7" s="39">
        <v>0.34599999999999997</v>
      </c>
      <c r="AD7" s="31">
        <v>1</v>
      </c>
      <c r="AE7" s="31">
        <v>1</v>
      </c>
      <c r="AF7" s="30">
        <v>1</v>
      </c>
      <c r="AG7" s="30">
        <v>0.4</v>
      </c>
      <c r="AH7" s="30">
        <v>0.2</v>
      </c>
      <c r="AI7" s="31">
        <v>1</v>
      </c>
      <c r="AJ7" s="31">
        <v>1</v>
      </c>
      <c r="AK7" s="31">
        <v>1</v>
      </c>
      <c r="AL7" s="31">
        <v>1</v>
      </c>
      <c r="AM7" s="88"/>
      <c r="AN7" s="88"/>
      <c r="AO7" s="29">
        <v>1</v>
      </c>
      <c r="AP7" s="29">
        <v>1</v>
      </c>
      <c r="AQ7" s="31">
        <f>SUM(AD7:AP7)</f>
        <v>9.6</v>
      </c>
      <c r="AR7" s="40">
        <f>AVERAGE(AD7:AP7)</f>
        <v>0.87272727272727268</v>
      </c>
      <c r="AS7" s="100">
        <f>_xlfn.RANK.EQ(V7,V7:V106,1)/100</f>
        <v>0.85</v>
      </c>
      <c r="AT7" s="31">
        <f>_xlfn.RANK.EQ(X7,X7:X106,1)/100</f>
        <v>0.61</v>
      </c>
      <c r="AU7" s="41">
        <f>AVERAGE(AC7, AR7,V7, X7)</f>
        <v>1.6630818181818181</v>
      </c>
    </row>
    <row r="8" spans="1:47" s="42" customFormat="1" x14ac:dyDescent="0.2">
      <c r="A8" s="28">
        <f>_xlfn.RANK.EQ(AU8,$AU$2:$AU$101,0)</f>
        <v>41</v>
      </c>
      <c r="B8" s="35" t="s">
        <v>50</v>
      </c>
      <c r="C8" s="33"/>
      <c r="D8" s="33" t="s">
        <v>20</v>
      </c>
      <c r="E8" s="33" t="s">
        <v>20</v>
      </c>
      <c r="F8" s="33" t="s">
        <v>20</v>
      </c>
      <c r="G8" s="33" t="s">
        <v>20</v>
      </c>
      <c r="H8" s="33" t="s">
        <v>20</v>
      </c>
      <c r="I8" s="33" t="s">
        <v>20</v>
      </c>
      <c r="J8" s="33" t="s">
        <v>20</v>
      </c>
      <c r="K8" s="33" t="s">
        <v>20</v>
      </c>
      <c r="L8" s="33" t="s">
        <v>20</v>
      </c>
      <c r="M8" s="33" t="s">
        <v>20</v>
      </c>
      <c r="N8" s="33" t="s">
        <v>20</v>
      </c>
      <c r="O8" s="33" t="s">
        <v>20</v>
      </c>
      <c r="P8" s="33" t="s">
        <v>20</v>
      </c>
      <c r="Q8" s="33" t="s">
        <v>20</v>
      </c>
      <c r="R8" s="33" t="s">
        <v>20</v>
      </c>
      <c r="S8" s="33"/>
      <c r="T8" s="33" t="s">
        <v>20</v>
      </c>
      <c r="U8" s="36">
        <v>3.31</v>
      </c>
      <c r="V8" s="37">
        <f>1-(U8/100)</f>
        <v>0.96689999999999998</v>
      </c>
      <c r="W8" s="34">
        <v>1478</v>
      </c>
      <c r="X8" s="38">
        <f>W8/1000</f>
        <v>1.478</v>
      </c>
      <c r="Y8" s="29">
        <v>244</v>
      </c>
      <c r="Z8" s="29">
        <v>244</v>
      </c>
      <c r="AA8" s="29" t="s">
        <v>150</v>
      </c>
      <c r="AB8" s="30" t="s">
        <v>150</v>
      </c>
      <c r="AC8" s="39">
        <v>0.96799999999999997</v>
      </c>
      <c r="AD8" s="31">
        <v>0.8</v>
      </c>
      <c r="AE8" s="31">
        <v>1</v>
      </c>
      <c r="AF8" s="30">
        <v>0</v>
      </c>
      <c r="AG8" s="30">
        <v>0.8</v>
      </c>
      <c r="AH8" s="30">
        <v>0.4</v>
      </c>
      <c r="AI8" s="31">
        <v>1</v>
      </c>
      <c r="AJ8" s="31">
        <v>1</v>
      </c>
      <c r="AK8" s="31">
        <v>1</v>
      </c>
      <c r="AL8" s="31">
        <v>1</v>
      </c>
      <c r="AM8" s="88">
        <v>1</v>
      </c>
      <c r="AN8" s="88" t="s">
        <v>153</v>
      </c>
      <c r="AO8" s="29">
        <v>1</v>
      </c>
      <c r="AP8" s="29">
        <v>0</v>
      </c>
      <c r="AQ8" s="31">
        <f>SUM(AD8:AP8)</f>
        <v>9</v>
      </c>
      <c r="AR8" s="40">
        <f>AVERAGE(AD8:AP8)</f>
        <v>0.75</v>
      </c>
      <c r="AS8" s="100">
        <f>_xlfn.RANK.EQ(V8,V8:V107,1)/100</f>
        <v>0.43</v>
      </c>
      <c r="AT8" s="31">
        <f>_xlfn.RANK.EQ(X8,X8:X107,1)/100</f>
        <v>0.4</v>
      </c>
      <c r="AU8" s="41">
        <f>AVERAGE(AC8, AR8,V8, X8)</f>
        <v>1.0407249999999999</v>
      </c>
    </row>
    <row r="9" spans="1:47" s="42" customFormat="1" x14ac:dyDescent="0.2">
      <c r="A9" s="28">
        <f>_xlfn.RANK.EQ(AU9,$AU$2:$AU$101,0)</f>
        <v>47</v>
      </c>
      <c r="B9" s="35" t="s">
        <v>98</v>
      </c>
      <c r="C9" s="33" t="s">
        <v>20</v>
      </c>
      <c r="D9" s="33" t="s">
        <v>20</v>
      </c>
      <c r="E9" s="33"/>
      <c r="F9" s="33" t="s">
        <v>20</v>
      </c>
      <c r="G9" s="33"/>
      <c r="H9" s="33" t="s">
        <v>20</v>
      </c>
      <c r="I9" s="33"/>
      <c r="J9" s="33"/>
      <c r="K9" s="33" t="s">
        <v>20</v>
      </c>
      <c r="L9" s="33" t="s">
        <v>20</v>
      </c>
      <c r="M9" s="33" t="s">
        <v>20</v>
      </c>
      <c r="N9" s="33" t="s">
        <v>20</v>
      </c>
      <c r="O9" s="33" t="s">
        <v>20</v>
      </c>
      <c r="P9" s="33" t="s">
        <v>20</v>
      </c>
      <c r="Q9" s="33" t="s">
        <v>20</v>
      </c>
      <c r="R9" s="33" t="s">
        <v>20</v>
      </c>
      <c r="S9" s="33"/>
      <c r="T9" s="33" t="s">
        <v>20</v>
      </c>
      <c r="U9" s="36">
        <v>15.36</v>
      </c>
      <c r="V9" s="37">
        <f>1-(U9/100)</f>
        <v>0.84640000000000004</v>
      </c>
      <c r="W9" s="34">
        <v>1712</v>
      </c>
      <c r="X9" s="38">
        <f>W9/1000</f>
        <v>1.712</v>
      </c>
      <c r="Y9" s="29" t="s">
        <v>192</v>
      </c>
      <c r="Z9" s="29" t="s">
        <v>192</v>
      </c>
      <c r="AA9" s="29" t="s">
        <v>150</v>
      </c>
      <c r="AB9" s="30" t="s">
        <v>150</v>
      </c>
      <c r="AC9" s="39">
        <v>0.53</v>
      </c>
      <c r="AD9" s="31">
        <v>1</v>
      </c>
      <c r="AE9" s="31">
        <v>1</v>
      </c>
      <c r="AF9" s="30">
        <v>0</v>
      </c>
      <c r="AG9" s="30">
        <v>0.8</v>
      </c>
      <c r="AH9" s="30">
        <v>0.2</v>
      </c>
      <c r="AI9" s="31">
        <v>1</v>
      </c>
      <c r="AJ9" s="31">
        <v>0</v>
      </c>
      <c r="AK9" s="31">
        <v>1</v>
      </c>
      <c r="AL9" s="31">
        <v>1</v>
      </c>
      <c r="AM9" s="88">
        <v>1</v>
      </c>
      <c r="AN9" s="88" t="s">
        <v>153</v>
      </c>
      <c r="AO9" s="29">
        <v>0</v>
      </c>
      <c r="AP9" s="29">
        <v>0</v>
      </c>
      <c r="AQ9" s="31">
        <f>SUM(AD9:AP9)</f>
        <v>7</v>
      </c>
      <c r="AR9" s="40">
        <f>AVERAGE(AD9:AP9)</f>
        <v>0.58333333333333337</v>
      </c>
      <c r="AS9" s="100">
        <f>_xlfn.RANK.EQ(V9,V9:V108,1)/100</f>
        <v>0.17</v>
      </c>
      <c r="AT9" s="31">
        <f>_xlfn.RANK.EQ(X9,X9:X108,1)/100</f>
        <v>0.46</v>
      </c>
      <c r="AU9" s="41">
        <f>AVERAGE(AC9, AR9,V9, X9)</f>
        <v>0.91793333333333327</v>
      </c>
    </row>
    <row r="10" spans="1:47" s="42" customFormat="1" x14ac:dyDescent="0.2">
      <c r="A10" s="28">
        <f>_xlfn.RANK.EQ(AU10,$AU$2:$AU$101,0)</f>
        <v>62</v>
      </c>
      <c r="B10" s="35" t="s">
        <v>64</v>
      </c>
      <c r="C10" s="33"/>
      <c r="D10" s="33" t="s">
        <v>20</v>
      </c>
      <c r="E10" s="33"/>
      <c r="F10" s="33"/>
      <c r="G10" s="33"/>
      <c r="H10" s="33"/>
      <c r="I10" s="33" t="s">
        <v>20</v>
      </c>
      <c r="J10" s="33" t="s">
        <v>20</v>
      </c>
      <c r="K10" s="33"/>
      <c r="L10" s="33" t="s">
        <v>20</v>
      </c>
      <c r="M10" s="33"/>
      <c r="N10" s="33" t="s">
        <v>20</v>
      </c>
      <c r="O10" s="33" t="s">
        <v>20</v>
      </c>
      <c r="P10" s="33"/>
      <c r="Q10" s="33" t="s">
        <v>20</v>
      </c>
      <c r="R10" s="33"/>
      <c r="S10" s="33"/>
      <c r="T10" s="28"/>
      <c r="U10" s="36">
        <v>1.1399999999999999</v>
      </c>
      <c r="V10" s="37">
        <f>1-(U10/100)</f>
        <v>0.98860000000000003</v>
      </c>
      <c r="W10" s="34">
        <v>615</v>
      </c>
      <c r="X10" s="38">
        <f>W10/1000</f>
        <v>0.61499999999999999</v>
      </c>
      <c r="Y10" s="29" t="s">
        <v>192</v>
      </c>
      <c r="Z10" s="29" t="s">
        <v>192</v>
      </c>
      <c r="AA10" s="29" t="s">
        <v>150</v>
      </c>
      <c r="AB10" s="30" t="s">
        <v>150</v>
      </c>
      <c r="AC10" s="39">
        <v>0.64100000000000001</v>
      </c>
      <c r="AD10" s="31">
        <v>1</v>
      </c>
      <c r="AE10" s="31">
        <v>1</v>
      </c>
      <c r="AF10" s="30">
        <v>0</v>
      </c>
      <c r="AG10" s="30">
        <v>0.6</v>
      </c>
      <c r="AH10" s="30">
        <v>0.2</v>
      </c>
      <c r="AI10" s="31">
        <v>1</v>
      </c>
      <c r="AJ10" s="31">
        <v>1</v>
      </c>
      <c r="AK10" s="31">
        <v>1</v>
      </c>
      <c r="AL10" s="31">
        <v>1</v>
      </c>
      <c r="AM10" s="88">
        <v>1</v>
      </c>
      <c r="AN10" s="88" t="s">
        <v>153</v>
      </c>
      <c r="AO10" s="29">
        <v>1</v>
      </c>
      <c r="AP10" s="29">
        <v>0</v>
      </c>
      <c r="AQ10" s="31">
        <f>SUM(AD10:AP10)</f>
        <v>8.8000000000000007</v>
      </c>
      <c r="AR10" s="40">
        <f>AVERAGE(AD10:AP10)</f>
        <v>0.73333333333333339</v>
      </c>
      <c r="AS10" s="100">
        <f>_xlfn.RANK.EQ(V10,V10:V109,1)/100</f>
        <v>0.63</v>
      </c>
      <c r="AT10" s="31">
        <f>_xlfn.RANK.EQ(X10,X10:X109,1)/100</f>
        <v>0.27</v>
      </c>
      <c r="AU10" s="41">
        <f>AVERAGE(AC10, AR10,V10, X10)</f>
        <v>0.74448333333333339</v>
      </c>
    </row>
    <row r="11" spans="1:47" s="42" customFormat="1" x14ac:dyDescent="0.2">
      <c r="A11" s="28">
        <f>_xlfn.RANK.EQ(AU11,$AU$2:$AU$101,0)</f>
        <v>68</v>
      </c>
      <c r="B11" s="35" t="s">
        <v>118</v>
      </c>
      <c r="C11" s="33"/>
      <c r="D11" s="33" t="s">
        <v>20</v>
      </c>
      <c r="E11" s="33"/>
      <c r="F11" s="33" t="s">
        <v>20</v>
      </c>
      <c r="G11" s="33" t="s">
        <v>20</v>
      </c>
      <c r="H11" s="33"/>
      <c r="I11" s="33"/>
      <c r="J11" s="33"/>
      <c r="K11" s="33"/>
      <c r="L11" s="33" t="s">
        <v>20</v>
      </c>
      <c r="M11" s="33"/>
      <c r="N11" s="33" t="s">
        <v>20</v>
      </c>
      <c r="O11" s="33" t="s">
        <v>20</v>
      </c>
      <c r="P11" s="33"/>
      <c r="Q11" s="33" t="s">
        <v>20</v>
      </c>
      <c r="R11" s="33"/>
      <c r="S11" s="33"/>
      <c r="T11" s="28"/>
      <c r="U11" s="36">
        <v>2.21</v>
      </c>
      <c r="V11" s="37">
        <f>1-(U11/100)</f>
        <v>0.97789999999999999</v>
      </c>
      <c r="W11" s="34">
        <v>605</v>
      </c>
      <c r="X11" s="38">
        <f>W11/1000</f>
        <v>0.60499999999999998</v>
      </c>
      <c r="Y11" s="29" t="s">
        <v>222</v>
      </c>
      <c r="Z11" s="29" t="s">
        <v>222</v>
      </c>
      <c r="AA11" s="29" t="s">
        <v>223</v>
      </c>
      <c r="AB11" s="30" t="s">
        <v>223</v>
      </c>
      <c r="AC11" s="39">
        <v>0.38600000000000001</v>
      </c>
      <c r="AD11" s="31">
        <v>1</v>
      </c>
      <c r="AE11" s="31">
        <v>1</v>
      </c>
      <c r="AF11" s="30">
        <v>1</v>
      </c>
      <c r="AG11" s="30">
        <v>0.8</v>
      </c>
      <c r="AH11" s="30">
        <v>0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 t="s">
        <v>167</v>
      </c>
      <c r="AP11" s="29">
        <v>0</v>
      </c>
      <c r="AQ11" s="31">
        <f>SUM(AD11:AP11)</f>
        <v>7.8</v>
      </c>
      <c r="AR11" s="40">
        <f>AVERAGE(AD11:AP11)</f>
        <v>0.78</v>
      </c>
      <c r="AS11" s="100">
        <f>_xlfn.RANK.EQ(V11,V11:V110,1)/100</f>
        <v>0.52</v>
      </c>
      <c r="AT11" s="31">
        <f>_xlfn.RANK.EQ(X11,X11:X110,1)/100</f>
        <v>0.26</v>
      </c>
      <c r="AU11" s="41">
        <f>AVERAGE(AC11, AR11,V11, X11)</f>
        <v>0.68722499999999997</v>
      </c>
    </row>
    <row r="12" spans="1:47" s="42" customFormat="1" x14ac:dyDescent="0.2">
      <c r="A12" s="28">
        <f>_xlfn.RANK.EQ(AU12,$AU$2:$AU$101,0)</f>
        <v>72</v>
      </c>
      <c r="B12" s="35" t="s">
        <v>34</v>
      </c>
      <c r="C12" s="33"/>
      <c r="D12" s="33"/>
      <c r="E12" s="33"/>
      <c r="F12" s="33"/>
      <c r="G12" s="33" t="s">
        <v>20</v>
      </c>
      <c r="H12" s="33"/>
      <c r="I12" s="33"/>
      <c r="J12" s="33" t="s">
        <v>20</v>
      </c>
      <c r="K12" s="33"/>
      <c r="L12" s="33" t="s">
        <v>20</v>
      </c>
      <c r="M12" s="33" t="s">
        <v>20</v>
      </c>
      <c r="N12" s="33"/>
      <c r="O12" s="33" t="s">
        <v>20</v>
      </c>
      <c r="P12" s="33"/>
      <c r="Q12" s="33" t="s">
        <v>20</v>
      </c>
      <c r="R12" s="33"/>
      <c r="S12" s="33"/>
      <c r="T12" s="33"/>
      <c r="U12" s="36">
        <v>2.5</v>
      </c>
      <c r="V12" s="37">
        <f>1-(U12/100)</f>
        <v>0.97499999999999998</v>
      </c>
      <c r="W12" s="34">
        <v>517</v>
      </c>
      <c r="X12" s="38">
        <f>W12/1000</f>
        <v>0.51700000000000002</v>
      </c>
      <c r="Y12" s="29" t="s">
        <v>150</v>
      </c>
      <c r="Z12" s="29" t="s">
        <v>151</v>
      </c>
      <c r="AA12" s="29" t="s">
        <v>166</v>
      </c>
      <c r="AB12" s="30" t="s">
        <v>166</v>
      </c>
      <c r="AC12" s="39">
        <v>0.21299999999999999</v>
      </c>
      <c r="AD12" s="31">
        <v>1</v>
      </c>
      <c r="AE12" s="31">
        <v>0.7</v>
      </c>
      <c r="AF12" s="30">
        <v>1</v>
      </c>
      <c r="AG12" s="30">
        <v>1</v>
      </c>
      <c r="AH12" s="30">
        <v>1</v>
      </c>
      <c r="AI12" s="31">
        <v>1</v>
      </c>
      <c r="AJ12" s="31">
        <v>0</v>
      </c>
      <c r="AK12" s="31">
        <v>1</v>
      </c>
      <c r="AL12" s="31">
        <v>1</v>
      </c>
      <c r="AM12" s="88" t="s">
        <v>150</v>
      </c>
      <c r="AN12" s="88" t="s">
        <v>153</v>
      </c>
      <c r="AO12" s="29">
        <v>0</v>
      </c>
      <c r="AP12" s="29">
        <v>0</v>
      </c>
      <c r="AQ12" s="31">
        <f>SUM(AD12:AP12)</f>
        <v>7.7</v>
      </c>
      <c r="AR12" s="40">
        <f>AVERAGE(AD12:AP12)</f>
        <v>0.70000000000000007</v>
      </c>
      <c r="AS12" s="100">
        <f>_xlfn.RANK.EQ(V12,V12:V111,1)/100</f>
        <v>0.5</v>
      </c>
      <c r="AT12" s="31">
        <f>_xlfn.RANK.EQ(X12,X12:X111,1)/100</f>
        <v>0.24</v>
      </c>
      <c r="AU12" s="41">
        <f>AVERAGE(AC12, AR12,V12, X12)</f>
        <v>0.60124999999999995</v>
      </c>
    </row>
    <row r="13" spans="1:47" s="42" customFormat="1" x14ac:dyDescent="0.2">
      <c r="A13" s="28">
        <f>_xlfn.RANK.EQ(AU13,$AU$2:$AU$101,0)</f>
        <v>76</v>
      </c>
      <c r="B13" s="35" t="s">
        <v>88</v>
      </c>
      <c r="C13" s="27"/>
      <c r="D13" s="27" t="s">
        <v>20</v>
      </c>
      <c r="E13" s="27"/>
      <c r="F13" s="27" t="s">
        <v>20</v>
      </c>
      <c r="G13" s="27"/>
      <c r="H13" s="27"/>
      <c r="I13" s="27"/>
      <c r="J13" s="27"/>
      <c r="K13" s="27"/>
      <c r="L13" s="27" t="s">
        <v>20</v>
      </c>
      <c r="M13" s="27"/>
      <c r="N13" s="27" t="s">
        <v>20</v>
      </c>
      <c r="O13" s="27" t="s">
        <v>20</v>
      </c>
      <c r="P13" s="27"/>
      <c r="Q13" s="27" t="s">
        <v>20</v>
      </c>
      <c r="R13" s="27"/>
      <c r="S13" s="27"/>
      <c r="T13" s="28"/>
      <c r="U13" s="36">
        <v>10.7</v>
      </c>
      <c r="V13" s="37">
        <f>1-(U13/100)</f>
        <v>0.89300000000000002</v>
      </c>
      <c r="W13" s="34">
        <v>484</v>
      </c>
      <c r="X13" s="38">
        <f>W13/1000</f>
        <v>0.48399999999999999</v>
      </c>
      <c r="Y13" s="29">
        <v>1</v>
      </c>
      <c r="Z13" s="29" t="s">
        <v>151</v>
      </c>
      <c r="AA13" s="29" t="s">
        <v>211</v>
      </c>
      <c r="AB13" s="30" t="s">
        <v>212</v>
      </c>
      <c r="AC13" s="39">
        <v>0.24199999999999999</v>
      </c>
      <c r="AD13" s="89">
        <v>1</v>
      </c>
      <c r="AE13" s="89">
        <v>1</v>
      </c>
      <c r="AF13" s="30">
        <v>1</v>
      </c>
      <c r="AG13" s="31">
        <v>0.2</v>
      </c>
      <c r="AH13" s="30">
        <v>0.2</v>
      </c>
      <c r="AI13" s="31">
        <v>0</v>
      </c>
      <c r="AJ13" s="31">
        <v>0</v>
      </c>
      <c r="AK13" s="31">
        <v>1</v>
      </c>
      <c r="AL13" s="31">
        <v>1</v>
      </c>
      <c r="AM13" s="88">
        <v>1</v>
      </c>
      <c r="AN13" s="88">
        <v>1</v>
      </c>
      <c r="AO13" s="29">
        <v>0</v>
      </c>
      <c r="AP13" s="29">
        <v>1</v>
      </c>
      <c r="AQ13" s="31">
        <f>SUM(AD13:AP13)</f>
        <v>8.4</v>
      </c>
      <c r="AR13" s="40">
        <f>AVERAGE(AD13:AP13)</f>
        <v>0.64615384615384619</v>
      </c>
      <c r="AS13" s="100">
        <f>_xlfn.RANK.EQ(V13,V13:V112,1)/100</f>
        <v>0.23</v>
      </c>
      <c r="AT13" s="31">
        <f>_xlfn.RANK.EQ(X13,X13:X112,1)/100</f>
        <v>0.22</v>
      </c>
      <c r="AU13" s="41">
        <f>AVERAGE(AC13, AR13,V13, X13)</f>
        <v>0.56628846153846157</v>
      </c>
    </row>
    <row r="14" spans="1:47" s="42" customFormat="1" x14ac:dyDescent="0.2">
      <c r="A14" s="28">
        <f>_xlfn.RANK.EQ(AU14,$AU$2:$AU$101,0)</f>
        <v>80</v>
      </c>
      <c r="B14" s="35" t="s">
        <v>111</v>
      </c>
      <c r="C14" s="27"/>
      <c r="D14" s="27" t="s">
        <v>20</v>
      </c>
      <c r="E14" s="27"/>
      <c r="F14" s="27" t="s">
        <v>20</v>
      </c>
      <c r="G14" s="27"/>
      <c r="H14" s="27"/>
      <c r="I14" s="27"/>
      <c r="J14" s="27"/>
      <c r="K14" s="27"/>
      <c r="L14" s="27" t="s">
        <v>20</v>
      </c>
      <c r="M14" s="27"/>
      <c r="N14" s="27" t="s">
        <v>20</v>
      </c>
      <c r="O14" s="27" t="s">
        <v>20</v>
      </c>
      <c r="P14" s="27"/>
      <c r="Q14" s="27" t="s">
        <v>20</v>
      </c>
      <c r="R14" s="27"/>
      <c r="S14" s="27"/>
      <c r="T14" s="28"/>
      <c r="U14" s="36">
        <v>26.56</v>
      </c>
      <c r="V14" s="37">
        <f>1-(U14/100)</f>
        <v>0.73439999999999994</v>
      </c>
      <c r="W14" s="34">
        <v>396</v>
      </c>
      <c r="X14" s="38">
        <f>W14/1000</f>
        <v>0.39600000000000002</v>
      </c>
      <c r="Y14" s="29">
        <v>1</v>
      </c>
      <c r="Z14" s="29" t="s">
        <v>151</v>
      </c>
      <c r="AA14" s="29" t="s">
        <v>221</v>
      </c>
      <c r="AB14" s="30" t="s">
        <v>212</v>
      </c>
      <c r="AC14" s="39">
        <v>0.24199999999999999</v>
      </c>
      <c r="AD14" s="89">
        <v>1</v>
      </c>
      <c r="AE14" s="89">
        <v>0.8</v>
      </c>
      <c r="AF14" s="30">
        <v>1</v>
      </c>
      <c r="AG14" s="30">
        <v>0.1</v>
      </c>
      <c r="AH14" s="30">
        <v>0.2</v>
      </c>
      <c r="AI14" s="31">
        <v>1</v>
      </c>
      <c r="AJ14" s="31">
        <v>0</v>
      </c>
      <c r="AK14" s="31">
        <v>1</v>
      </c>
      <c r="AL14" s="31">
        <v>1</v>
      </c>
      <c r="AM14" s="88" t="s">
        <v>150</v>
      </c>
      <c r="AN14" s="88">
        <v>1</v>
      </c>
      <c r="AO14" s="29">
        <v>1</v>
      </c>
      <c r="AP14" s="29">
        <v>0</v>
      </c>
      <c r="AQ14" s="31">
        <f>SUM(AD14:AP14)</f>
        <v>8.1</v>
      </c>
      <c r="AR14" s="40">
        <f>AVERAGE(AD14:AP14)</f>
        <v>0.67499999999999993</v>
      </c>
      <c r="AS14" s="100">
        <f>_xlfn.RANK.EQ(V14,V14:V113,1)/100</f>
        <v>0.11</v>
      </c>
      <c r="AT14" s="31">
        <f>_xlfn.RANK.EQ(X14,X14:X113,1)/100</f>
        <v>0.2</v>
      </c>
      <c r="AU14" s="41">
        <f>AVERAGE(AC14, AR14,V14, X14)</f>
        <v>0.51184999999999992</v>
      </c>
    </row>
    <row r="15" spans="1:47" s="42" customFormat="1" x14ac:dyDescent="0.2">
      <c r="A15" s="28">
        <f>_xlfn.RANK.EQ(AU15,$AU$2:$AU$101,0)</f>
        <v>81</v>
      </c>
      <c r="B15" s="35" t="s">
        <v>70</v>
      </c>
      <c r="C15" s="33"/>
      <c r="D15" s="33"/>
      <c r="E15" s="33"/>
      <c r="F15" s="33"/>
      <c r="G15" s="33"/>
      <c r="H15" s="33"/>
      <c r="I15" s="33"/>
      <c r="J15" s="33"/>
      <c r="K15" s="33"/>
      <c r="L15" s="33" t="s">
        <v>20</v>
      </c>
      <c r="M15" s="33"/>
      <c r="N15" s="33"/>
      <c r="O15" s="33" t="s">
        <v>20</v>
      </c>
      <c r="P15" s="33"/>
      <c r="Q15" s="33"/>
      <c r="R15" s="27"/>
      <c r="S15" s="27"/>
      <c r="T15" s="28"/>
      <c r="U15" s="36">
        <v>13.43</v>
      </c>
      <c r="V15" s="37">
        <f>1-(U15/100)</f>
        <v>0.86570000000000003</v>
      </c>
      <c r="W15" s="34">
        <v>323</v>
      </c>
      <c r="X15" s="38">
        <f>W15/1000</f>
        <v>0.32300000000000001</v>
      </c>
      <c r="Y15" s="29" t="s">
        <v>196</v>
      </c>
      <c r="Z15" s="29" t="s">
        <v>196</v>
      </c>
      <c r="AA15" s="29" t="s">
        <v>197</v>
      </c>
      <c r="AB15" s="30" t="s">
        <v>197</v>
      </c>
      <c r="AC15" s="39">
        <v>0.02</v>
      </c>
      <c r="AD15" s="31">
        <v>1</v>
      </c>
      <c r="AE15" s="31">
        <v>0.8</v>
      </c>
      <c r="AF15" s="30">
        <v>1</v>
      </c>
      <c r="AG15" s="30">
        <v>0</v>
      </c>
      <c r="AH15" s="30">
        <v>0.4</v>
      </c>
      <c r="AI15" s="31">
        <v>1</v>
      </c>
      <c r="AJ15" s="31">
        <v>1</v>
      </c>
      <c r="AK15" s="31">
        <v>1</v>
      </c>
      <c r="AL15" s="31">
        <v>1</v>
      </c>
      <c r="AM15" s="88" t="s">
        <v>153</v>
      </c>
      <c r="AN15" s="88" t="s">
        <v>155</v>
      </c>
      <c r="AO15" s="29">
        <v>1</v>
      </c>
      <c r="AP15" s="29">
        <v>0</v>
      </c>
      <c r="AQ15" s="31">
        <f>SUM(AD15:AP15)</f>
        <v>8.1999999999999993</v>
      </c>
      <c r="AR15" s="40">
        <f>AVERAGE(AD15:AP15)</f>
        <v>0.74545454545454537</v>
      </c>
      <c r="AS15" s="100">
        <f>_xlfn.RANK.EQ(V15,V15:V114,1)/100</f>
        <v>0.17</v>
      </c>
      <c r="AT15" s="31">
        <f>_xlfn.RANK.EQ(X15,X15:X114,1)/100</f>
        <v>0.17</v>
      </c>
      <c r="AU15" s="41">
        <f>AVERAGE(AC15, AR15,V15, X15)</f>
        <v>0.48853863636363637</v>
      </c>
    </row>
    <row r="16" spans="1:47" s="42" customFormat="1" x14ac:dyDescent="0.2">
      <c r="A16" s="28">
        <f>_xlfn.RANK.EQ(AU16,$AU$2:$AU$101,0)</f>
        <v>84</v>
      </c>
      <c r="B16" s="35" t="s">
        <v>60</v>
      </c>
      <c r="C16" s="33"/>
      <c r="D16" s="33"/>
      <c r="E16" s="33"/>
      <c r="F16" s="33"/>
      <c r="G16" s="33"/>
      <c r="H16" s="33"/>
      <c r="I16" s="33"/>
      <c r="J16" s="33"/>
      <c r="K16" s="33"/>
      <c r="L16" s="33" t="s">
        <v>20</v>
      </c>
      <c r="M16" s="33"/>
      <c r="N16" s="33"/>
      <c r="O16" s="33" t="s">
        <v>20</v>
      </c>
      <c r="P16" s="33"/>
      <c r="Q16" s="33" t="s">
        <v>20</v>
      </c>
      <c r="R16" s="33"/>
      <c r="S16" s="33"/>
      <c r="T16" s="28"/>
      <c r="U16" s="36">
        <v>13.85</v>
      </c>
      <c r="V16" s="37">
        <f>1-(U16/100)</f>
        <v>0.86150000000000004</v>
      </c>
      <c r="W16" s="34">
        <v>150</v>
      </c>
      <c r="X16" s="38">
        <f>W16/1000</f>
        <v>0.15</v>
      </c>
      <c r="Y16" s="29"/>
      <c r="Z16" s="29"/>
      <c r="AA16" s="29" t="s">
        <v>190</v>
      </c>
      <c r="AB16" s="30" t="s">
        <v>190</v>
      </c>
      <c r="AC16" s="39">
        <v>4.8000000000000001E-2</v>
      </c>
      <c r="AD16" s="31">
        <v>1</v>
      </c>
      <c r="AE16" s="31">
        <v>0.8</v>
      </c>
      <c r="AF16" s="30">
        <v>1</v>
      </c>
      <c r="AG16" s="30">
        <v>0.4</v>
      </c>
      <c r="AH16" s="30">
        <v>0.4</v>
      </c>
      <c r="AI16" s="31">
        <v>1</v>
      </c>
      <c r="AJ16" s="31">
        <v>1</v>
      </c>
      <c r="AK16" s="31">
        <v>1</v>
      </c>
      <c r="AL16" s="31">
        <v>1</v>
      </c>
      <c r="AM16" s="88" t="s">
        <v>153</v>
      </c>
      <c r="AN16" s="88" t="s">
        <v>153</v>
      </c>
      <c r="AO16" s="29">
        <v>1</v>
      </c>
      <c r="AP16" s="29">
        <v>0</v>
      </c>
      <c r="AQ16" s="31">
        <f>SUM(AD16:AP16)</f>
        <v>8.6</v>
      </c>
      <c r="AR16" s="40">
        <f>AVERAGE(AD16:AP16)</f>
        <v>0.78181818181818175</v>
      </c>
      <c r="AS16" s="100">
        <f>_xlfn.RANK.EQ(V16,V16:V115,1)/100</f>
        <v>0.16</v>
      </c>
      <c r="AT16" s="31">
        <f>_xlfn.RANK.EQ(X16,X16:X115,1)/100</f>
        <v>0.1</v>
      </c>
      <c r="AU16" s="41">
        <f>AVERAGE(AC16, AR16,V16, X16)</f>
        <v>0.46032954545454541</v>
      </c>
    </row>
    <row r="17" spans="1:47" s="42" customFormat="1" x14ac:dyDescent="0.2">
      <c r="A17" s="28">
        <f>_xlfn.RANK.EQ(AU17,$AU$2:$AU$101,0)</f>
        <v>97</v>
      </c>
      <c r="B17" s="35" t="s">
        <v>63</v>
      </c>
      <c r="C17" s="33"/>
      <c r="D17" s="33"/>
      <c r="E17" s="33" t="s">
        <v>20</v>
      </c>
      <c r="F17" s="33"/>
      <c r="G17" s="33"/>
      <c r="H17" s="33"/>
      <c r="I17" s="33"/>
      <c r="J17" s="33"/>
      <c r="K17" s="33"/>
      <c r="L17" s="33" t="s">
        <v>20</v>
      </c>
      <c r="M17" s="33"/>
      <c r="N17" s="33"/>
      <c r="O17" s="33" t="s">
        <v>20</v>
      </c>
      <c r="P17" s="33"/>
      <c r="Q17" s="33"/>
      <c r="R17" s="33"/>
      <c r="S17" s="33"/>
      <c r="T17" s="28"/>
      <c r="U17" s="36">
        <v>74.400000000000006</v>
      </c>
      <c r="V17" s="37">
        <f>1-(U17/100)</f>
        <v>0.25599999999999989</v>
      </c>
      <c r="W17" s="34">
        <v>198</v>
      </c>
      <c r="X17" s="38">
        <f>W17/1000</f>
        <v>0.19800000000000001</v>
      </c>
      <c r="Y17" s="29" t="s">
        <v>150</v>
      </c>
      <c r="Z17" s="29" t="s">
        <v>151</v>
      </c>
      <c r="AA17" s="29" t="s">
        <v>166</v>
      </c>
      <c r="AB17" s="30" t="s">
        <v>166</v>
      </c>
      <c r="AC17" s="39">
        <v>0.02</v>
      </c>
      <c r="AD17" s="31">
        <v>1</v>
      </c>
      <c r="AE17" s="31">
        <v>1</v>
      </c>
      <c r="AF17" s="30">
        <v>0</v>
      </c>
      <c r="AG17" s="30">
        <v>0.6</v>
      </c>
      <c r="AH17" s="30">
        <v>0</v>
      </c>
      <c r="AI17" s="31">
        <v>1</v>
      </c>
      <c r="AJ17" s="31">
        <v>1</v>
      </c>
      <c r="AK17" s="31">
        <v>1</v>
      </c>
      <c r="AL17" s="31">
        <v>1</v>
      </c>
      <c r="AM17" s="88" t="s">
        <v>150</v>
      </c>
      <c r="AN17" s="88" t="s">
        <v>153</v>
      </c>
      <c r="AO17" s="29">
        <v>1</v>
      </c>
      <c r="AP17" s="29">
        <v>0</v>
      </c>
      <c r="AQ17" s="31">
        <f>SUM(AD17:AP17)</f>
        <v>7.6</v>
      </c>
      <c r="AR17" s="40">
        <f>AVERAGE(AD17:AP17)</f>
        <v>0.69090909090909092</v>
      </c>
      <c r="AS17" s="100">
        <f>_xlfn.RANK.EQ(V17,V17:V116,1)/100</f>
        <v>0.03</v>
      </c>
      <c r="AT17" s="31">
        <f>_xlfn.RANK.EQ(X17,X17:X116,1)/100</f>
        <v>0.12</v>
      </c>
      <c r="AU17" s="41">
        <f>AVERAGE(AC17, AR17,V17, X17)</f>
        <v>0.29122727272727272</v>
      </c>
    </row>
    <row r="18" spans="1:47" s="42" customFormat="1" hidden="1" x14ac:dyDescent="0.2">
      <c r="A18" s="28">
        <f>_xlfn.RANK.EQ(AU18,$AU$2:$AU$101,0)</f>
        <v>2</v>
      </c>
      <c r="B18" s="35" t="s">
        <v>57</v>
      </c>
      <c r="C18" s="33"/>
      <c r="D18" s="33"/>
      <c r="E18" s="33"/>
      <c r="F18" s="33"/>
      <c r="G18" s="33"/>
      <c r="H18" s="33" t="s">
        <v>20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 t="s">
        <v>20</v>
      </c>
      <c r="U18" s="36">
        <v>0.03</v>
      </c>
      <c r="V18" s="37">
        <f>1-(U18/100)</f>
        <v>0.99970000000000003</v>
      </c>
      <c r="W18" s="30">
        <v>107792</v>
      </c>
      <c r="X18" s="38">
        <f>W18/1000</f>
        <v>107.792</v>
      </c>
      <c r="Y18" s="29"/>
      <c r="Z18" s="29"/>
      <c r="AA18" s="29"/>
      <c r="AB18" s="30"/>
      <c r="AC18" s="39">
        <v>3.4000000000000002E-2</v>
      </c>
      <c r="AD18" s="31">
        <v>1</v>
      </c>
      <c r="AE18" s="31">
        <v>1</v>
      </c>
      <c r="AF18" s="30">
        <v>1</v>
      </c>
      <c r="AG18" s="30">
        <v>0.8</v>
      </c>
      <c r="AH18" s="30">
        <v>0.6</v>
      </c>
      <c r="AI18" s="31">
        <v>1</v>
      </c>
      <c r="AJ18" s="31">
        <v>1</v>
      </c>
      <c r="AK18" s="31">
        <v>1</v>
      </c>
      <c r="AL18" s="31">
        <v>1</v>
      </c>
      <c r="AM18" s="88"/>
      <c r="AN18" s="88"/>
      <c r="AO18" s="29">
        <v>1</v>
      </c>
      <c r="AP18" s="29">
        <v>1</v>
      </c>
      <c r="AQ18" s="31">
        <f>SUM(AD18:AP18)</f>
        <v>10.399999999999999</v>
      </c>
      <c r="AR18" s="40">
        <f>AVERAGE(AD18:AP18)</f>
        <v>0.94545454545454533</v>
      </c>
      <c r="AS18" s="100">
        <f>_xlfn.RANK.EQ(V18,V18:V117,1)/100</f>
        <v>0.83</v>
      </c>
      <c r="AT18" s="31">
        <f>_xlfn.RANK.EQ(X18,X18:X117,1)/100</f>
        <v>0.84</v>
      </c>
      <c r="AU18" s="41">
        <f>AVERAGE(AC18, AR18,V18, X18)</f>
        <v>27.442788636363638</v>
      </c>
    </row>
    <row r="19" spans="1:47" s="42" customFormat="1" hidden="1" x14ac:dyDescent="0.2">
      <c r="A19" s="28">
        <f>_xlfn.RANK.EQ(AU19,$AU$2:$AU$101,0)</f>
        <v>4</v>
      </c>
      <c r="B19" s="35" t="s">
        <v>80</v>
      </c>
      <c r="C19" s="33"/>
      <c r="D19" s="33" t="s">
        <v>20</v>
      </c>
      <c r="E19" s="33"/>
      <c r="F19" s="33" t="s">
        <v>20</v>
      </c>
      <c r="G19" s="33"/>
      <c r="H19" s="33"/>
      <c r="I19" s="33"/>
      <c r="J19" s="33"/>
      <c r="K19" s="33"/>
      <c r="L19" s="33"/>
      <c r="M19" s="33"/>
      <c r="N19" s="33" t="s">
        <v>20</v>
      </c>
      <c r="O19" s="33"/>
      <c r="P19" s="33"/>
      <c r="Q19" s="33" t="s">
        <v>20</v>
      </c>
      <c r="R19" s="33"/>
      <c r="S19" s="27"/>
      <c r="T19" s="28"/>
      <c r="U19" s="36">
        <v>0.03</v>
      </c>
      <c r="V19" s="37">
        <f>1-(U19/100)</f>
        <v>0.99970000000000003</v>
      </c>
      <c r="W19" s="34">
        <v>40971</v>
      </c>
      <c r="X19" s="38">
        <f>W19/1000</f>
        <v>40.970999999999997</v>
      </c>
      <c r="Y19" s="29">
        <v>4600</v>
      </c>
      <c r="Z19" s="29"/>
      <c r="AA19" s="29" t="s">
        <v>204</v>
      </c>
      <c r="AB19" s="30" t="s">
        <v>204</v>
      </c>
      <c r="AC19" s="39">
        <v>0.21199999999999999</v>
      </c>
      <c r="AD19" s="31">
        <v>1</v>
      </c>
      <c r="AE19" s="31">
        <v>1</v>
      </c>
      <c r="AF19" s="30">
        <v>1</v>
      </c>
      <c r="AG19" s="30">
        <v>0.6</v>
      </c>
      <c r="AH19" s="30">
        <v>0.4</v>
      </c>
      <c r="AI19" s="31">
        <v>1</v>
      </c>
      <c r="AJ19" s="31">
        <v>1</v>
      </c>
      <c r="AK19" s="31">
        <v>1</v>
      </c>
      <c r="AL19" s="31">
        <v>1</v>
      </c>
      <c r="AM19" s="88" t="s">
        <v>153</v>
      </c>
      <c r="AN19" s="88" t="s">
        <v>153</v>
      </c>
      <c r="AO19" s="29">
        <v>1</v>
      </c>
      <c r="AP19" s="29">
        <v>1</v>
      </c>
      <c r="AQ19" s="31">
        <f>SUM(AD19:AP19)</f>
        <v>10</v>
      </c>
      <c r="AR19" s="40">
        <f>AVERAGE(AD19:AP19)</f>
        <v>0.90909090909090906</v>
      </c>
      <c r="AS19" s="100">
        <f>_xlfn.RANK.EQ(V19,V19:V118,1)/100</f>
        <v>0.83</v>
      </c>
      <c r="AT19" s="31">
        <f>_xlfn.RANK.EQ(X19,X19:X118,1)/100</f>
        <v>0.83</v>
      </c>
      <c r="AU19" s="41">
        <f>AVERAGE(AC19, AR19,V19, X19)</f>
        <v>10.772947727272726</v>
      </c>
    </row>
    <row r="20" spans="1:47" s="42" customFormat="1" hidden="1" x14ac:dyDescent="0.2">
      <c r="A20" s="28">
        <f>_xlfn.RANK.EQ(AU20,$AU$2:$AU$101,0)</f>
        <v>5</v>
      </c>
      <c r="B20" s="35" t="s">
        <v>104</v>
      </c>
      <c r="C20" s="33"/>
      <c r="D20" s="33"/>
      <c r="E20" s="33"/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/>
      <c r="Q20" s="33" t="s">
        <v>20</v>
      </c>
      <c r="R20" s="33"/>
      <c r="S20" s="33" t="s">
        <v>20</v>
      </c>
      <c r="T20" s="33"/>
      <c r="U20" s="36">
        <v>0.32</v>
      </c>
      <c r="V20" s="37">
        <f>1-(U20/100)</f>
        <v>0.99680000000000002</v>
      </c>
      <c r="W20" s="34">
        <v>40540</v>
      </c>
      <c r="X20" s="38">
        <f>W20/1000</f>
        <v>40.54</v>
      </c>
      <c r="Y20" s="29"/>
      <c r="Z20" s="29">
        <v>0</v>
      </c>
      <c r="AA20" s="29" t="s">
        <v>217</v>
      </c>
      <c r="AB20" s="30" t="s">
        <v>150</v>
      </c>
      <c r="AC20" s="39">
        <v>0.187</v>
      </c>
      <c r="AD20" s="31">
        <v>1</v>
      </c>
      <c r="AE20" s="31">
        <v>1</v>
      </c>
      <c r="AF20" s="30">
        <v>1</v>
      </c>
      <c r="AG20" s="30">
        <v>0.6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148</v>
      </c>
      <c r="AN20" s="88" t="s">
        <v>153</v>
      </c>
      <c r="AO20" s="29">
        <v>1</v>
      </c>
      <c r="AP20" s="29">
        <v>1</v>
      </c>
      <c r="AQ20" s="31">
        <f>SUM(AD20:AP20)</f>
        <v>10.4</v>
      </c>
      <c r="AR20" s="40">
        <f>AVERAGE(AD20:AP20)</f>
        <v>0.94545454545454544</v>
      </c>
      <c r="AS20" s="100">
        <f>_xlfn.RANK.EQ(V20,V20:V119,1)/100</f>
        <v>0.76</v>
      </c>
      <c r="AT20" s="31">
        <f>_xlfn.RANK.EQ(X20,X20:X119,1)/100</f>
        <v>0.82</v>
      </c>
      <c r="AU20" s="41">
        <f>AVERAGE(AC20, AR20,V20, X20)</f>
        <v>10.667313636363636</v>
      </c>
    </row>
    <row r="21" spans="1:47" s="42" customFormat="1" ht="25.5" hidden="1" x14ac:dyDescent="0.2">
      <c r="A21" s="28">
        <f>_xlfn.RANK.EQ(AU21,$AU$2:$AU$101,0)</f>
        <v>7</v>
      </c>
      <c r="B21" s="35" t="s">
        <v>55</v>
      </c>
      <c r="C21" s="33"/>
      <c r="D21" s="33"/>
      <c r="E21" s="33" t="s">
        <v>20</v>
      </c>
      <c r="F21" s="33"/>
      <c r="G21" s="33"/>
      <c r="H21" s="33"/>
      <c r="I21" s="33"/>
      <c r="J21" s="33"/>
      <c r="K21" s="33" t="s">
        <v>20</v>
      </c>
      <c r="L21" s="33"/>
      <c r="M21" s="33"/>
      <c r="N21" s="33"/>
      <c r="O21" s="33"/>
      <c r="P21" s="33" t="s">
        <v>20</v>
      </c>
      <c r="Q21" s="33" t="s">
        <v>20</v>
      </c>
      <c r="R21" s="33"/>
      <c r="S21" s="33"/>
      <c r="T21" s="33"/>
      <c r="U21" s="36">
        <v>0.68</v>
      </c>
      <c r="V21" s="37">
        <f>1-(U21/100)</f>
        <v>0.99319999999999997</v>
      </c>
      <c r="W21" s="34">
        <v>23196</v>
      </c>
      <c r="X21" s="38">
        <f>W21/1000</f>
        <v>23.196000000000002</v>
      </c>
      <c r="Y21" s="29"/>
      <c r="Z21" s="29"/>
      <c r="AA21" s="29"/>
      <c r="AB21" s="30"/>
      <c r="AC21" s="39">
        <v>0.53900000000000003</v>
      </c>
      <c r="AD21" s="31">
        <v>1</v>
      </c>
      <c r="AE21" s="31">
        <v>1</v>
      </c>
      <c r="AF21" s="30">
        <v>1</v>
      </c>
      <c r="AG21" s="30">
        <v>0.6</v>
      </c>
      <c r="AH21" s="30">
        <v>0.6</v>
      </c>
      <c r="AI21" s="31">
        <v>1</v>
      </c>
      <c r="AJ21" s="31">
        <v>1</v>
      </c>
      <c r="AK21" s="31">
        <v>1</v>
      </c>
      <c r="AL21" s="31">
        <v>1</v>
      </c>
      <c r="AM21" s="88"/>
      <c r="AN21" s="88"/>
      <c r="AO21" s="29">
        <v>1</v>
      </c>
      <c r="AP21" s="29">
        <v>1</v>
      </c>
      <c r="AQ21" s="31">
        <f>SUM(AD21:AP21)</f>
        <v>10.199999999999999</v>
      </c>
      <c r="AR21" s="40">
        <f>AVERAGE(AD21:AP21)</f>
        <v>0.92727272727272725</v>
      </c>
      <c r="AS21" s="100">
        <f>_xlfn.RANK.EQ(V21,V21:V120,1)/100</f>
        <v>0.68</v>
      </c>
      <c r="AT21" s="31">
        <f>_xlfn.RANK.EQ(X21,X21:X120,1)/100</f>
        <v>0.81</v>
      </c>
      <c r="AU21" s="41">
        <f>AVERAGE(AC21, AR21,V21, X21)</f>
        <v>6.4138681818181826</v>
      </c>
    </row>
    <row r="22" spans="1:47" s="42" customFormat="1" hidden="1" x14ac:dyDescent="0.2">
      <c r="A22" s="28">
        <f>_xlfn.RANK.EQ(AU22,$AU$2:$AU$101,0)</f>
        <v>8</v>
      </c>
      <c r="B22" s="35" t="s">
        <v>102</v>
      </c>
      <c r="C22" s="33"/>
      <c r="D22" s="33"/>
      <c r="E22" s="33"/>
      <c r="F22" s="33"/>
      <c r="G22" s="33" t="s">
        <v>20</v>
      </c>
      <c r="H22" s="33"/>
      <c r="I22" s="33"/>
      <c r="J22" s="33"/>
      <c r="K22" s="33"/>
      <c r="L22" s="33"/>
      <c r="M22" s="33"/>
      <c r="N22" s="33"/>
      <c r="O22" s="33"/>
      <c r="P22" s="33"/>
      <c r="Q22" s="33" t="s">
        <v>20</v>
      </c>
      <c r="R22" s="33"/>
      <c r="S22" s="33" t="s">
        <v>20</v>
      </c>
      <c r="T22" s="33"/>
      <c r="U22" s="36">
        <v>0.37</v>
      </c>
      <c r="V22" s="37">
        <f>1-(U22/100)</f>
        <v>0.99629999999999996</v>
      </c>
      <c r="W22" s="34">
        <v>20581</v>
      </c>
      <c r="X22" s="38">
        <f>W22/1000</f>
        <v>20.581</v>
      </c>
      <c r="Y22" s="29">
        <v>42</v>
      </c>
      <c r="Z22" s="29">
        <v>42</v>
      </c>
      <c r="AA22" s="29" t="s">
        <v>215</v>
      </c>
      <c r="AB22" s="30" t="s">
        <v>215</v>
      </c>
      <c r="AC22" s="39">
        <v>0.187</v>
      </c>
      <c r="AD22" s="31">
        <v>1</v>
      </c>
      <c r="AE22" s="31">
        <v>1</v>
      </c>
      <c r="AF22" s="30">
        <v>1</v>
      </c>
      <c r="AG22" s="30">
        <v>0.6</v>
      </c>
      <c r="AH22" s="30">
        <v>0.8</v>
      </c>
      <c r="AI22" s="31">
        <v>1</v>
      </c>
      <c r="AJ22" s="31">
        <v>1</v>
      </c>
      <c r="AK22" s="31">
        <v>1</v>
      </c>
      <c r="AL22" s="31">
        <v>1</v>
      </c>
      <c r="AM22" s="88" t="s">
        <v>153</v>
      </c>
      <c r="AN22" s="88" t="s">
        <v>153</v>
      </c>
      <c r="AO22" s="29">
        <v>1</v>
      </c>
      <c r="AP22" s="29">
        <v>1</v>
      </c>
      <c r="AQ22" s="31">
        <f>SUM(AD22:AP22)</f>
        <v>10.4</v>
      </c>
      <c r="AR22" s="40">
        <f>AVERAGE(AD22:AP22)</f>
        <v>0.94545454545454544</v>
      </c>
      <c r="AS22" s="100">
        <f>_xlfn.RANK.EQ(V22,V22:V121,1)/100</f>
        <v>0.72</v>
      </c>
      <c r="AT22" s="31">
        <f>_xlfn.RANK.EQ(X22,X22:X121,1)/100</f>
        <v>0.8</v>
      </c>
      <c r="AU22" s="41">
        <f>AVERAGE(AC22, AR22,V22, X22)</f>
        <v>5.677438636363636</v>
      </c>
    </row>
    <row r="23" spans="1:47" s="42" customFormat="1" hidden="1" x14ac:dyDescent="0.2">
      <c r="A23" s="28">
        <f>_xlfn.RANK.EQ(AU23,$AU$2:$AU$101,0)</f>
        <v>9</v>
      </c>
      <c r="B23" s="35" t="s">
        <v>28</v>
      </c>
      <c r="C23" s="27"/>
      <c r="D23" s="27"/>
      <c r="E23" s="27"/>
      <c r="F23" s="27"/>
      <c r="G23" s="27"/>
      <c r="H23" s="27"/>
      <c r="I23" s="27"/>
      <c r="J23" s="27" t="s">
        <v>20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36">
        <v>8.8000000000000007</v>
      </c>
      <c r="V23" s="37">
        <f>1-(U23/100)</f>
        <v>0.91200000000000003</v>
      </c>
      <c r="W23" s="34">
        <v>17105</v>
      </c>
      <c r="X23" s="38">
        <f>W23/1000</f>
        <v>17.105</v>
      </c>
      <c r="Y23" s="29" t="s">
        <v>150</v>
      </c>
      <c r="Z23" s="29" t="s">
        <v>151</v>
      </c>
      <c r="AA23" s="29" t="s">
        <v>150</v>
      </c>
      <c r="AB23" s="30" t="s">
        <v>159</v>
      </c>
      <c r="AC23" s="39">
        <v>2.4E-2</v>
      </c>
      <c r="AD23" s="31">
        <v>0.8</v>
      </c>
      <c r="AE23" s="31">
        <v>1</v>
      </c>
      <c r="AF23" s="30">
        <v>0</v>
      </c>
      <c r="AG23" s="30">
        <v>0.8</v>
      </c>
      <c r="AH23" s="30">
        <v>0</v>
      </c>
      <c r="AI23" s="31">
        <v>0.5</v>
      </c>
      <c r="AJ23" s="31">
        <v>1</v>
      </c>
      <c r="AK23" s="31">
        <v>1</v>
      </c>
      <c r="AL23" s="31">
        <v>1</v>
      </c>
      <c r="AM23" s="88">
        <v>0.5</v>
      </c>
      <c r="AN23" s="88" t="s">
        <v>153</v>
      </c>
      <c r="AO23" s="29">
        <v>1</v>
      </c>
      <c r="AP23" s="29">
        <v>1</v>
      </c>
      <c r="AQ23" s="31">
        <f>SUM(AD23:AP23)</f>
        <v>8.6</v>
      </c>
      <c r="AR23" s="40">
        <f>AVERAGE(AD23:AP23)</f>
        <v>0.71666666666666667</v>
      </c>
      <c r="AS23" s="100">
        <f>_xlfn.RANK.EQ(V23,V23:V122,1)/100</f>
        <v>0.22</v>
      </c>
      <c r="AT23" s="31">
        <f>_xlfn.RANK.EQ(X23,X23:X122,1)/100</f>
        <v>0.79</v>
      </c>
      <c r="AU23" s="41">
        <f>AVERAGE(AC23, AR23,V23, X23)</f>
        <v>4.6894166666666663</v>
      </c>
    </row>
    <row r="24" spans="1:47" s="42" customFormat="1" ht="25.5" hidden="1" x14ac:dyDescent="0.2">
      <c r="A24" s="28">
        <f>_xlfn.RANK.EQ(AU24,$AU$2:$AU$101,0)</f>
        <v>10</v>
      </c>
      <c r="B24" s="35" t="s">
        <v>75</v>
      </c>
      <c r="C24" s="33" t="s">
        <v>20</v>
      </c>
      <c r="D24" s="33"/>
      <c r="E24" s="33" t="s">
        <v>20</v>
      </c>
      <c r="F24" s="33"/>
      <c r="G24" s="33"/>
      <c r="H24" s="33"/>
      <c r="I24" s="33" t="s">
        <v>20</v>
      </c>
      <c r="J24" s="33" t="s">
        <v>20</v>
      </c>
      <c r="K24" s="33" t="s">
        <v>20</v>
      </c>
      <c r="L24" s="33"/>
      <c r="M24" s="33" t="s">
        <v>20</v>
      </c>
      <c r="N24" s="33"/>
      <c r="O24" s="33"/>
      <c r="P24" s="33" t="s">
        <v>20</v>
      </c>
      <c r="Q24" s="33" t="s">
        <v>20</v>
      </c>
      <c r="R24" s="33"/>
      <c r="S24" s="33" t="s">
        <v>20</v>
      </c>
      <c r="T24" s="28"/>
      <c r="U24" s="36">
        <v>0.72</v>
      </c>
      <c r="V24" s="37">
        <f>1-(U24/100)</f>
        <v>0.99280000000000002</v>
      </c>
      <c r="W24" s="34">
        <v>16236</v>
      </c>
      <c r="X24" s="38">
        <f>W24/1000</f>
        <v>16.236000000000001</v>
      </c>
      <c r="Y24" s="29"/>
      <c r="Z24" s="29"/>
      <c r="AA24" s="29" t="s">
        <v>200</v>
      </c>
      <c r="AB24" s="30" t="s">
        <v>200</v>
      </c>
      <c r="AC24" s="39">
        <v>0.60399999999999998</v>
      </c>
      <c r="AD24" s="31">
        <v>1</v>
      </c>
      <c r="AE24" s="31">
        <v>1</v>
      </c>
      <c r="AF24" s="30" t="s">
        <v>150</v>
      </c>
      <c r="AG24" s="30">
        <v>0.6</v>
      </c>
      <c r="AH24" s="30">
        <v>0.2</v>
      </c>
      <c r="AI24" s="31">
        <v>1</v>
      </c>
      <c r="AJ24" s="31">
        <v>1</v>
      </c>
      <c r="AK24" s="31">
        <v>0.66</v>
      </c>
      <c r="AL24" s="31">
        <v>0.66</v>
      </c>
      <c r="AM24" s="88" t="s">
        <v>149</v>
      </c>
      <c r="AN24" s="88" t="s">
        <v>153</v>
      </c>
      <c r="AO24" s="29">
        <v>1</v>
      </c>
      <c r="AP24" s="29">
        <v>0</v>
      </c>
      <c r="AQ24" s="31">
        <f>SUM(AD24:AP24)</f>
        <v>7.120000000000001</v>
      </c>
      <c r="AR24" s="40">
        <f>AVERAGE(AD24:AP24)</f>
        <v>0.71200000000000008</v>
      </c>
      <c r="AS24" s="100">
        <f>_xlfn.RANK.EQ(V24,V24:V123,1)/100</f>
        <v>0.64</v>
      </c>
      <c r="AT24" s="31">
        <f>_xlfn.RANK.EQ(X24,X24:X123,1)/100</f>
        <v>0.78</v>
      </c>
      <c r="AU24" s="41">
        <f>AVERAGE(AC24, AR24,V24, X24)</f>
        <v>4.6362000000000005</v>
      </c>
    </row>
    <row r="25" spans="1:47" s="42" customFormat="1" ht="14.25" hidden="1" customHeight="1" x14ac:dyDescent="0.2">
      <c r="A25" s="28">
        <f>_xlfn.RANK.EQ(AU25,$AU$2:$AU$101,0)</f>
        <v>11</v>
      </c>
      <c r="B25" s="98" t="s">
        <v>19</v>
      </c>
      <c r="C25" s="27"/>
      <c r="D25" s="27" t="s">
        <v>20</v>
      </c>
      <c r="E25" s="27"/>
      <c r="F25" s="27" t="s">
        <v>20</v>
      </c>
      <c r="G25" s="27"/>
      <c r="H25" s="27"/>
      <c r="I25" s="27"/>
      <c r="J25" s="27"/>
      <c r="K25" s="27"/>
      <c r="L25" s="27"/>
      <c r="M25" s="27"/>
      <c r="N25" s="27" t="s">
        <v>20</v>
      </c>
      <c r="O25" s="27"/>
      <c r="P25" s="27"/>
      <c r="Q25" s="27" t="s">
        <v>20</v>
      </c>
      <c r="R25" s="27"/>
      <c r="S25" s="27"/>
      <c r="T25" s="28"/>
      <c r="U25" s="36">
        <v>4.03</v>
      </c>
      <c r="V25" s="37">
        <f>1-(U25/100)</f>
        <v>0.9597</v>
      </c>
      <c r="W25" s="34">
        <v>11401</v>
      </c>
      <c r="X25" s="38">
        <f>W25/1000</f>
        <v>11.401</v>
      </c>
      <c r="Y25" s="29" t="s">
        <v>146</v>
      </c>
      <c r="Z25" s="29">
        <v>24</v>
      </c>
      <c r="AA25" s="29"/>
      <c r="AB25" s="30" t="s">
        <v>147</v>
      </c>
      <c r="AC25" s="39">
        <v>0.20599999999999999</v>
      </c>
      <c r="AD25" s="31">
        <v>1</v>
      </c>
      <c r="AE25" s="31">
        <v>0.2</v>
      </c>
      <c r="AF25" s="30">
        <v>0</v>
      </c>
      <c r="AG25" s="30">
        <v>0.2</v>
      </c>
      <c r="AH25" s="30">
        <v>0.4</v>
      </c>
      <c r="AI25" s="31">
        <v>0.5</v>
      </c>
      <c r="AJ25" s="31">
        <v>0</v>
      </c>
      <c r="AK25" s="31">
        <v>1</v>
      </c>
      <c r="AL25" s="31">
        <v>1</v>
      </c>
      <c r="AM25" s="88" t="s">
        <v>148</v>
      </c>
      <c r="AN25" s="88" t="s">
        <v>149</v>
      </c>
      <c r="AO25" s="29">
        <v>0</v>
      </c>
      <c r="AP25" s="29">
        <v>0</v>
      </c>
      <c r="AQ25" s="31">
        <f>SUM(AD25:AP25)</f>
        <v>4.3</v>
      </c>
      <c r="AR25" s="40">
        <f>AVERAGE(AD25:AP25)</f>
        <v>0.39090909090909087</v>
      </c>
      <c r="AS25" s="100">
        <f>_xlfn.RANK.EQ(V25,V25:V124,1)/100</f>
        <v>0.34</v>
      </c>
      <c r="AT25" s="31">
        <f>_xlfn.RANK.EQ(X25,X25:X124,1)/100</f>
        <v>0.77</v>
      </c>
      <c r="AU25" s="41">
        <f>AVERAGE(AC25, AR25,V25, X25)</f>
        <v>3.2394022727272729</v>
      </c>
    </row>
    <row r="26" spans="1:47" s="42" customFormat="1" ht="38.25" hidden="1" x14ac:dyDescent="0.2">
      <c r="A26" s="28">
        <f>_xlfn.RANK.EQ(AU26,$AU$2:$AU$101,0)</f>
        <v>12</v>
      </c>
      <c r="B26" s="35" t="s">
        <v>83</v>
      </c>
      <c r="C26" s="33" t="s">
        <v>20</v>
      </c>
      <c r="D26" s="33"/>
      <c r="E26" s="33"/>
      <c r="F26" s="33"/>
      <c r="G26" s="33"/>
      <c r="H26" s="33" t="s">
        <v>20</v>
      </c>
      <c r="I26" s="33"/>
      <c r="J26" s="33"/>
      <c r="K26" s="33"/>
      <c r="L26" s="33"/>
      <c r="M26" s="33"/>
      <c r="N26" s="33"/>
      <c r="O26" s="27"/>
      <c r="P26" s="27"/>
      <c r="Q26" s="27"/>
      <c r="R26" s="27"/>
      <c r="S26" s="27"/>
      <c r="T26" s="28"/>
      <c r="U26" s="36">
        <v>1.17</v>
      </c>
      <c r="V26" s="37">
        <f>1-(U26/100)</f>
        <v>0.98829999999999996</v>
      </c>
      <c r="W26" s="34">
        <v>10774</v>
      </c>
      <c r="X26" s="38">
        <f>W26/1000</f>
        <v>10.773999999999999</v>
      </c>
      <c r="Y26" s="29" t="s">
        <v>208</v>
      </c>
      <c r="Z26" s="29">
        <v>0</v>
      </c>
      <c r="AA26" s="29" t="s">
        <v>209</v>
      </c>
      <c r="AB26" s="30"/>
      <c r="AC26" s="39">
        <v>4.9000000000000002E-2</v>
      </c>
      <c r="AD26" s="31">
        <v>1</v>
      </c>
      <c r="AE26" s="31">
        <v>0.8</v>
      </c>
      <c r="AF26" s="30">
        <v>1</v>
      </c>
      <c r="AG26" s="30">
        <v>0.6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</v>
      </c>
      <c r="AR26" s="40">
        <f>AVERAGE(AD26:AP26)</f>
        <v>0.90909090909090906</v>
      </c>
      <c r="AS26" s="100">
        <f>_xlfn.RANK.EQ(V26,V26:V125,1)/100</f>
        <v>0.54</v>
      </c>
      <c r="AT26" s="31">
        <f>_xlfn.RANK.EQ(X26,X26:X125,1)/100</f>
        <v>0.76</v>
      </c>
      <c r="AU26" s="41">
        <f>AVERAGE(AC26, AR26,V26, X26)</f>
        <v>3.1800977272727269</v>
      </c>
    </row>
    <row r="27" spans="1:47" s="42" customFormat="1" ht="25.5" hidden="1" x14ac:dyDescent="0.2">
      <c r="A27" s="28">
        <f>_xlfn.RANK.EQ(AU27,$AU$2:$AU$101,0)</f>
        <v>13</v>
      </c>
      <c r="B27" s="35" t="s">
        <v>41</v>
      </c>
      <c r="C27" s="33"/>
      <c r="D27" s="33"/>
      <c r="E27" s="33" t="s">
        <v>20</v>
      </c>
      <c r="F27" s="33"/>
      <c r="G27" s="33" t="s">
        <v>20</v>
      </c>
      <c r="H27" s="33"/>
      <c r="I27" s="33"/>
      <c r="J27" s="33"/>
      <c r="K27" s="33" t="s">
        <v>20</v>
      </c>
      <c r="L27" s="33"/>
      <c r="M27" s="33"/>
      <c r="N27" s="33"/>
      <c r="O27" s="33"/>
      <c r="P27" s="33"/>
      <c r="Q27" s="33"/>
      <c r="R27" s="33"/>
      <c r="S27" s="33"/>
      <c r="T27" s="33"/>
      <c r="U27" s="36">
        <v>0.67</v>
      </c>
      <c r="V27" s="37">
        <f>1-(U27/100)</f>
        <v>0.99329999999999996</v>
      </c>
      <c r="W27" s="34">
        <v>9948</v>
      </c>
      <c r="X27" s="38">
        <f>W27/1000</f>
        <v>9.9480000000000004</v>
      </c>
      <c r="Y27" s="29" t="s">
        <v>172</v>
      </c>
      <c r="Z27" s="29" t="s">
        <v>173</v>
      </c>
      <c r="AA27" s="29" t="s">
        <v>174</v>
      </c>
      <c r="AB27" s="30" t="s">
        <v>175</v>
      </c>
      <c r="AC27" s="39">
        <v>0.625</v>
      </c>
      <c r="AD27" s="31">
        <v>1</v>
      </c>
      <c r="AE27" s="31">
        <v>0.8</v>
      </c>
      <c r="AF27" s="30">
        <v>1</v>
      </c>
      <c r="AG27" s="30">
        <v>0.6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153</v>
      </c>
      <c r="AN27" s="88" t="s">
        <v>153</v>
      </c>
      <c r="AO27" s="29">
        <v>1</v>
      </c>
      <c r="AP27" s="29">
        <v>1</v>
      </c>
      <c r="AQ27" s="31">
        <f>SUM(AD27:AP27)</f>
        <v>10</v>
      </c>
      <c r="AR27" s="40">
        <f>AVERAGE(AD27:AP27)</f>
        <v>0.90909090909090906</v>
      </c>
      <c r="AS27" s="100">
        <f>_xlfn.RANK.EQ(V27,V27:V126,1)/100</f>
        <v>0.64</v>
      </c>
      <c r="AT27" s="31">
        <f>_xlfn.RANK.EQ(X27,X27:X126,1)/100</f>
        <v>0.74</v>
      </c>
      <c r="AU27" s="41">
        <f>AVERAGE(AC27, AR27,V27, X27)</f>
        <v>3.1188477272727275</v>
      </c>
    </row>
    <row r="28" spans="1:47" s="42" customFormat="1" hidden="1" x14ac:dyDescent="0.2">
      <c r="A28" s="28">
        <f>_xlfn.RANK.EQ(AU28,$AU$2:$AU$101,0)</f>
        <v>14</v>
      </c>
      <c r="B28" s="35" t="s">
        <v>31</v>
      </c>
      <c r="C28" s="27"/>
      <c r="D28" s="27" t="s">
        <v>20</v>
      </c>
      <c r="E28" s="99"/>
      <c r="F28" s="27"/>
      <c r="G28" s="27"/>
      <c r="H28" s="27"/>
      <c r="I28" s="27"/>
      <c r="J28" s="27"/>
      <c r="K28" s="27"/>
      <c r="L28" s="27"/>
      <c r="M28" s="27"/>
      <c r="N28" s="27" t="s">
        <v>20</v>
      </c>
      <c r="O28" s="27"/>
      <c r="P28" s="27"/>
      <c r="Q28" s="27" t="s">
        <v>20</v>
      </c>
      <c r="R28" s="27"/>
      <c r="S28" s="27"/>
      <c r="T28" s="28"/>
      <c r="U28" s="36">
        <v>1.26</v>
      </c>
      <c r="V28" s="37">
        <f>1-(U28/100)</f>
        <v>0.98740000000000006</v>
      </c>
      <c r="W28" s="34">
        <v>10039</v>
      </c>
      <c r="X28" s="38">
        <f>W28/1000</f>
        <v>10.039</v>
      </c>
      <c r="Y28" s="29"/>
      <c r="Z28" s="29">
        <v>0</v>
      </c>
      <c r="AA28" s="29" t="s">
        <v>162</v>
      </c>
      <c r="AB28" s="30"/>
      <c r="AC28" s="39">
        <v>0.216</v>
      </c>
      <c r="AD28" s="31">
        <v>1</v>
      </c>
      <c r="AE28" s="31">
        <v>1</v>
      </c>
      <c r="AF28" s="30">
        <v>1</v>
      </c>
      <c r="AG28" s="30">
        <v>0.6</v>
      </c>
      <c r="AH28" s="30">
        <v>0.6</v>
      </c>
      <c r="AI28" s="31">
        <v>1</v>
      </c>
      <c r="AJ28" s="31">
        <v>1</v>
      </c>
      <c r="AK28" s="31">
        <v>1</v>
      </c>
      <c r="AL28" s="31">
        <v>1</v>
      </c>
      <c r="AM28" s="88" t="s">
        <v>148</v>
      </c>
      <c r="AN28" s="88" t="s">
        <v>153</v>
      </c>
      <c r="AO28" s="29">
        <v>1</v>
      </c>
      <c r="AP28" s="29">
        <v>1</v>
      </c>
      <c r="AQ28" s="31">
        <f>SUM(AD28:AP28)</f>
        <v>10.199999999999999</v>
      </c>
      <c r="AR28" s="40">
        <f>AVERAGE(AD28:AP28)</f>
        <v>0.92727272727272725</v>
      </c>
      <c r="AS28" s="100">
        <f>_xlfn.RANK.EQ(V28,V28:V127,1)/100</f>
        <v>0.51</v>
      </c>
      <c r="AT28" s="31">
        <f>_xlfn.RANK.EQ(X28,X28:X127,1)/100</f>
        <v>0.74</v>
      </c>
      <c r="AU28" s="41">
        <f>AVERAGE(AC28, AR28,V28, X28)</f>
        <v>3.0424181818181815</v>
      </c>
    </row>
    <row r="29" spans="1:47" s="42" customFormat="1" ht="38.25" hidden="1" x14ac:dyDescent="0.2">
      <c r="A29" s="28">
        <f>_xlfn.RANK.EQ(AU29,$AU$2:$AU$101,0)</f>
        <v>15</v>
      </c>
      <c r="B29" s="35" t="s">
        <v>81</v>
      </c>
      <c r="C29" s="33"/>
      <c r="D29" s="33"/>
      <c r="E29" s="33"/>
      <c r="F29" s="33"/>
      <c r="G29" s="33" t="s">
        <v>20</v>
      </c>
      <c r="H29" s="33"/>
      <c r="I29" s="33"/>
      <c r="J29" s="33"/>
      <c r="K29" s="33"/>
      <c r="L29" s="33"/>
      <c r="M29" s="33"/>
      <c r="N29" s="33"/>
      <c r="O29" s="33"/>
      <c r="P29" s="33"/>
      <c r="Q29" s="33" t="s">
        <v>20</v>
      </c>
      <c r="R29" s="27"/>
      <c r="S29" s="27"/>
      <c r="T29" s="28"/>
      <c r="U29" s="36">
        <v>0.35</v>
      </c>
      <c r="V29" s="37">
        <f>1-(U29/100)</f>
        <v>0.99650000000000005</v>
      </c>
      <c r="W29" s="34">
        <v>8507</v>
      </c>
      <c r="X29" s="38">
        <f>W29/1000</f>
        <v>8.5069999999999997</v>
      </c>
      <c r="Y29" s="29" t="s">
        <v>150</v>
      </c>
      <c r="Z29" s="29" t="s">
        <v>151</v>
      </c>
      <c r="AA29" s="29" t="s">
        <v>205</v>
      </c>
      <c r="AB29" s="30" t="s">
        <v>206</v>
      </c>
      <c r="AC29" s="39">
        <v>0.17199999999999999</v>
      </c>
      <c r="AD29" s="31">
        <v>0.8</v>
      </c>
      <c r="AE29" s="31">
        <v>0.8</v>
      </c>
      <c r="AF29" s="30">
        <v>1</v>
      </c>
      <c r="AG29" s="30">
        <v>0.4</v>
      </c>
      <c r="AH29" s="30">
        <v>0</v>
      </c>
      <c r="AI29" s="31">
        <v>1</v>
      </c>
      <c r="AJ29" s="31">
        <v>1</v>
      </c>
      <c r="AK29" s="31">
        <v>1</v>
      </c>
      <c r="AL29" s="31">
        <v>1</v>
      </c>
      <c r="AM29" s="88" t="s">
        <v>150</v>
      </c>
      <c r="AN29" s="88" t="s">
        <v>153</v>
      </c>
      <c r="AO29" s="29">
        <v>1</v>
      </c>
      <c r="AP29" s="29">
        <v>1</v>
      </c>
      <c r="AQ29" s="31">
        <f>SUM(AD29:AP29)</f>
        <v>9</v>
      </c>
      <c r="AR29" s="40">
        <f>AVERAGE(AD29:AP29)</f>
        <v>0.81818181818181823</v>
      </c>
      <c r="AS29" s="100">
        <f>_xlfn.RANK.EQ(V29,V29:V128,1)/100</f>
        <v>0.66</v>
      </c>
      <c r="AT29" s="31">
        <f>_xlfn.RANK.EQ(X29,X29:X128,1)/100</f>
        <v>0.73</v>
      </c>
      <c r="AU29" s="41">
        <f>AVERAGE(AC29, AR29,V29, X29)</f>
        <v>2.6234204545454545</v>
      </c>
    </row>
    <row r="30" spans="1:47" s="42" customFormat="1" ht="25.5" hidden="1" x14ac:dyDescent="0.2">
      <c r="A30" s="28">
        <f>_xlfn.RANK.EQ(AU30,$AU$2:$AU$101,0)</f>
        <v>16</v>
      </c>
      <c r="B30" s="35" t="s">
        <v>23</v>
      </c>
      <c r="C30" s="27"/>
      <c r="D30" s="27"/>
      <c r="E30" s="27"/>
      <c r="F30" s="27"/>
      <c r="G30" s="27"/>
      <c r="H30" s="27"/>
      <c r="I30" s="27" t="s">
        <v>20</v>
      </c>
      <c r="J30" s="27" t="s">
        <v>20</v>
      </c>
      <c r="K30" s="27" t="s">
        <v>20</v>
      </c>
      <c r="L30" s="27"/>
      <c r="M30" s="27" t="s">
        <v>20</v>
      </c>
      <c r="N30" s="27"/>
      <c r="O30" s="27"/>
      <c r="P30" s="27" t="s">
        <v>20</v>
      </c>
      <c r="Q30" s="27"/>
      <c r="R30" s="27" t="s">
        <v>20</v>
      </c>
      <c r="S30" s="27"/>
      <c r="T30" s="28"/>
      <c r="U30" s="36">
        <v>5.38</v>
      </c>
      <c r="V30" s="37">
        <f>1-(U30/100)</f>
        <v>0.94620000000000004</v>
      </c>
      <c r="W30" s="34">
        <v>7823</v>
      </c>
      <c r="X30" s="38">
        <f>W30/1000</f>
        <v>7.8230000000000004</v>
      </c>
      <c r="Y30" s="29">
        <v>2400</v>
      </c>
      <c r="Z30" s="29">
        <v>0</v>
      </c>
      <c r="AA30" s="43" t="s">
        <v>154</v>
      </c>
      <c r="AB30" s="30"/>
      <c r="AC30" s="39">
        <v>0.25</v>
      </c>
      <c r="AD30" s="31">
        <v>0.8</v>
      </c>
      <c r="AE30" s="31">
        <v>0.7</v>
      </c>
      <c r="AF30" s="30">
        <v>1</v>
      </c>
      <c r="AG30" s="30">
        <v>0.6</v>
      </c>
      <c r="AH30" s="30">
        <v>0.4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9.5</v>
      </c>
      <c r="AR30" s="40">
        <f>AVERAGE(AD30:AP30)</f>
        <v>0.86363636363636365</v>
      </c>
      <c r="AS30" s="100">
        <f>_xlfn.RANK.EQ(V30,V30:V129,1)/100</f>
        <v>0.27</v>
      </c>
      <c r="AT30" s="31">
        <f>_xlfn.RANK.EQ(X30,X30:X129,1)/100</f>
        <v>0.71</v>
      </c>
      <c r="AU30" s="41">
        <f>AVERAGE(AC30, AR30,V30, X30)</f>
        <v>2.4707090909090912</v>
      </c>
    </row>
    <row r="31" spans="1:47" s="42" customFormat="1" hidden="1" x14ac:dyDescent="0.2">
      <c r="A31" s="28">
        <f>_xlfn.RANK.EQ(AU31,$AU$2:$AU$101,0)</f>
        <v>17</v>
      </c>
      <c r="B31" s="35" t="s">
        <v>29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20</v>
      </c>
      <c r="S31" s="27"/>
      <c r="T31" s="28"/>
      <c r="U31" s="36">
        <v>3.39</v>
      </c>
      <c r="V31" s="37">
        <f>1-(U31/100)</f>
        <v>0.96609999999999996</v>
      </c>
      <c r="W31" s="34">
        <v>7983</v>
      </c>
      <c r="X31" s="38">
        <f>W31/1000</f>
        <v>7.9829999999999997</v>
      </c>
      <c r="Y31" s="29">
        <v>1500</v>
      </c>
      <c r="Z31" s="29">
        <v>0</v>
      </c>
      <c r="AA31" s="29" t="s">
        <v>160</v>
      </c>
      <c r="AB31" s="30"/>
      <c r="AC31" s="39">
        <v>5.0000000000000001E-3</v>
      </c>
      <c r="AD31" s="31">
        <v>0.8</v>
      </c>
      <c r="AE31" s="31">
        <v>1</v>
      </c>
      <c r="AF31" s="30">
        <v>1</v>
      </c>
      <c r="AG31" s="30">
        <v>0.8</v>
      </c>
      <c r="AH31" s="30">
        <v>0.6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10.199999999999999</v>
      </c>
      <c r="AR31" s="40">
        <f>AVERAGE(AD31:AP31)</f>
        <v>0.92727272727272725</v>
      </c>
      <c r="AS31" s="100">
        <f>_xlfn.RANK.EQ(V31,V31:V130,1)/100</f>
        <v>0.36</v>
      </c>
      <c r="AT31" s="31">
        <f>_xlfn.RANK.EQ(X31,X31:X130,1)/100</f>
        <v>0.71</v>
      </c>
      <c r="AU31" s="41">
        <f>AVERAGE(AC31, AR31,V31, X31)</f>
        <v>2.4703431818181816</v>
      </c>
    </row>
    <row r="32" spans="1:47" s="42" customFormat="1" hidden="1" x14ac:dyDescent="0.2">
      <c r="A32" s="28">
        <f>_xlfn.RANK.EQ(AU32,$AU$2:$AU$101,0)</f>
        <v>18</v>
      </c>
      <c r="B32" s="35" t="s">
        <v>58</v>
      </c>
      <c r="C32" s="33"/>
      <c r="D32" s="33"/>
      <c r="E32" s="33" t="s">
        <v>20</v>
      </c>
      <c r="F32" s="33"/>
      <c r="G32" s="33"/>
      <c r="H32" s="33"/>
      <c r="I32" s="33"/>
      <c r="J32" s="33"/>
      <c r="K32" s="33"/>
      <c r="L32" s="33" t="s">
        <v>20</v>
      </c>
      <c r="M32" s="33"/>
      <c r="N32" s="33"/>
      <c r="O32" s="33"/>
      <c r="P32" s="33"/>
      <c r="Q32" s="33"/>
      <c r="R32" s="33"/>
      <c r="S32" s="33"/>
      <c r="T32" s="28"/>
      <c r="U32" s="36">
        <v>1.22</v>
      </c>
      <c r="V32" s="37">
        <f>1-(U32/100)</f>
        <v>0.98780000000000001</v>
      </c>
      <c r="W32" s="34">
        <v>7557</v>
      </c>
      <c r="X32" s="38">
        <f>W32/1000</f>
        <v>7.5570000000000004</v>
      </c>
      <c r="Y32" s="29" t="s">
        <v>150</v>
      </c>
      <c r="Z32" s="29">
        <v>0</v>
      </c>
      <c r="AA32" s="29" t="s">
        <v>162</v>
      </c>
      <c r="AB32" s="30" t="s">
        <v>150</v>
      </c>
      <c r="AC32" s="39">
        <v>0.40799999999999997</v>
      </c>
      <c r="AD32" s="31">
        <v>1</v>
      </c>
      <c r="AE32" s="31">
        <v>0.8</v>
      </c>
      <c r="AF32" s="30">
        <v>1</v>
      </c>
      <c r="AG32" s="30">
        <v>0.6</v>
      </c>
      <c r="AH32" s="30">
        <v>0.4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9.8000000000000007</v>
      </c>
      <c r="AR32" s="40">
        <f>AVERAGE(AD32:AP32)</f>
        <v>0.89090909090909098</v>
      </c>
      <c r="AS32" s="100">
        <f>_xlfn.RANK.EQ(V32,V32:V131,1)/100</f>
        <v>0.49</v>
      </c>
      <c r="AT32" s="31">
        <f>_xlfn.RANK.EQ(X32,X32:X131,1)/100</f>
        <v>0.7</v>
      </c>
      <c r="AU32" s="41">
        <f>AVERAGE(AC32, AR32,V32, X32)</f>
        <v>2.4609272727272726</v>
      </c>
    </row>
    <row r="33" spans="1:47" s="42" customFormat="1" hidden="1" x14ac:dyDescent="0.2">
      <c r="A33" s="28">
        <f>_xlfn.RANK.EQ(AU33,$AU$2:$AU$101,0)</f>
        <v>19</v>
      </c>
      <c r="B33" s="35" t="s">
        <v>65</v>
      </c>
      <c r="C33" s="33"/>
      <c r="D33" s="33"/>
      <c r="E33" s="33"/>
      <c r="F33" s="33"/>
      <c r="G33" s="33" t="s">
        <v>20</v>
      </c>
      <c r="H33" s="33"/>
      <c r="I33" s="33"/>
      <c r="J33" s="33" t="s">
        <v>20</v>
      </c>
      <c r="K33" s="33"/>
      <c r="L33" s="33"/>
      <c r="M33" s="33"/>
      <c r="N33" s="33"/>
      <c r="O33" s="33"/>
      <c r="P33" s="33" t="s">
        <v>20</v>
      </c>
      <c r="Q33" s="33" t="s">
        <v>20</v>
      </c>
      <c r="R33" s="33"/>
      <c r="S33" s="33" t="s">
        <v>20</v>
      </c>
      <c r="T33" s="28"/>
      <c r="U33" s="36">
        <v>2.89</v>
      </c>
      <c r="V33" s="37">
        <f>1-(U33/100)</f>
        <v>0.97109999999999996</v>
      </c>
      <c r="W33" s="34">
        <v>7297</v>
      </c>
      <c r="X33" s="38">
        <f>W33/1000</f>
        <v>7.2969999999999997</v>
      </c>
      <c r="Y33" s="29"/>
      <c r="Z33" s="29" t="s">
        <v>151</v>
      </c>
      <c r="AA33" s="29"/>
      <c r="AB33" s="30" t="s">
        <v>182</v>
      </c>
      <c r="AC33" s="39">
        <v>0.29799999999999999</v>
      </c>
      <c r="AD33" s="31">
        <v>1</v>
      </c>
      <c r="AE33" s="31">
        <v>1</v>
      </c>
      <c r="AF33" s="30">
        <v>1</v>
      </c>
      <c r="AG33" s="30">
        <v>0.8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10.6</v>
      </c>
      <c r="AR33" s="40">
        <f>AVERAGE(AD33:AP33)</f>
        <v>0.96363636363636362</v>
      </c>
      <c r="AS33" s="100">
        <f>_xlfn.RANK.EQ(V33,V33:V132,1)/100</f>
        <v>0.38</v>
      </c>
      <c r="AT33" s="31">
        <f>_xlfn.RANK.EQ(X33,X33:X132,1)/100</f>
        <v>0.68</v>
      </c>
      <c r="AU33" s="41">
        <f>AVERAGE(AC33, AR33,V33, X33)</f>
        <v>2.3824340909090909</v>
      </c>
    </row>
    <row r="34" spans="1:47" s="42" customFormat="1" hidden="1" x14ac:dyDescent="0.2">
      <c r="A34" s="28">
        <f>_xlfn.RANK.EQ(AU34,$AU$2:$AU$101,0)</f>
        <v>20</v>
      </c>
      <c r="B34" s="35" t="s">
        <v>69</v>
      </c>
      <c r="C34" s="33"/>
      <c r="D34" s="33"/>
      <c r="E34" s="33"/>
      <c r="F34" s="33"/>
      <c r="G34" s="33"/>
      <c r="H34" s="33"/>
      <c r="I34" s="33" t="s">
        <v>20</v>
      </c>
      <c r="J34" s="33" t="s">
        <v>20</v>
      </c>
      <c r="K34" s="33"/>
      <c r="L34" s="33"/>
      <c r="M34" s="33" t="s">
        <v>20</v>
      </c>
      <c r="N34" s="33"/>
      <c r="O34" s="33"/>
      <c r="P34" s="33" t="s">
        <v>20</v>
      </c>
      <c r="Q34" s="33"/>
      <c r="R34" s="33"/>
      <c r="S34" s="27"/>
      <c r="T34" s="28"/>
      <c r="U34" s="36">
        <v>4.2</v>
      </c>
      <c r="V34" s="37">
        <f>1-(U34/100)</f>
        <v>0.95799999999999996</v>
      </c>
      <c r="W34" s="34">
        <v>7529</v>
      </c>
      <c r="X34" s="38">
        <f>W34/1000</f>
        <v>7.5289999999999999</v>
      </c>
      <c r="Y34" s="29">
        <v>0</v>
      </c>
      <c r="Z34" s="29">
        <v>2100</v>
      </c>
      <c r="AA34" s="29" t="s">
        <v>195</v>
      </c>
      <c r="AB34" s="30" t="s">
        <v>150</v>
      </c>
      <c r="AC34" s="39">
        <v>6.2E-2</v>
      </c>
      <c r="AD34" s="31">
        <v>1</v>
      </c>
      <c r="AE34" s="31">
        <v>1</v>
      </c>
      <c r="AF34" s="30">
        <v>1</v>
      </c>
      <c r="AG34" s="30">
        <v>0.8</v>
      </c>
      <c r="AH34" s="30">
        <v>0.8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10.6</v>
      </c>
      <c r="AR34" s="40">
        <f>AVERAGE(AD34:AP34)</f>
        <v>0.96363636363636362</v>
      </c>
      <c r="AS34" s="100">
        <f>_xlfn.RANK.EQ(V34,V34:V133,1)/100</f>
        <v>0.3</v>
      </c>
      <c r="AT34" s="31">
        <f>_xlfn.RANK.EQ(X34,X34:X133,1)/100</f>
        <v>0.68</v>
      </c>
      <c r="AU34" s="41">
        <f>AVERAGE(AC34, AR34,V34, X34)</f>
        <v>2.3781590909090911</v>
      </c>
    </row>
    <row r="35" spans="1:47" s="42" customFormat="1" hidden="1" x14ac:dyDescent="0.2">
      <c r="A35" s="28">
        <f>_xlfn.RANK.EQ(AU35,$AU$2:$AU$101,0)</f>
        <v>22</v>
      </c>
      <c r="B35" s="35" t="s">
        <v>27</v>
      </c>
      <c r="C35" s="27"/>
      <c r="D35" s="27"/>
      <c r="E35" s="27"/>
      <c r="F35" s="27"/>
      <c r="G35" s="27"/>
      <c r="H35" s="27"/>
      <c r="I35" s="27"/>
      <c r="J35" s="27" t="s">
        <v>20</v>
      </c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36">
        <v>2.06</v>
      </c>
      <c r="V35" s="37">
        <f>1-(U35/100)</f>
        <v>0.97940000000000005</v>
      </c>
      <c r="W35" s="34">
        <v>7255</v>
      </c>
      <c r="X35" s="38">
        <f>W35/1000</f>
        <v>7.2549999999999999</v>
      </c>
      <c r="Y35" s="29"/>
      <c r="Z35" s="29">
        <v>0</v>
      </c>
      <c r="AA35" s="29"/>
      <c r="AB35" s="30" t="s">
        <v>158</v>
      </c>
      <c r="AC35" s="39">
        <v>2.4E-2</v>
      </c>
      <c r="AD35" s="31">
        <v>1</v>
      </c>
      <c r="AE35" s="31">
        <v>0.7</v>
      </c>
      <c r="AF35" s="30">
        <v>1</v>
      </c>
      <c r="AG35" s="30">
        <v>0.8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10.1</v>
      </c>
      <c r="AR35" s="40">
        <f>AVERAGE(AD35:AP35)</f>
        <v>0.9181818181818181</v>
      </c>
      <c r="AS35" s="100">
        <f>_xlfn.RANK.EQ(V35,V35:V134,1)/100</f>
        <v>0.42</v>
      </c>
      <c r="AT35" s="31">
        <f>_xlfn.RANK.EQ(X35,X35:X134,1)/100</f>
        <v>0.67</v>
      </c>
      <c r="AU35" s="41">
        <f>AVERAGE(AC35, AR35,V35, X35)</f>
        <v>2.2941454545454545</v>
      </c>
    </row>
    <row r="36" spans="1:47" s="42" customFormat="1" hidden="1" x14ac:dyDescent="0.2">
      <c r="A36" s="28">
        <f>_xlfn.RANK.EQ(AU36,$AU$2:$AU$101,0)</f>
        <v>23</v>
      </c>
      <c r="B36" s="35" t="s">
        <v>103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 t="s">
        <v>20</v>
      </c>
      <c r="R36" s="33"/>
      <c r="S36" s="33" t="s">
        <v>20</v>
      </c>
      <c r="T36" s="33"/>
      <c r="U36" s="36">
        <v>0.22</v>
      </c>
      <c r="V36" s="37">
        <f>1-(U36/100)</f>
        <v>0.99780000000000002</v>
      </c>
      <c r="W36" s="34">
        <v>7111</v>
      </c>
      <c r="X36" s="38">
        <f>W36/1000</f>
        <v>7.1109999999999998</v>
      </c>
      <c r="Y36" s="29">
        <v>15</v>
      </c>
      <c r="Z36" s="29">
        <v>15</v>
      </c>
      <c r="AA36" s="29" t="s">
        <v>216</v>
      </c>
      <c r="AB36" s="30" t="s">
        <v>216</v>
      </c>
      <c r="AC36" s="39">
        <v>3.6999999999999998E-2</v>
      </c>
      <c r="AD36" s="31">
        <v>1</v>
      </c>
      <c r="AE36" s="31">
        <v>0.8</v>
      </c>
      <c r="AF36" s="30">
        <v>1</v>
      </c>
      <c r="AG36" s="30">
        <v>0.6</v>
      </c>
      <c r="AH36" s="30">
        <v>0.8</v>
      </c>
      <c r="AI36" s="31">
        <v>1</v>
      </c>
      <c r="AJ36" s="31">
        <v>1</v>
      </c>
      <c r="AK36" s="31">
        <v>1</v>
      </c>
      <c r="AL36" s="31">
        <v>1</v>
      </c>
      <c r="AM36" s="88" t="s">
        <v>148</v>
      </c>
      <c r="AN36" s="88" t="s">
        <v>153</v>
      </c>
      <c r="AO36" s="29">
        <v>1</v>
      </c>
      <c r="AP36" s="29">
        <v>1</v>
      </c>
      <c r="AQ36" s="31">
        <f>SUM(AD36:AP36)</f>
        <v>10.199999999999999</v>
      </c>
      <c r="AR36" s="40">
        <f>AVERAGE(AD36:AP36)</f>
        <v>0.92727272727272725</v>
      </c>
      <c r="AS36" s="100">
        <f>_xlfn.RANK.EQ(V36,V36:V135,1)/100</f>
        <v>0.63</v>
      </c>
      <c r="AT36" s="31">
        <f>_xlfn.RANK.EQ(X36,X36:X135,1)/100</f>
        <v>0.66</v>
      </c>
      <c r="AU36" s="41">
        <f>AVERAGE(AC36, AR36,V36, X36)</f>
        <v>2.2682681818181818</v>
      </c>
    </row>
    <row r="37" spans="1:47" s="42" customFormat="1" hidden="1" x14ac:dyDescent="0.2">
      <c r="A37" s="28">
        <f>_xlfn.RANK.EQ(AU37,$AU$2:$AU$101,0)</f>
        <v>25</v>
      </c>
      <c r="B37" s="35" t="s">
        <v>117</v>
      </c>
      <c r="C37" s="33" t="s">
        <v>20</v>
      </c>
      <c r="D37" s="33"/>
      <c r="E37" s="33" t="s">
        <v>20</v>
      </c>
      <c r="F37" s="33"/>
      <c r="G37" s="33"/>
      <c r="H37" s="33"/>
      <c r="I37" s="33"/>
      <c r="J37" s="33"/>
      <c r="K37" s="33" t="s">
        <v>20</v>
      </c>
      <c r="L37" s="33"/>
      <c r="M37" s="33"/>
      <c r="N37" s="33"/>
      <c r="O37" s="33"/>
      <c r="P37" s="33" t="s">
        <v>20</v>
      </c>
      <c r="Q37" s="33"/>
      <c r="R37" s="33"/>
      <c r="S37" s="33"/>
      <c r="T37" s="28"/>
      <c r="U37" s="36">
        <v>1</v>
      </c>
      <c r="V37" s="37">
        <f>1-(U37/100)</f>
        <v>0.99</v>
      </c>
      <c r="W37" s="34">
        <v>6017</v>
      </c>
      <c r="X37" s="38">
        <f>W37/1000</f>
        <v>6.0170000000000003</v>
      </c>
      <c r="Y37" s="29" t="s">
        <v>150</v>
      </c>
      <c r="Z37" s="29" t="s">
        <v>151</v>
      </c>
      <c r="AA37" s="29" t="s">
        <v>185</v>
      </c>
      <c r="AB37" s="30" t="s">
        <v>185</v>
      </c>
      <c r="AC37" s="39">
        <v>0.54500000000000004</v>
      </c>
      <c r="AD37" s="31">
        <v>1</v>
      </c>
      <c r="AE37" s="31">
        <v>1</v>
      </c>
      <c r="AF37" s="30">
        <v>1</v>
      </c>
      <c r="AG37" s="30">
        <v>0.6</v>
      </c>
      <c r="AH37" s="30">
        <v>0</v>
      </c>
      <c r="AI37" s="31">
        <v>1</v>
      </c>
      <c r="AJ37" s="31">
        <v>1</v>
      </c>
      <c r="AK37" s="31">
        <v>1</v>
      </c>
      <c r="AL37" s="31">
        <v>1</v>
      </c>
      <c r="AM37" s="88" t="s">
        <v>150</v>
      </c>
      <c r="AN37" s="88" t="s">
        <v>153</v>
      </c>
      <c r="AO37" s="29">
        <v>0</v>
      </c>
      <c r="AP37" s="29">
        <v>0</v>
      </c>
      <c r="AQ37" s="31">
        <f>SUM(AD37:AP37)</f>
        <v>7.6</v>
      </c>
      <c r="AR37" s="40">
        <f>AVERAGE(AD37:AP37)</f>
        <v>0.69090909090909092</v>
      </c>
      <c r="AS37" s="100">
        <f>_xlfn.RANK.EQ(V37,V37:V136,1)/100</f>
        <v>0.5</v>
      </c>
      <c r="AT37" s="31">
        <f>_xlfn.RANK.EQ(X37,X37:X136,1)/100</f>
        <v>0.64</v>
      </c>
      <c r="AU37" s="41">
        <f>AVERAGE(AC37, AR37,V37, X37)</f>
        <v>2.0607272727272727</v>
      </c>
    </row>
    <row r="38" spans="1:47" s="42" customFormat="1" ht="25.5" hidden="1" x14ac:dyDescent="0.2">
      <c r="A38" s="28">
        <f>_xlfn.RANK.EQ(AU38,$AU$2:$AU$101,0)</f>
        <v>26</v>
      </c>
      <c r="B38" s="35" t="s">
        <v>77</v>
      </c>
      <c r="C38" s="33"/>
      <c r="D38" s="33"/>
      <c r="E38" s="33"/>
      <c r="F38" s="33"/>
      <c r="G38" s="33"/>
      <c r="H38" s="33"/>
      <c r="I38" s="33"/>
      <c r="J38" s="33" t="s">
        <v>20</v>
      </c>
      <c r="K38" s="33"/>
      <c r="L38" s="33"/>
      <c r="M38" s="33"/>
      <c r="N38" s="33"/>
      <c r="O38" s="33"/>
      <c r="P38" s="33"/>
      <c r="Q38" s="33" t="s">
        <v>20</v>
      </c>
      <c r="R38" s="33"/>
      <c r="S38" s="33" t="s">
        <v>20</v>
      </c>
      <c r="T38" s="28"/>
      <c r="U38" s="36">
        <v>17.05</v>
      </c>
      <c r="V38" s="37">
        <f>1-(U38/100)</f>
        <v>0.82950000000000002</v>
      </c>
      <c r="W38" s="34">
        <v>6151</v>
      </c>
      <c r="X38" s="38">
        <f>W38/1000</f>
        <v>6.1509999999999998</v>
      </c>
      <c r="Y38" s="29">
        <v>50</v>
      </c>
      <c r="Z38" s="29">
        <v>50</v>
      </c>
      <c r="AA38" s="29" t="s">
        <v>203</v>
      </c>
      <c r="AB38" s="30" t="s">
        <v>203</v>
      </c>
      <c r="AC38" s="39">
        <v>0.124</v>
      </c>
      <c r="AD38" s="31">
        <v>1</v>
      </c>
      <c r="AE38" s="31">
        <v>1</v>
      </c>
      <c r="AF38" s="30">
        <v>1</v>
      </c>
      <c r="AG38" s="30">
        <v>0.8</v>
      </c>
      <c r="AH38" s="30">
        <v>0.6</v>
      </c>
      <c r="AI38" s="31">
        <v>1</v>
      </c>
      <c r="AJ38" s="31">
        <v>1</v>
      </c>
      <c r="AK38" s="31">
        <v>1</v>
      </c>
      <c r="AL38" s="31">
        <v>1</v>
      </c>
      <c r="AM38" s="88" t="s">
        <v>149</v>
      </c>
      <c r="AN38" s="88" t="s">
        <v>153</v>
      </c>
      <c r="AO38" s="29">
        <v>1</v>
      </c>
      <c r="AP38" s="29">
        <v>1</v>
      </c>
      <c r="AQ38" s="31">
        <f>SUM(AD38:AP38)</f>
        <v>10.399999999999999</v>
      </c>
      <c r="AR38" s="40">
        <f>AVERAGE(AD38:AP38)</f>
        <v>0.94545454545454533</v>
      </c>
      <c r="AS38" s="100">
        <f>_xlfn.RANK.EQ(V38,V38:V137,1)/100</f>
        <v>0.11</v>
      </c>
      <c r="AT38" s="31">
        <f>_xlfn.RANK.EQ(X38,X38:X137,1)/100</f>
        <v>0.64</v>
      </c>
      <c r="AU38" s="41">
        <f>AVERAGE(AC38, AR38,V38, X38)</f>
        <v>2.0124886363636363</v>
      </c>
    </row>
    <row r="39" spans="1:47" s="42" customFormat="1" ht="25.5" hidden="1" x14ac:dyDescent="0.2">
      <c r="A39" s="28">
        <f>_xlfn.RANK.EQ(AU39,$AU$2:$AU$101,0)</f>
        <v>27</v>
      </c>
      <c r="B39" s="35" t="s">
        <v>78</v>
      </c>
      <c r="C39" s="33"/>
      <c r="D39" s="33"/>
      <c r="E39" s="33"/>
      <c r="F39" s="33"/>
      <c r="G39" s="33"/>
      <c r="H39" s="33" t="s">
        <v>20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8"/>
      <c r="U39" s="36">
        <v>4.13</v>
      </c>
      <c r="V39" s="37">
        <f>1-(U39/100)</f>
        <v>0.9587</v>
      </c>
      <c r="W39" s="34">
        <v>5554</v>
      </c>
      <c r="X39" s="38">
        <f>W39/1000</f>
        <v>5.5540000000000003</v>
      </c>
      <c r="Y39" s="29"/>
      <c r="Z39" s="29" t="s">
        <v>151</v>
      </c>
      <c r="AA39" s="29"/>
      <c r="AB39" s="30"/>
      <c r="AC39" s="39">
        <v>2.5000000000000001E-2</v>
      </c>
      <c r="AD39" s="31">
        <v>1</v>
      </c>
      <c r="AE39" s="31">
        <v>1</v>
      </c>
      <c r="AF39" s="30">
        <v>1</v>
      </c>
      <c r="AG39" s="30">
        <v>0.8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10.6</v>
      </c>
      <c r="AR39" s="40">
        <f>AVERAGE(AD39:AP39)</f>
        <v>0.96363636363636362</v>
      </c>
      <c r="AS39" s="100">
        <f>_xlfn.RANK.EQ(V39,V39:V138,1)/100</f>
        <v>0.28999999999999998</v>
      </c>
      <c r="AT39" s="31">
        <f>_xlfn.RANK.EQ(X39,X39:X138,1)/100</f>
        <v>0.62</v>
      </c>
      <c r="AU39" s="41">
        <f>AVERAGE(AC39, AR39,V39, X39)</f>
        <v>1.875334090909091</v>
      </c>
    </row>
    <row r="40" spans="1:47" s="42" customFormat="1" hidden="1" x14ac:dyDescent="0.2">
      <c r="A40" s="28">
        <f>_xlfn.RANK.EQ(AU40,$AU$2:$AU$101,0)</f>
        <v>28</v>
      </c>
      <c r="B40" s="35" t="s">
        <v>61</v>
      </c>
      <c r="C40" s="33"/>
      <c r="D40" s="33"/>
      <c r="E40" s="33"/>
      <c r="F40" s="33"/>
      <c r="G40" s="33"/>
      <c r="H40" s="33"/>
      <c r="I40" s="33"/>
      <c r="J40" s="33" t="s">
        <v>20</v>
      </c>
      <c r="K40" s="33" t="s">
        <v>20</v>
      </c>
      <c r="L40" s="33"/>
      <c r="M40" s="33" t="s">
        <v>20</v>
      </c>
      <c r="N40" s="33"/>
      <c r="O40" s="33"/>
      <c r="P40" s="33" t="s">
        <v>20</v>
      </c>
      <c r="Q40" s="33"/>
      <c r="R40" s="33"/>
      <c r="S40" s="33" t="s">
        <v>20</v>
      </c>
      <c r="T40" s="28"/>
      <c r="U40" s="36">
        <v>0.72</v>
      </c>
      <c r="V40" s="37">
        <f>1-(U40/100)</f>
        <v>0.99280000000000002</v>
      </c>
      <c r="W40" s="34">
        <v>5365</v>
      </c>
      <c r="X40" s="38">
        <f>W40/1000</f>
        <v>5.3650000000000002</v>
      </c>
      <c r="Y40" s="29">
        <v>240</v>
      </c>
      <c r="Z40" s="29">
        <v>240</v>
      </c>
      <c r="AA40" s="29" t="s">
        <v>191</v>
      </c>
      <c r="AB40" s="30" t="s">
        <v>191</v>
      </c>
      <c r="AC40" s="39">
        <v>0.23400000000000001</v>
      </c>
      <c r="AD40" s="31">
        <v>1</v>
      </c>
      <c r="AE40" s="31">
        <v>1</v>
      </c>
      <c r="AF40" s="30">
        <v>1</v>
      </c>
      <c r="AG40" s="30">
        <v>0.6</v>
      </c>
      <c r="AH40" s="30">
        <v>0.4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1</v>
      </c>
      <c r="AP40" s="29">
        <v>1</v>
      </c>
      <c r="AQ40" s="31">
        <f>SUM(AD40:AP40)</f>
        <v>10</v>
      </c>
      <c r="AR40" s="40">
        <f>AVERAGE(AD40:AP40)</f>
        <v>0.90909090909090906</v>
      </c>
      <c r="AS40" s="100">
        <f>_xlfn.RANK.EQ(V40,V40:V139,1)/100</f>
        <v>0.52</v>
      </c>
      <c r="AT40" s="31">
        <f>_xlfn.RANK.EQ(X40,X40:X139,1)/100</f>
        <v>0.61</v>
      </c>
      <c r="AU40" s="41">
        <f>AVERAGE(AC40, AR40,V40, X40)</f>
        <v>1.8752227272727273</v>
      </c>
    </row>
    <row r="41" spans="1:47" s="42" customFormat="1" hidden="1" x14ac:dyDescent="0.2">
      <c r="A41" s="28">
        <f>_xlfn.RANK.EQ(AU41,$AU$2:$AU$101,0)</f>
        <v>29</v>
      </c>
      <c r="B41" s="35" t="s">
        <v>51</v>
      </c>
      <c r="C41" s="33"/>
      <c r="D41" s="33"/>
      <c r="E41" s="33" t="s">
        <v>20</v>
      </c>
      <c r="F41" s="33"/>
      <c r="G41" s="33"/>
      <c r="H41" s="33" t="s">
        <v>186</v>
      </c>
      <c r="I41" s="33"/>
      <c r="J41" s="33"/>
      <c r="K41" s="33" t="s">
        <v>20</v>
      </c>
      <c r="L41" s="33"/>
      <c r="M41" s="33"/>
      <c r="N41" s="33"/>
      <c r="O41" s="33"/>
      <c r="P41" s="33" t="s">
        <v>20</v>
      </c>
      <c r="Q41" s="33"/>
      <c r="R41" s="33"/>
      <c r="S41" s="33"/>
      <c r="T41" s="33"/>
      <c r="U41" s="36">
        <v>0.9</v>
      </c>
      <c r="V41" s="37">
        <f>1-(U41/100)</f>
        <v>0.99099999999999999</v>
      </c>
      <c r="W41" s="34">
        <v>5295</v>
      </c>
      <c r="X41" s="38">
        <f>W41/1000</f>
        <v>5.2949999999999999</v>
      </c>
      <c r="Y41" s="29">
        <v>1</v>
      </c>
      <c r="Z41" s="29" t="s">
        <v>151</v>
      </c>
      <c r="AA41" s="29" t="s">
        <v>187</v>
      </c>
      <c r="AB41" s="29" t="s">
        <v>187</v>
      </c>
      <c r="AC41" s="39">
        <v>0.42399999999999999</v>
      </c>
      <c r="AD41" s="89">
        <v>1</v>
      </c>
      <c r="AE41" s="89">
        <v>0.6</v>
      </c>
      <c r="AF41" s="30">
        <v>1</v>
      </c>
      <c r="AG41" s="30">
        <v>0.3</v>
      </c>
      <c r="AH41" s="30">
        <v>0.2</v>
      </c>
      <c r="AI41" s="31">
        <v>1</v>
      </c>
      <c r="AJ41" s="31">
        <v>1</v>
      </c>
      <c r="AK41" s="31">
        <v>0.66</v>
      </c>
      <c r="AL41" s="31">
        <v>0.33</v>
      </c>
      <c r="AM41" s="88" t="s">
        <v>150</v>
      </c>
      <c r="AN41" s="88">
        <v>1</v>
      </c>
      <c r="AO41" s="29">
        <v>1</v>
      </c>
      <c r="AP41" s="29">
        <v>1</v>
      </c>
      <c r="AQ41" s="31"/>
      <c r="AR41" s="40">
        <f>AVERAGE(AD41:AP41)</f>
        <v>0.75749999999999995</v>
      </c>
      <c r="AS41" s="100">
        <f>_xlfn.RANK.EQ(V41,V41:V140,1)/100</f>
        <v>0.49</v>
      </c>
      <c r="AT41" s="31">
        <f>_xlfn.RANK.EQ(X41,X41:X140,1)/100</f>
        <v>0.6</v>
      </c>
      <c r="AU41" s="41">
        <f>AVERAGE(AC41, AR41,V41, X41)</f>
        <v>1.8668749999999998</v>
      </c>
    </row>
    <row r="42" spans="1:47" s="42" customFormat="1" hidden="1" x14ac:dyDescent="0.2">
      <c r="A42" s="28">
        <f>_xlfn.RANK.EQ(AU42,$AU$2:$AU$101,0)</f>
        <v>30</v>
      </c>
      <c r="B42" s="35" t="s">
        <v>101</v>
      </c>
      <c r="C42" s="33" t="s">
        <v>20</v>
      </c>
      <c r="D42" s="33"/>
      <c r="E42" s="33" t="s">
        <v>20</v>
      </c>
      <c r="F42" s="33"/>
      <c r="G42" s="33" t="s">
        <v>20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/>
      <c r="O42" s="33"/>
      <c r="P42" s="33" t="s">
        <v>20</v>
      </c>
      <c r="Q42" s="33" t="s">
        <v>20</v>
      </c>
      <c r="R42" s="33" t="s">
        <v>20</v>
      </c>
      <c r="S42" s="33" t="s">
        <v>20</v>
      </c>
      <c r="T42" s="33" t="s">
        <v>20</v>
      </c>
      <c r="U42" s="36">
        <v>2.0699999999999998</v>
      </c>
      <c r="V42" s="37">
        <f>1-(U42/100)</f>
        <v>0.97929999999999995</v>
      </c>
      <c r="W42" s="34">
        <v>4648</v>
      </c>
      <c r="X42" s="38">
        <f>W42/1000</f>
        <v>4.6479999999999997</v>
      </c>
      <c r="Y42" s="29">
        <v>200</v>
      </c>
      <c r="Z42" s="29">
        <v>200</v>
      </c>
      <c r="AA42" s="29" t="s">
        <v>214</v>
      </c>
      <c r="AB42" s="30" t="s">
        <v>214</v>
      </c>
      <c r="AC42" s="39">
        <v>0.80100000000000005</v>
      </c>
      <c r="AD42" s="31">
        <v>1</v>
      </c>
      <c r="AE42" s="31">
        <v>1</v>
      </c>
      <c r="AF42" s="30">
        <v>1</v>
      </c>
      <c r="AG42" s="30">
        <v>0.8</v>
      </c>
      <c r="AH42" s="30">
        <v>0.8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0</v>
      </c>
      <c r="AP42" s="29">
        <v>0</v>
      </c>
      <c r="AQ42" s="31">
        <f>SUM(AD42:AP42)</f>
        <v>8.6</v>
      </c>
      <c r="AR42" s="40">
        <f>AVERAGE(AD42:AP42)</f>
        <v>0.78181818181818175</v>
      </c>
      <c r="AS42" s="100">
        <f>_xlfn.RANK.EQ(V42,V42:V141,1)/100</f>
        <v>0.39</v>
      </c>
      <c r="AT42" s="31">
        <f>_xlfn.RANK.EQ(X42,X42:X141,1)/100</f>
        <v>0.54</v>
      </c>
      <c r="AU42" s="41">
        <f>AVERAGE(AC42, AR42,V42, X42)</f>
        <v>1.8025295454545454</v>
      </c>
    </row>
    <row r="43" spans="1:47" s="42" customFormat="1" hidden="1" x14ac:dyDescent="0.2">
      <c r="A43" s="28">
        <f>_xlfn.RANK.EQ(AU43,$AU$2:$AU$101,0)</f>
        <v>31</v>
      </c>
      <c r="B43" s="35" t="s">
        <v>66</v>
      </c>
      <c r="C43" s="33"/>
      <c r="D43" s="33"/>
      <c r="E43" s="33"/>
      <c r="F43" s="33"/>
      <c r="G43" s="33" t="s">
        <v>20</v>
      </c>
      <c r="H43" s="33"/>
      <c r="I43" s="33"/>
      <c r="J43" s="33" t="s">
        <v>20</v>
      </c>
      <c r="K43" s="33"/>
      <c r="L43" s="33"/>
      <c r="M43" s="33"/>
      <c r="N43" s="33"/>
      <c r="O43" s="33"/>
      <c r="P43" s="33" t="s">
        <v>20</v>
      </c>
      <c r="Q43" s="33" t="s">
        <v>20</v>
      </c>
      <c r="R43" s="33"/>
      <c r="S43" s="33" t="s">
        <v>20</v>
      </c>
      <c r="T43" s="28"/>
      <c r="U43" s="36">
        <v>0.26</v>
      </c>
      <c r="V43" s="37">
        <f>1-(U43/100)</f>
        <v>0.99739999999999995</v>
      </c>
      <c r="W43" s="34">
        <v>4946</v>
      </c>
      <c r="X43" s="38">
        <f>W43/1000</f>
        <v>4.9459999999999997</v>
      </c>
      <c r="Y43" s="29">
        <v>170</v>
      </c>
      <c r="Z43" s="29">
        <v>170</v>
      </c>
      <c r="AA43" s="29" t="s">
        <v>193</v>
      </c>
      <c r="AB43" s="30" t="s">
        <v>193</v>
      </c>
      <c r="AC43" s="39">
        <v>0.29799999999999999</v>
      </c>
      <c r="AD43" s="31">
        <v>1</v>
      </c>
      <c r="AE43" s="31">
        <v>1</v>
      </c>
      <c r="AF43" s="30">
        <v>1</v>
      </c>
      <c r="AG43" s="30">
        <v>0.8</v>
      </c>
      <c r="AH43" s="30">
        <v>0.4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0.56000000000000005</v>
      </c>
      <c r="AT43" s="31">
        <f>_xlfn.RANK.EQ(X43,X43:X142,1)/100</f>
        <v>0.55000000000000004</v>
      </c>
      <c r="AU43" s="41">
        <f>AVERAGE(AC43, AR43,V43, X43)</f>
        <v>1.7921681818181816</v>
      </c>
    </row>
    <row r="44" spans="1:47" s="42" customFormat="1" hidden="1" x14ac:dyDescent="0.2">
      <c r="A44" s="28">
        <f>_xlfn.RANK.EQ(AU44,$AU$2:$AU$101,0)</f>
        <v>32</v>
      </c>
      <c r="B44" s="35" t="s">
        <v>92</v>
      </c>
      <c r="C44" s="27"/>
      <c r="D44" s="27"/>
      <c r="E44" s="27"/>
      <c r="F44" s="27"/>
      <c r="G44" s="27" t="s">
        <v>20</v>
      </c>
      <c r="H44" s="27"/>
      <c r="I44" s="27" t="s">
        <v>20</v>
      </c>
      <c r="J44" s="27"/>
      <c r="K44" s="27" t="s">
        <v>20</v>
      </c>
      <c r="L44" s="27"/>
      <c r="M44" s="27"/>
      <c r="N44" s="27"/>
      <c r="O44" s="27"/>
      <c r="P44" s="27"/>
      <c r="Q44" s="27"/>
      <c r="R44" s="27"/>
      <c r="S44" s="27"/>
      <c r="T44" s="28"/>
      <c r="U44" s="36">
        <v>1.08</v>
      </c>
      <c r="V44" s="37">
        <f>1-(U44/100)</f>
        <v>0.98919999999999997</v>
      </c>
      <c r="W44" s="34">
        <v>5074</v>
      </c>
      <c r="X44" s="38">
        <f>W44/1000</f>
        <v>5.0739999999999998</v>
      </c>
      <c r="Y44" s="29">
        <v>1</v>
      </c>
      <c r="Z44" s="29" t="s">
        <v>151</v>
      </c>
      <c r="AA44" s="29" t="s">
        <v>213</v>
      </c>
      <c r="AB44" s="30" t="s">
        <v>213</v>
      </c>
      <c r="AC44" s="39">
        <v>0.24199999999999999</v>
      </c>
      <c r="AD44" s="89">
        <v>0.3</v>
      </c>
      <c r="AE44" s="89">
        <v>1</v>
      </c>
      <c r="AF44" s="30">
        <v>0</v>
      </c>
      <c r="AG44" s="30">
        <v>0.6</v>
      </c>
      <c r="AH44" s="30">
        <v>0.3</v>
      </c>
      <c r="AI44" s="31">
        <v>1</v>
      </c>
      <c r="AJ44" s="31">
        <v>1</v>
      </c>
      <c r="AK44" s="31">
        <v>1</v>
      </c>
      <c r="AL44" s="31">
        <v>1</v>
      </c>
      <c r="AM44" s="88" t="s">
        <v>150</v>
      </c>
      <c r="AN44" s="88">
        <v>1</v>
      </c>
      <c r="AO44" s="29">
        <v>1</v>
      </c>
      <c r="AP44" s="29">
        <v>1</v>
      </c>
      <c r="AQ44" s="31">
        <f>SUM(AD44:AP44)</f>
        <v>9.1999999999999993</v>
      </c>
      <c r="AR44" s="40">
        <f>AVERAGE(AD44:AP44)</f>
        <v>0.76666666666666661</v>
      </c>
      <c r="AS44" s="100">
        <f>_xlfn.RANK.EQ(V44,V44:V143,1)/100</f>
        <v>0.44</v>
      </c>
      <c r="AT44" s="31">
        <f>_xlfn.RANK.EQ(X44,X44:X143,1)/100</f>
        <v>0.55000000000000004</v>
      </c>
      <c r="AU44" s="41">
        <f>AVERAGE(AC44, AR44,V44, X44)</f>
        <v>1.7679666666666667</v>
      </c>
    </row>
    <row r="45" spans="1:47" s="42" customFormat="1" hidden="1" x14ac:dyDescent="0.2">
      <c r="A45" s="28">
        <f>_xlfn.RANK.EQ(AU45,$AU$2:$AU$101,0)</f>
        <v>33</v>
      </c>
      <c r="B45" s="35" t="s">
        <v>106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 t="s">
        <v>20</v>
      </c>
      <c r="N45" s="33"/>
      <c r="O45" s="33"/>
      <c r="P45" s="33"/>
      <c r="Q45" s="33"/>
      <c r="R45" s="33"/>
      <c r="S45" s="33"/>
      <c r="T45" s="33"/>
      <c r="U45" s="36">
        <v>0.27</v>
      </c>
      <c r="V45" s="37">
        <f>1-(U45/100)</f>
        <v>0.99729999999999996</v>
      </c>
      <c r="W45" s="34">
        <v>5245</v>
      </c>
      <c r="X45" s="38">
        <f>W45/1000</f>
        <v>5.2450000000000001</v>
      </c>
      <c r="Y45" s="29" t="s">
        <v>150</v>
      </c>
      <c r="Z45" s="29" t="s">
        <v>150</v>
      </c>
      <c r="AA45" s="29" t="s">
        <v>218</v>
      </c>
      <c r="AB45" s="30" t="s">
        <v>150</v>
      </c>
      <c r="AC45" s="39">
        <v>2.1000000000000001E-2</v>
      </c>
      <c r="AD45" s="89">
        <v>0.6</v>
      </c>
      <c r="AE45" s="89">
        <v>1</v>
      </c>
      <c r="AF45" s="30">
        <v>1</v>
      </c>
      <c r="AG45" s="30">
        <v>0.3</v>
      </c>
      <c r="AH45" s="30">
        <v>0.3</v>
      </c>
      <c r="AI45" s="31">
        <v>1</v>
      </c>
      <c r="AJ45" s="31">
        <v>1</v>
      </c>
      <c r="AK45" s="31">
        <v>1</v>
      </c>
      <c r="AL45" s="31">
        <v>1</v>
      </c>
      <c r="AM45" s="88">
        <v>1</v>
      </c>
      <c r="AN45" s="88">
        <v>0</v>
      </c>
      <c r="AO45" s="29">
        <v>1</v>
      </c>
      <c r="AP45" s="29">
        <v>0</v>
      </c>
      <c r="AQ45" s="31">
        <f>SUM(AD45:AP45)</f>
        <v>9.1999999999999993</v>
      </c>
      <c r="AR45" s="40">
        <f>AVERAGE(AD45:AP45)</f>
        <v>0.70769230769230762</v>
      </c>
      <c r="AS45" s="100">
        <f>_xlfn.RANK.EQ(V45,V45:V144,1)/100</f>
        <v>0.54</v>
      </c>
      <c r="AT45" s="31">
        <f>_xlfn.RANK.EQ(X45,X45:X144,1)/100</f>
        <v>0.56000000000000005</v>
      </c>
      <c r="AU45" s="41">
        <f>AVERAGE(AC45, AR45,V45, X45)</f>
        <v>1.742748076923077</v>
      </c>
    </row>
    <row r="46" spans="1:47" s="42" customFormat="1" hidden="1" x14ac:dyDescent="0.2">
      <c r="A46" s="28">
        <f>_xlfn.RANK.EQ(AU46,$AU$2:$AU$101,0)</f>
        <v>34</v>
      </c>
      <c r="B46" s="35" t="s">
        <v>26</v>
      </c>
      <c r="C46" s="33"/>
      <c r="D46" s="33" t="s">
        <v>20</v>
      </c>
      <c r="E46" s="33"/>
      <c r="F46" s="33" t="s">
        <v>20</v>
      </c>
      <c r="G46" s="33" t="s">
        <v>20</v>
      </c>
      <c r="H46" s="33"/>
      <c r="I46" s="33"/>
      <c r="J46" s="33"/>
      <c r="K46" s="33"/>
      <c r="L46" s="33"/>
      <c r="M46" s="33"/>
      <c r="N46" s="33" t="s">
        <v>20</v>
      </c>
      <c r="O46" s="33"/>
      <c r="P46" s="33"/>
      <c r="Q46" s="33" t="s">
        <v>20</v>
      </c>
      <c r="R46" s="27"/>
      <c r="S46" s="27"/>
      <c r="T46" s="28"/>
      <c r="U46" s="36">
        <v>4.03</v>
      </c>
      <c r="V46" s="37">
        <f>1-(U46/100)</f>
        <v>0.9597</v>
      </c>
      <c r="W46" s="34">
        <v>4733</v>
      </c>
      <c r="X46" s="38">
        <f>W46/1000</f>
        <v>4.7329999999999997</v>
      </c>
      <c r="Y46" s="29">
        <v>25</v>
      </c>
      <c r="Z46" s="29">
        <v>25</v>
      </c>
      <c r="AA46" s="29" t="s">
        <v>157</v>
      </c>
      <c r="AB46" s="30" t="s">
        <v>157</v>
      </c>
      <c r="AC46" s="39">
        <v>0.36599999999999999</v>
      </c>
      <c r="AD46" s="31">
        <v>1</v>
      </c>
      <c r="AE46" s="31">
        <v>0.7</v>
      </c>
      <c r="AF46" s="30">
        <v>1</v>
      </c>
      <c r="AG46" s="30">
        <v>0.6</v>
      </c>
      <c r="AH46" s="30">
        <v>0</v>
      </c>
      <c r="AI46" s="31">
        <v>1</v>
      </c>
      <c r="AJ46" s="31">
        <v>1</v>
      </c>
      <c r="AK46" s="31">
        <v>1</v>
      </c>
      <c r="AL46" s="31">
        <v>1</v>
      </c>
      <c r="AM46" s="88" t="s">
        <v>153</v>
      </c>
      <c r="AN46" s="88" t="s">
        <v>153</v>
      </c>
      <c r="AO46" s="29">
        <v>0</v>
      </c>
      <c r="AP46" s="29">
        <v>0</v>
      </c>
      <c r="AQ46" s="31">
        <f>SUM(AD46:AP46)</f>
        <v>7.3000000000000007</v>
      </c>
      <c r="AR46" s="40">
        <f>AVERAGE(AD46:AP46)</f>
        <v>0.66363636363636369</v>
      </c>
      <c r="AS46" s="100">
        <f>_xlfn.RANK.EQ(V46,V46:V145,1)/100</f>
        <v>0.3</v>
      </c>
      <c r="AT46" s="31">
        <f>_xlfn.RANK.EQ(X46,X46:X145,1)/100</f>
        <v>0.54</v>
      </c>
      <c r="AU46" s="41">
        <f>AVERAGE(AC46, AR46,V46, X46)</f>
        <v>1.6805840909090908</v>
      </c>
    </row>
    <row r="47" spans="1:47" s="42" customFormat="1" ht="38.25" hidden="1" x14ac:dyDescent="0.2">
      <c r="A47" s="28">
        <f>_xlfn.RANK.EQ(AU47,$AU$2:$AU$101,0)</f>
        <v>35</v>
      </c>
      <c r="B47" s="35" t="s">
        <v>39</v>
      </c>
      <c r="C47" s="33"/>
      <c r="D47" s="33"/>
      <c r="E47" s="33"/>
      <c r="F47" s="33"/>
      <c r="G47" s="33" t="s">
        <v>20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6">
        <v>0.66</v>
      </c>
      <c r="V47" s="37">
        <f>1-(U47/100)</f>
        <v>0.99339999999999995</v>
      </c>
      <c r="W47" s="34">
        <v>5085</v>
      </c>
      <c r="X47" s="38">
        <f>W47/1000</f>
        <v>5.085</v>
      </c>
      <c r="Y47" s="29">
        <v>1</v>
      </c>
      <c r="Z47" s="29" t="s">
        <v>151</v>
      </c>
      <c r="AA47" s="30" t="s">
        <v>169</v>
      </c>
      <c r="AB47" s="30" t="s">
        <v>169</v>
      </c>
      <c r="AC47" s="39">
        <v>0.14399999999999999</v>
      </c>
      <c r="AD47" s="89">
        <v>1</v>
      </c>
      <c r="AE47" s="89">
        <v>0.4</v>
      </c>
      <c r="AF47" s="30">
        <v>1</v>
      </c>
      <c r="AG47" s="30">
        <v>0.3</v>
      </c>
      <c r="AH47" s="30">
        <v>0.1</v>
      </c>
      <c r="AI47" s="31">
        <v>0</v>
      </c>
      <c r="AJ47" s="31">
        <v>0</v>
      </c>
      <c r="AK47" s="31">
        <v>1</v>
      </c>
      <c r="AL47" s="31">
        <v>1</v>
      </c>
      <c r="AM47" s="88" t="s">
        <v>150</v>
      </c>
      <c r="AN47" s="88">
        <v>1</v>
      </c>
      <c r="AO47" s="29">
        <v>0</v>
      </c>
      <c r="AP47" s="29">
        <v>0</v>
      </c>
      <c r="AQ47" s="31"/>
      <c r="AR47" s="40">
        <f>AVERAGE(AD47:AP47)</f>
        <v>0.48333333333333334</v>
      </c>
      <c r="AS47" s="100">
        <f>_xlfn.RANK.EQ(V47,V47:V146,1)/100</f>
        <v>0.49</v>
      </c>
      <c r="AT47" s="31">
        <f>_xlfn.RANK.EQ(X47,X47:X146,1)/100</f>
        <v>0.54</v>
      </c>
      <c r="AU47" s="41">
        <f>AVERAGE(AC47, AR47,V47, X47)</f>
        <v>1.6764333333333332</v>
      </c>
    </row>
    <row r="48" spans="1:47" s="42" customFormat="1" hidden="1" x14ac:dyDescent="0.2">
      <c r="A48" s="28">
        <f>_xlfn.RANK.EQ(AU48,$AU$2:$AU$101,0)</f>
        <v>37</v>
      </c>
      <c r="B48" s="35" t="s">
        <v>110</v>
      </c>
      <c r="C48" s="27"/>
      <c r="D48" s="27" t="s">
        <v>20</v>
      </c>
      <c r="E48" s="27"/>
      <c r="F48" s="27" t="s">
        <v>20</v>
      </c>
      <c r="G48" s="27" t="s">
        <v>20</v>
      </c>
      <c r="H48" s="27"/>
      <c r="I48" s="27"/>
      <c r="J48" s="27"/>
      <c r="K48" s="27"/>
      <c r="L48" s="27"/>
      <c r="M48" s="27"/>
      <c r="N48" s="27" t="s">
        <v>20</v>
      </c>
      <c r="O48" s="27"/>
      <c r="P48" s="27"/>
      <c r="Q48" s="27" t="s">
        <v>20</v>
      </c>
      <c r="R48" s="27"/>
      <c r="S48" s="27"/>
      <c r="T48" s="28"/>
      <c r="U48" s="36">
        <v>35.39</v>
      </c>
      <c r="V48" s="37">
        <f>1-(U48/100)</f>
        <v>0.64610000000000001</v>
      </c>
      <c r="W48" s="34">
        <v>4089</v>
      </c>
      <c r="X48" s="38">
        <f>W48/1000</f>
        <v>4.0890000000000004</v>
      </c>
      <c r="Y48" s="29">
        <v>1800</v>
      </c>
      <c r="Z48" s="29">
        <v>52</v>
      </c>
      <c r="AA48" s="29" t="s">
        <v>220</v>
      </c>
      <c r="AB48" s="30" t="s">
        <v>220</v>
      </c>
      <c r="AC48" s="39">
        <v>0.36599999999999999</v>
      </c>
      <c r="AD48" s="89">
        <v>1</v>
      </c>
      <c r="AE48" s="89">
        <v>0.8</v>
      </c>
      <c r="AF48" s="30">
        <v>1</v>
      </c>
      <c r="AG48" s="30">
        <v>0.3</v>
      </c>
      <c r="AH48" s="30">
        <v>0.2</v>
      </c>
      <c r="AI48" s="31">
        <v>1</v>
      </c>
      <c r="AJ48" s="31">
        <v>1</v>
      </c>
      <c r="AK48" s="31">
        <v>1</v>
      </c>
      <c r="AL48" s="31">
        <v>1</v>
      </c>
      <c r="AM48" s="88">
        <v>1</v>
      </c>
      <c r="AN48" s="88">
        <v>1</v>
      </c>
      <c r="AO48" s="29">
        <v>1</v>
      </c>
      <c r="AP48" s="29">
        <v>1</v>
      </c>
      <c r="AQ48" s="31">
        <f>SUM(AD48:AP48)</f>
        <v>11.3</v>
      </c>
      <c r="AR48" s="40">
        <f>AVERAGE(AD48:AP48)</f>
        <v>0.86923076923076925</v>
      </c>
      <c r="AS48" s="100">
        <f>_xlfn.RANK.EQ(V48,V48:V147,1)/100</f>
        <v>0.08</v>
      </c>
      <c r="AT48" s="31">
        <f>_xlfn.RANK.EQ(X48,X48:X147,1)/100</f>
        <v>0.53</v>
      </c>
      <c r="AU48" s="41">
        <f>AVERAGE(AC48, AR48,V48, X48)</f>
        <v>1.4925826923076926</v>
      </c>
    </row>
    <row r="49" spans="1:47" s="42" customFormat="1" ht="25.5" hidden="1" x14ac:dyDescent="0.2">
      <c r="A49" s="28">
        <f>_xlfn.RANK.EQ(AU49,$AU$2:$AU$101,0)</f>
        <v>38</v>
      </c>
      <c r="B49" s="35" t="s">
        <v>30</v>
      </c>
      <c r="C49" s="27"/>
      <c r="D49" s="27"/>
      <c r="E49" s="27"/>
      <c r="F49" s="27"/>
      <c r="G49" s="27"/>
      <c r="H49" s="27"/>
      <c r="I49" s="27" t="s">
        <v>20</v>
      </c>
      <c r="J49" s="27" t="s">
        <v>20</v>
      </c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36">
        <v>0.43</v>
      </c>
      <c r="V49" s="37">
        <f>1-(U49/100)</f>
        <v>0.99570000000000003</v>
      </c>
      <c r="W49" s="34">
        <v>3184</v>
      </c>
      <c r="X49" s="38">
        <f>W49/1000</f>
        <v>3.1840000000000002</v>
      </c>
      <c r="Y49" s="29" t="s">
        <v>150</v>
      </c>
      <c r="Z49" s="29">
        <v>0</v>
      </c>
      <c r="AA49" s="29"/>
      <c r="AB49" s="30" t="s">
        <v>161</v>
      </c>
      <c r="AC49" s="39">
        <v>0.02</v>
      </c>
      <c r="AD49" s="31">
        <v>0.8</v>
      </c>
      <c r="AE49" s="31">
        <v>1</v>
      </c>
      <c r="AF49" s="30">
        <v>1</v>
      </c>
      <c r="AG49" s="30">
        <v>0.6</v>
      </c>
      <c r="AH49" s="30">
        <v>0.6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1</v>
      </c>
      <c r="AP49" s="29">
        <v>1</v>
      </c>
      <c r="AQ49" s="31">
        <f>SUM(AD49:AP49)</f>
        <v>10</v>
      </c>
      <c r="AR49" s="40">
        <f>AVERAGE(AD49:AP49)</f>
        <v>0.90909090909090906</v>
      </c>
      <c r="AS49" s="100">
        <f>_xlfn.RANK.EQ(V49,V49:V148,1)/100</f>
        <v>0.49</v>
      </c>
      <c r="AT49" s="31">
        <f>_xlfn.RANK.EQ(X49,X49:X148,1)/100</f>
        <v>0.5</v>
      </c>
      <c r="AU49" s="41">
        <f>AVERAGE(AC49, AR49,V49, X49)</f>
        <v>1.2771977272727273</v>
      </c>
    </row>
    <row r="50" spans="1:47" s="42" customFormat="1" hidden="1" x14ac:dyDescent="0.2">
      <c r="A50" s="28">
        <f>_xlfn.RANK.EQ(AU50,$AU$2:$AU$101,0)</f>
        <v>39</v>
      </c>
      <c r="B50" s="35" t="s">
        <v>24</v>
      </c>
      <c r="C50" s="27"/>
      <c r="D50" s="27" t="s">
        <v>20</v>
      </c>
      <c r="E50" s="27"/>
      <c r="F50" s="27" t="s">
        <v>20</v>
      </c>
      <c r="G50" s="27"/>
      <c r="H50" s="27"/>
      <c r="I50" s="27"/>
      <c r="J50" s="27"/>
      <c r="K50" s="27"/>
      <c r="L50" s="27"/>
      <c r="M50" s="27"/>
      <c r="N50" s="27" t="s">
        <v>20</v>
      </c>
      <c r="O50" s="27"/>
      <c r="P50" s="27"/>
      <c r="Q50" s="27" t="s">
        <v>20</v>
      </c>
      <c r="R50" s="27"/>
      <c r="S50" s="27"/>
      <c r="T50" s="28"/>
      <c r="U50" s="36">
        <v>33.53</v>
      </c>
      <c r="V50" s="37">
        <f>1-(U50/100)</f>
        <v>0.66470000000000007</v>
      </c>
      <c r="W50" s="34">
        <v>3311</v>
      </c>
      <c r="X50" s="38">
        <f>W50/1000</f>
        <v>3.3109999999999999</v>
      </c>
      <c r="Y50" s="29">
        <v>32</v>
      </c>
      <c r="Z50" s="29">
        <v>32</v>
      </c>
      <c r="AA50" s="29">
        <v>0</v>
      </c>
      <c r="AB50" s="30" t="s">
        <v>156</v>
      </c>
      <c r="AC50" s="39">
        <v>0.21199999999999999</v>
      </c>
      <c r="AD50" s="31">
        <v>1</v>
      </c>
      <c r="AE50" s="31">
        <v>0.7</v>
      </c>
      <c r="AF50" s="30">
        <v>1</v>
      </c>
      <c r="AG50" s="30">
        <v>0.4</v>
      </c>
      <c r="AH50" s="30">
        <v>0</v>
      </c>
      <c r="AI50" s="31">
        <v>1</v>
      </c>
      <c r="AJ50" s="31">
        <v>1</v>
      </c>
      <c r="AK50" s="31">
        <v>1</v>
      </c>
      <c r="AL50" s="31">
        <v>1</v>
      </c>
      <c r="AM50" s="88" t="s">
        <v>153</v>
      </c>
      <c r="AN50" s="88" t="s">
        <v>153</v>
      </c>
      <c r="AO50" s="29">
        <v>0</v>
      </c>
      <c r="AP50" s="29">
        <v>0</v>
      </c>
      <c r="AQ50" s="31">
        <f>SUM(AD50:AP50)</f>
        <v>7.1</v>
      </c>
      <c r="AR50" s="40">
        <f>AVERAGE(AD50:AP50)</f>
        <v>0.64545454545454539</v>
      </c>
      <c r="AS50" s="100">
        <f>_xlfn.RANK.EQ(V50,V50:V149,1)/100</f>
        <v>0.08</v>
      </c>
      <c r="AT50" s="31">
        <f>_xlfn.RANK.EQ(X50,X50:X149,1)/100</f>
        <v>0.5</v>
      </c>
      <c r="AU50" s="41">
        <f>AVERAGE(AC50, AR50,V50, X50)</f>
        <v>1.2082886363636365</v>
      </c>
    </row>
    <row r="51" spans="1:47" s="42" customFormat="1" hidden="1" x14ac:dyDescent="0.2">
      <c r="A51" s="28">
        <f>_xlfn.RANK.EQ(AU51,$AU$2:$AU$101,0)</f>
        <v>40</v>
      </c>
      <c r="B51" s="35" t="s">
        <v>82</v>
      </c>
      <c r="C51" s="33"/>
      <c r="D51" s="33"/>
      <c r="E51" s="33" t="s">
        <v>20</v>
      </c>
      <c r="F51" s="33"/>
      <c r="G51" s="33"/>
      <c r="H51" s="33"/>
      <c r="I51" s="33"/>
      <c r="J51" s="33"/>
      <c r="K51" s="33"/>
      <c r="L51" s="33"/>
      <c r="M51" s="33"/>
      <c r="N51" s="33"/>
      <c r="O51" s="27"/>
      <c r="P51" s="27"/>
      <c r="Q51" s="27"/>
      <c r="R51" s="27"/>
      <c r="S51" s="27"/>
      <c r="T51" s="28"/>
      <c r="U51" s="36">
        <v>3.73</v>
      </c>
      <c r="V51" s="37">
        <f>1-(U51/100)</f>
        <v>0.9627</v>
      </c>
      <c r="W51" s="34">
        <v>2916</v>
      </c>
      <c r="X51" s="38">
        <f>W51/1000</f>
        <v>2.9159999999999999</v>
      </c>
      <c r="Y51" s="29" t="s">
        <v>150</v>
      </c>
      <c r="Z51" s="29" t="s">
        <v>151</v>
      </c>
      <c r="AA51" s="29" t="s">
        <v>150</v>
      </c>
      <c r="AB51" s="30" t="s">
        <v>207</v>
      </c>
      <c r="AC51" s="39">
        <v>0.307</v>
      </c>
      <c r="AD51" s="31">
        <v>1</v>
      </c>
      <c r="AE51" s="31">
        <v>0.8</v>
      </c>
      <c r="AF51" s="30">
        <v>0</v>
      </c>
      <c r="AG51" s="30">
        <v>0</v>
      </c>
      <c r="AH51" s="30">
        <v>0.6</v>
      </c>
      <c r="AI51" s="31">
        <v>0</v>
      </c>
      <c r="AJ51" s="31">
        <v>0</v>
      </c>
      <c r="AK51" s="31">
        <v>1</v>
      </c>
      <c r="AL51" s="31">
        <v>1</v>
      </c>
      <c r="AM51" s="88" t="s">
        <v>150</v>
      </c>
      <c r="AN51" s="88" t="s">
        <v>153</v>
      </c>
      <c r="AO51" s="29">
        <v>0</v>
      </c>
      <c r="AP51" s="29">
        <v>0</v>
      </c>
      <c r="AQ51" s="31">
        <f>SUM(AD51:AP51)</f>
        <v>4.4000000000000004</v>
      </c>
      <c r="AR51" s="40">
        <f>AVERAGE(AD51:AP51)</f>
        <v>0.4</v>
      </c>
      <c r="AS51" s="100">
        <f>_xlfn.RANK.EQ(V51,V51:V150,1)/100</f>
        <v>0.28999999999999998</v>
      </c>
      <c r="AT51" s="31">
        <f>_xlfn.RANK.EQ(X51,X51:X150,1)/100</f>
        <v>0.49</v>
      </c>
      <c r="AU51" s="41">
        <f>AVERAGE(AC51, AR51,V51, X51)</f>
        <v>1.146425</v>
      </c>
    </row>
    <row r="52" spans="1:47" s="42" customFormat="1" hidden="1" x14ac:dyDescent="0.2">
      <c r="A52" s="28">
        <f>_xlfn.RANK.EQ(AU52,$AU$2:$AU$101,0)</f>
        <v>42</v>
      </c>
      <c r="B52" s="35" t="s">
        <v>47</v>
      </c>
      <c r="C52" s="33"/>
      <c r="D52" s="33"/>
      <c r="E52" s="33" t="s">
        <v>20</v>
      </c>
      <c r="F52" s="33"/>
      <c r="G52" s="33"/>
      <c r="H52" s="33"/>
      <c r="I52" s="33" t="s">
        <v>20</v>
      </c>
      <c r="J52" s="33"/>
      <c r="K52" s="33"/>
      <c r="L52" s="33"/>
      <c r="M52" s="33"/>
      <c r="N52" s="33"/>
      <c r="O52" s="33"/>
      <c r="P52" s="33" t="s">
        <v>20</v>
      </c>
      <c r="Q52" s="33"/>
      <c r="R52" s="27"/>
      <c r="S52" s="27"/>
      <c r="T52" s="28"/>
      <c r="U52" s="36">
        <v>3.79</v>
      </c>
      <c r="V52" s="37">
        <f>1-(U52/100)</f>
        <v>0.96209999999999996</v>
      </c>
      <c r="W52" s="34">
        <v>2041</v>
      </c>
      <c r="X52" s="38">
        <f>W52/1000</f>
        <v>2.0409999999999999</v>
      </c>
      <c r="Y52" s="29" t="s">
        <v>150</v>
      </c>
      <c r="Z52" s="29" t="s">
        <v>151</v>
      </c>
      <c r="AA52" s="29" t="s">
        <v>183</v>
      </c>
      <c r="AB52" s="30" t="s">
        <v>183</v>
      </c>
      <c r="AC52" s="39">
        <v>0.435</v>
      </c>
      <c r="AD52" s="31">
        <v>1</v>
      </c>
      <c r="AE52" s="31">
        <v>1</v>
      </c>
      <c r="AF52" s="30">
        <v>0</v>
      </c>
      <c r="AG52" s="30">
        <v>0.4</v>
      </c>
      <c r="AH52" s="30">
        <v>0</v>
      </c>
      <c r="AI52" s="31">
        <v>1</v>
      </c>
      <c r="AJ52" s="31">
        <v>1</v>
      </c>
      <c r="AK52" s="31">
        <v>1</v>
      </c>
      <c r="AL52" s="31">
        <v>1</v>
      </c>
      <c r="AM52" s="88" t="s">
        <v>150</v>
      </c>
      <c r="AN52" s="88" t="s">
        <v>153</v>
      </c>
      <c r="AO52" s="29">
        <v>1</v>
      </c>
      <c r="AP52" s="29">
        <v>0</v>
      </c>
      <c r="AQ52" s="31">
        <f>SUM(AD52:AP52)</f>
        <v>7.4</v>
      </c>
      <c r="AR52" s="40">
        <f>AVERAGE(AD52:AP52)</f>
        <v>0.67272727272727273</v>
      </c>
      <c r="AS52" s="100">
        <f>_xlfn.RANK.EQ(V52,V52:V151,1)/100</f>
        <v>0.28000000000000003</v>
      </c>
      <c r="AT52" s="31">
        <f>_xlfn.RANK.EQ(X52,X52:X151,1)/100</f>
        <v>0.46</v>
      </c>
      <c r="AU52" s="41">
        <f>AVERAGE(AC52, AR52,V52, X52)</f>
        <v>1.0277068181818181</v>
      </c>
    </row>
    <row r="53" spans="1:47" s="42" customFormat="1" hidden="1" x14ac:dyDescent="0.2">
      <c r="A53" s="28">
        <f>_xlfn.RANK.EQ(AU53,$AU$2:$AU$101,0)</f>
        <v>43</v>
      </c>
      <c r="B53" s="35" t="s">
        <v>45</v>
      </c>
      <c r="C53" s="33"/>
      <c r="D53" s="33"/>
      <c r="E53" s="33" t="s">
        <v>20</v>
      </c>
      <c r="F53" s="33"/>
      <c r="G53" s="33"/>
      <c r="H53" s="33"/>
      <c r="I53" s="33" t="s">
        <v>20</v>
      </c>
      <c r="J53" s="33" t="s">
        <v>20</v>
      </c>
      <c r="K53" s="33"/>
      <c r="L53" s="33"/>
      <c r="M53" s="33"/>
      <c r="N53" s="33"/>
      <c r="O53" s="33"/>
      <c r="P53" s="33" t="s">
        <v>20</v>
      </c>
      <c r="Q53" s="33"/>
      <c r="R53" s="27"/>
      <c r="S53" s="27"/>
      <c r="T53" s="28"/>
      <c r="U53" s="36">
        <v>0.69</v>
      </c>
      <c r="V53" s="37">
        <f>1-(U53/100)</f>
        <v>0.99309999999999998</v>
      </c>
      <c r="W53" s="34">
        <v>1821</v>
      </c>
      <c r="X53" s="38">
        <f>W53/1000</f>
        <v>1.821</v>
      </c>
      <c r="Y53" s="29" t="s">
        <v>150</v>
      </c>
      <c r="Z53" s="29" t="s">
        <v>151</v>
      </c>
      <c r="AA53" s="29" t="s">
        <v>150</v>
      </c>
      <c r="AB53" s="30" t="s">
        <v>182</v>
      </c>
      <c r="AC53" s="39">
        <v>0.435</v>
      </c>
      <c r="AD53" s="31">
        <v>1</v>
      </c>
      <c r="AE53" s="31">
        <v>1</v>
      </c>
      <c r="AF53" s="30">
        <v>0</v>
      </c>
      <c r="AG53" s="30">
        <v>0.6</v>
      </c>
      <c r="AH53" s="30">
        <v>0</v>
      </c>
      <c r="AI53" s="31">
        <v>1</v>
      </c>
      <c r="AJ53" s="31">
        <v>1</v>
      </c>
      <c r="AK53" s="31">
        <v>1</v>
      </c>
      <c r="AL53" s="31">
        <v>1</v>
      </c>
      <c r="AM53" s="88" t="s">
        <v>148</v>
      </c>
      <c r="AN53" s="88" t="s">
        <v>153</v>
      </c>
      <c r="AO53" s="29">
        <v>1</v>
      </c>
      <c r="AP53" s="29">
        <v>0</v>
      </c>
      <c r="AQ53" s="31">
        <f>SUM(AD53:AP53)</f>
        <v>7.6</v>
      </c>
      <c r="AR53" s="40">
        <f>AVERAGE(AD53:AP53)</f>
        <v>0.69090909090909092</v>
      </c>
      <c r="AS53" s="100">
        <f>_xlfn.RANK.EQ(V53,V53:V152,1)/100</f>
        <v>0.44</v>
      </c>
      <c r="AT53" s="31">
        <f>_xlfn.RANK.EQ(X53,X53:X152,1)/100</f>
        <v>0.41</v>
      </c>
      <c r="AU53" s="41">
        <f>AVERAGE(AC53, AR53,V53, X53)</f>
        <v>0.9850022727272727</v>
      </c>
    </row>
    <row r="54" spans="1:47" s="42" customFormat="1" ht="25.5" hidden="1" x14ac:dyDescent="0.2">
      <c r="A54" s="28">
        <f>_xlfn.RANK.EQ(AU54,$AU$2:$AU$101,0)</f>
        <v>44</v>
      </c>
      <c r="B54" s="35" t="s">
        <v>84</v>
      </c>
      <c r="C54" s="27"/>
      <c r="D54" s="27"/>
      <c r="E54" s="27" t="s">
        <v>20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36">
        <v>4.32</v>
      </c>
      <c r="V54" s="37">
        <f>1-(U54/100)</f>
        <v>0.95679999999999998</v>
      </c>
      <c r="W54" s="34">
        <v>2211</v>
      </c>
      <c r="X54" s="38">
        <f>W54/1000</f>
        <v>2.2109999999999999</v>
      </c>
      <c r="Y54" s="29" t="s">
        <v>150</v>
      </c>
      <c r="Z54" s="29" t="s">
        <v>151</v>
      </c>
      <c r="AA54" s="29" t="s">
        <v>150</v>
      </c>
      <c r="AB54" s="30" t="s">
        <v>150</v>
      </c>
      <c r="AC54" s="39">
        <v>0.307</v>
      </c>
      <c r="AD54" s="31">
        <v>0.8</v>
      </c>
      <c r="AE54" s="31">
        <v>0.5</v>
      </c>
      <c r="AF54" s="30">
        <v>0</v>
      </c>
      <c r="AG54" s="30">
        <v>0</v>
      </c>
      <c r="AH54" s="30">
        <v>0</v>
      </c>
      <c r="AI54" s="31">
        <v>1</v>
      </c>
      <c r="AJ54" s="31">
        <v>1</v>
      </c>
      <c r="AK54" s="31">
        <v>0.66</v>
      </c>
      <c r="AL54" s="31">
        <v>0.66</v>
      </c>
      <c r="AM54" s="88"/>
      <c r="AN54" s="88" t="s">
        <v>148</v>
      </c>
      <c r="AO54" s="29">
        <v>0</v>
      </c>
      <c r="AP54" s="29">
        <v>0</v>
      </c>
      <c r="AQ54" s="31">
        <f>SUM(AD54:AP54)</f>
        <v>4.62</v>
      </c>
      <c r="AR54" s="40">
        <f>AVERAGE(AD54:AP54)</f>
        <v>0.42</v>
      </c>
      <c r="AS54" s="100">
        <f>_xlfn.RANK.EQ(V54,V54:V153,1)/100</f>
        <v>0.26</v>
      </c>
      <c r="AT54" s="31">
        <f>_xlfn.RANK.EQ(X54,X54:X153,1)/100</f>
        <v>0.46</v>
      </c>
      <c r="AU54" s="41">
        <f>AVERAGE(AC54, AR54,V54, X54)</f>
        <v>0.97370000000000001</v>
      </c>
    </row>
    <row r="55" spans="1:47" s="42" customFormat="1" ht="25.5" hidden="1" x14ac:dyDescent="0.2">
      <c r="A55" s="28">
        <f>_xlfn.RANK.EQ(AU55,$AU$2:$AU$101,0)</f>
        <v>45</v>
      </c>
      <c r="B55" s="35" t="s">
        <v>177</v>
      </c>
      <c r="C55" s="33"/>
      <c r="D55" s="33"/>
      <c r="E55" s="33"/>
      <c r="F55" s="33"/>
      <c r="G55" s="33"/>
      <c r="H55" s="33" t="s">
        <v>20</v>
      </c>
      <c r="I55" s="33"/>
      <c r="J55" s="33" t="s">
        <v>20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6">
        <v>2.5299999999999998</v>
      </c>
      <c r="V55" s="37">
        <f>1-(U55/100)</f>
        <v>0.97470000000000001</v>
      </c>
      <c r="W55" s="34">
        <v>1928</v>
      </c>
      <c r="X55" s="38">
        <f>W55/1000</f>
        <v>1.9279999999999999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2.5000000000000001E-2</v>
      </c>
      <c r="AD55" s="29" t="s">
        <v>150</v>
      </c>
      <c r="AE55" s="31">
        <v>0.8</v>
      </c>
      <c r="AF55" s="30">
        <v>0</v>
      </c>
      <c r="AG55" s="30" t="s">
        <v>178</v>
      </c>
      <c r="AH55" s="30" t="s">
        <v>178</v>
      </c>
      <c r="AI55" s="31">
        <v>1</v>
      </c>
      <c r="AJ55" s="31">
        <v>1</v>
      </c>
      <c r="AK55" s="31">
        <v>1</v>
      </c>
      <c r="AL55" s="31">
        <v>1</v>
      </c>
      <c r="AM55" s="88" t="s">
        <v>179</v>
      </c>
      <c r="AN55" s="88"/>
      <c r="AO55" s="29" t="s">
        <v>180</v>
      </c>
      <c r="AP55" s="29" t="s">
        <v>180</v>
      </c>
      <c r="AQ55" s="31">
        <f>SUM(AD55:AP55)</f>
        <v>4.8</v>
      </c>
      <c r="AR55" s="40">
        <f>AVERAGE(AD55:AP55)</f>
        <v>0.79999999999999993</v>
      </c>
      <c r="AS55" s="100">
        <f>_xlfn.RANK.EQ(V55,V55:V154,1)/100</f>
        <v>0.3</v>
      </c>
      <c r="AT55" s="31">
        <f>_xlfn.RANK.EQ(X55,X55:X154,1)/100</f>
        <v>0.43</v>
      </c>
      <c r="AU55" s="41">
        <f>AVERAGE(AC55, AR55,V55, X55)</f>
        <v>0.931925</v>
      </c>
    </row>
    <row r="56" spans="1:47" s="42" customFormat="1" hidden="1" x14ac:dyDescent="0.2">
      <c r="A56" s="28">
        <f>_xlfn.RANK.EQ(AU56,$AU$2:$AU$101,0)</f>
        <v>46</v>
      </c>
      <c r="B56" s="35" t="s">
        <v>22</v>
      </c>
      <c r="C56" s="27"/>
      <c r="D56" s="27"/>
      <c r="E56" s="27"/>
      <c r="F56" s="27"/>
      <c r="G56" s="27"/>
      <c r="H56" s="27" t="s">
        <v>20</v>
      </c>
      <c r="I56" s="27" t="s">
        <v>20</v>
      </c>
      <c r="J56" s="27" t="s">
        <v>20</v>
      </c>
      <c r="K56" s="27" t="s">
        <v>20</v>
      </c>
      <c r="L56" s="27"/>
      <c r="M56" s="27" t="s">
        <v>20</v>
      </c>
      <c r="N56" s="27"/>
      <c r="O56" s="27"/>
      <c r="P56" s="27" t="s">
        <v>20</v>
      </c>
      <c r="Q56" s="27"/>
      <c r="R56" s="27" t="s">
        <v>20</v>
      </c>
      <c r="S56" s="27"/>
      <c r="T56" s="28"/>
      <c r="U56" s="36">
        <v>2.71</v>
      </c>
      <c r="V56" s="37">
        <f>1-(U56/100)</f>
        <v>0.97289999999999999</v>
      </c>
      <c r="W56" s="34">
        <v>1850</v>
      </c>
      <c r="X56" s="38">
        <f>W56/1000</f>
        <v>1.85</v>
      </c>
      <c r="Y56" s="29" t="s">
        <v>150</v>
      </c>
      <c r="Z56" s="29" t="s">
        <v>151</v>
      </c>
      <c r="AA56" s="29" t="s">
        <v>150</v>
      </c>
      <c r="AB56" s="30" t="s">
        <v>152</v>
      </c>
      <c r="AC56" s="39">
        <v>0.27500000000000002</v>
      </c>
      <c r="AD56" s="31">
        <v>1</v>
      </c>
      <c r="AE56" s="31">
        <v>1</v>
      </c>
      <c r="AF56" s="30">
        <v>0</v>
      </c>
      <c r="AG56" s="30">
        <v>0.6</v>
      </c>
      <c r="AH56" s="30">
        <v>0</v>
      </c>
      <c r="AI56" s="31">
        <v>1</v>
      </c>
      <c r="AJ56" s="31">
        <v>1</v>
      </c>
      <c r="AK56" s="31">
        <v>1</v>
      </c>
      <c r="AL56" s="31">
        <v>0.66</v>
      </c>
      <c r="AM56" s="88">
        <v>1</v>
      </c>
      <c r="AN56" s="88" t="s">
        <v>153</v>
      </c>
      <c r="AO56" s="29">
        <v>0</v>
      </c>
      <c r="AP56" s="29">
        <v>0</v>
      </c>
      <c r="AQ56" s="31">
        <f>SUM(AD56:AP56)</f>
        <v>7.26</v>
      </c>
      <c r="AR56" s="40">
        <f>AVERAGE(AD56:AP56)</f>
        <v>0.60499999999999998</v>
      </c>
      <c r="AS56" s="100">
        <f>_xlfn.RANK.EQ(V56,V56:V155,1)/100</f>
        <v>0.28999999999999998</v>
      </c>
      <c r="AT56" s="31">
        <f>_xlfn.RANK.EQ(X56,X56:X155,1)/100</f>
        <v>0.41</v>
      </c>
      <c r="AU56" s="41">
        <f>AVERAGE(AC56, AR56,V56, X56)</f>
        <v>0.92572500000000002</v>
      </c>
    </row>
    <row r="57" spans="1:47" s="42" customFormat="1" hidden="1" x14ac:dyDescent="0.2">
      <c r="A57" s="28">
        <f>_xlfn.RANK.EQ(AU57,$AU$2:$AU$101,0)</f>
        <v>48</v>
      </c>
      <c r="B57" s="35" t="s">
        <v>107</v>
      </c>
      <c r="C57" s="33"/>
      <c r="D57" s="33"/>
      <c r="E57" s="33"/>
      <c r="F57" s="33"/>
      <c r="G57" s="33"/>
      <c r="H57" s="33"/>
      <c r="I57" s="33"/>
      <c r="J57" s="33"/>
      <c r="K57" s="33" t="s">
        <v>20</v>
      </c>
      <c r="L57" s="33"/>
      <c r="M57" s="33"/>
      <c r="N57" s="33"/>
      <c r="O57" s="33"/>
      <c r="P57" s="33"/>
      <c r="Q57" s="27"/>
      <c r="R57" s="27"/>
      <c r="S57" s="27"/>
      <c r="T57" s="28"/>
      <c r="U57" s="36">
        <v>1.51</v>
      </c>
      <c r="V57" s="37">
        <f>1-(U57/100)</f>
        <v>0.9849</v>
      </c>
      <c r="W57" s="34">
        <v>1620</v>
      </c>
      <c r="X57" s="38">
        <f>W57/1000</f>
        <v>1.62</v>
      </c>
      <c r="Y57" s="29">
        <v>17</v>
      </c>
      <c r="Z57" s="29">
        <v>17</v>
      </c>
      <c r="AA57" s="29" t="s">
        <v>202</v>
      </c>
      <c r="AB57" s="30" t="s">
        <v>202</v>
      </c>
      <c r="AC57" s="39">
        <v>8.6999999999999994E-2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0.34</v>
      </c>
      <c r="AT57" s="31">
        <f>_xlfn.RANK.EQ(X57,X57:X156,1)/100</f>
        <v>0.38</v>
      </c>
      <c r="AU57" s="41">
        <f>AVERAGE(AC57, AR57,V57, X57)</f>
        <v>0.90024772727272728</v>
      </c>
    </row>
    <row r="58" spans="1:47" s="42" customFormat="1" ht="25.5" hidden="1" x14ac:dyDescent="0.2">
      <c r="A58" s="28">
        <f>_xlfn.RANK.EQ(AU58,$AU$2:$AU$101,0)</f>
        <v>49</v>
      </c>
      <c r="B58" s="35" t="s">
        <v>93</v>
      </c>
      <c r="C58" s="33" t="s">
        <v>20</v>
      </c>
      <c r="D58" s="33"/>
      <c r="E58" s="33"/>
      <c r="F58" s="33"/>
      <c r="G58" s="33" t="s">
        <v>20</v>
      </c>
      <c r="H58" s="33" t="s">
        <v>20</v>
      </c>
      <c r="I58" s="33" t="s">
        <v>20</v>
      </c>
      <c r="J58" s="33" t="s">
        <v>20</v>
      </c>
      <c r="K58" s="33" t="s">
        <v>20</v>
      </c>
      <c r="L58" s="33"/>
      <c r="M58" s="33" t="s">
        <v>20</v>
      </c>
      <c r="N58" s="33"/>
      <c r="O58" s="33"/>
      <c r="P58" s="33" t="s">
        <v>20</v>
      </c>
      <c r="Q58" s="33"/>
      <c r="R58" s="33" t="s">
        <v>20</v>
      </c>
      <c r="S58" s="33"/>
      <c r="T58" s="33" t="s">
        <v>20</v>
      </c>
      <c r="U58" s="36">
        <v>1.01</v>
      </c>
      <c r="V58" s="37">
        <f>1-(U58/100)</f>
        <v>0.9899</v>
      </c>
      <c r="W58" s="34">
        <v>1396</v>
      </c>
      <c r="X58" s="38">
        <f>W58/1000</f>
        <v>1.3959999999999999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0.45200000000000001</v>
      </c>
      <c r="AD58" s="31">
        <v>1</v>
      </c>
      <c r="AE58" s="31">
        <v>1</v>
      </c>
      <c r="AF58" s="30">
        <v>0</v>
      </c>
      <c r="AG58" s="30">
        <v>0.6</v>
      </c>
      <c r="AH58" s="30">
        <v>0.2</v>
      </c>
      <c r="AI58" s="31">
        <v>1</v>
      </c>
      <c r="AJ58" s="31">
        <v>0</v>
      </c>
      <c r="AK58" s="31">
        <v>1</v>
      </c>
      <c r="AL58" s="31">
        <v>1</v>
      </c>
      <c r="AM58" s="88" t="s">
        <v>150</v>
      </c>
      <c r="AN58" s="88">
        <v>1</v>
      </c>
      <c r="AO58" s="29">
        <v>1</v>
      </c>
      <c r="AP58" s="29">
        <v>1</v>
      </c>
      <c r="AQ58" s="31">
        <f>SUM(AD58:AP58)</f>
        <v>8.8000000000000007</v>
      </c>
      <c r="AR58" s="40">
        <f>AVERAGE(AD58:AP58)</f>
        <v>0.73333333333333339</v>
      </c>
      <c r="AS58" s="100">
        <f>_xlfn.RANK.EQ(V58,V58:V157,1)/100</f>
        <v>0.36</v>
      </c>
      <c r="AT58" s="31">
        <f>_xlfn.RANK.EQ(X58,X58:X157,1)/100</f>
        <v>0.31</v>
      </c>
      <c r="AU58" s="41">
        <f>AVERAGE(AC58, AR58,V58, X58)</f>
        <v>0.89280833333333331</v>
      </c>
    </row>
    <row r="59" spans="1:47" s="42" customFormat="1" hidden="1" x14ac:dyDescent="0.2">
      <c r="A59" s="28">
        <f>_xlfn.RANK.EQ(AU59,$AU$2:$AU$101,0)</f>
        <v>50</v>
      </c>
      <c r="B59" s="35" t="s">
        <v>32</v>
      </c>
      <c r="C59" s="27"/>
      <c r="D59" s="27" t="s">
        <v>20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36">
        <v>3.14</v>
      </c>
      <c r="V59" s="37">
        <f>1-(U59/100)</f>
        <v>0.96860000000000002</v>
      </c>
      <c r="W59" s="34">
        <v>2144</v>
      </c>
      <c r="X59" s="38">
        <f>W59/1000</f>
        <v>2.1440000000000001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2.9000000000000001E-2</v>
      </c>
      <c r="AD59" s="31">
        <v>1</v>
      </c>
      <c r="AE59" s="31">
        <v>0.8</v>
      </c>
      <c r="AF59" s="30">
        <v>0</v>
      </c>
      <c r="AG59" s="30">
        <v>0</v>
      </c>
      <c r="AH59" s="30">
        <v>0.2</v>
      </c>
      <c r="AI59" s="31">
        <v>0.5</v>
      </c>
      <c r="AJ59" s="31">
        <v>0</v>
      </c>
      <c r="AK59" s="31">
        <v>1</v>
      </c>
      <c r="AL59" s="31">
        <v>1</v>
      </c>
      <c r="AM59" s="88" t="s">
        <v>150</v>
      </c>
      <c r="AN59" s="88" t="s">
        <v>163</v>
      </c>
      <c r="AO59" s="29">
        <v>0</v>
      </c>
      <c r="AP59" s="29">
        <v>0</v>
      </c>
      <c r="AQ59" s="31">
        <f>SUM(AD59:AP59)</f>
        <v>4.5</v>
      </c>
      <c r="AR59" s="40">
        <f>AVERAGE(AD59:AP59)</f>
        <v>0.40909090909090912</v>
      </c>
      <c r="AS59" s="100">
        <f>_xlfn.RANK.EQ(V59,V59:V158,1)/100</f>
        <v>0.27</v>
      </c>
      <c r="AT59" s="31">
        <f>_xlfn.RANK.EQ(X59,X59:X158,1)/100</f>
        <v>0.41</v>
      </c>
      <c r="AU59" s="41">
        <f>AVERAGE(AC59, AR59,V59, X59)</f>
        <v>0.88767272727272739</v>
      </c>
    </row>
    <row r="60" spans="1:47" s="42" customFormat="1" hidden="1" x14ac:dyDescent="0.2">
      <c r="A60" s="28">
        <f>_xlfn.RANK.EQ(AU60,$AU$2:$AU$101,0)</f>
        <v>51</v>
      </c>
      <c r="B60" s="35" t="s">
        <v>115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 t="s">
        <v>20</v>
      </c>
      <c r="N60" s="33"/>
      <c r="O60" s="33"/>
      <c r="P60" s="33"/>
      <c r="Q60" s="33" t="s">
        <v>20</v>
      </c>
      <c r="R60" s="33"/>
      <c r="S60" s="33"/>
      <c r="T60" s="28"/>
      <c r="U60" s="36">
        <v>12.12</v>
      </c>
      <c r="V60" s="37">
        <f>1-(U60/100)</f>
        <v>0.87880000000000003</v>
      </c>
      <c r="W60" s="34">
        <v>1960</v>
      </c>
      <c r="X60" s="38">
        <f>W60/1000</f>
        <v>1.96</v>
      </c>
      <c r="Y60" s="29" t="s">
        <v>150</v>
      </c>
      <c r="Z60" s="29" t="s">
        <v>151</v>
      </c>
      <c r="AA60" s="29" t="s">
        <v>150</v>
      </c>
      <c r="AB60" s="30" t="s">
        <v>150</v>
      </c>
      <c r="AC60" s="39">
        <v>4.9000000000000002E-2</v>
      </c>
      <c r="AD60" s="31">
        <v>0.8</v>
      </c>
      <c r="AE60" s="31">
        <v>0.5</v>
      </c>
      <c r="AF60" s="30">
        <v>1</v>
      </c>
      <c r="AG60" s="30" t="s">
        <v>150</v>
      </c>
      <c r="AH60" s="30" t="s">
        <v>150</v>
      </c>
      <c r="AI60" s="31">
        <v>1</v>
      </c>
      <c r="AJ60" s="31">
        <v>0</v>
      </c>
      <c r="AK60" s="31">
        <v>1</v>
      </c>
      <c r="AL60" s="31">
        <v>1</v>
      </c>
      <c r="AM60" s="88" t="s">
        <v>150</v>
      </c>
      <c r="AN60" s="88" t="s">
        <v>153</v>
      </c>
      <c r="AO60" s="29">
        <v>0</v>
      </c>
      <c r="AP60" s="29">
        <v>0</v>
      </c>
      <c r="AQ60" s="31">
        <f>SUM(AD60:AP60)</f>
        <v>5.3</v>
      </c>
      <c r="AR60" s="40">
        <f>AVERAGE(AD60:AP60)</f>
        <v>0.58888888888888891</v>
      </c>
      <c r="AS60" s="100">
        <f>_xlfn.RANK.EQ(V60,V60:V159,1)/100</f>
        <v>0.13</v>
      </c>
      <c r="AT60" s="31">
        <f>_xlfn.RANK.EQ(X60,X60:X159,1)/100</f>
        <v>0.4</v>
      </c>
      <c r="AU60" s="41">
        <f>AVERAGE(AC60, AR60,V60, X60)</f>
        <v>0.86917222222222223</v>
      </c>
    </row>
    <row r="61" spans="1:47" s="42" customFormat="1" hidden="1" x14ac:dyDescent="0.2">
      <c r="A61" s="28">
        <f>_xlfn.RANK.EQ(AU61,$AU$2:$AU$101,0)</f>
        <v>52</v>
      </c>
      <c r="B61" s="35" t="s">
        <v>108</v>
      </c>
      <c r="C61" s="27"/>
      <c r="D61" s="27"/>
      <c r="E61" s="27"/>
      <c r="F61" s="27"/>
      <c r="G61" s="27" t="s">
        <v>20</v>
      </c>
      <c r="H61" s="27"/>
      <c r="I61" s="27"/>
      <c r="J61" s="27"/>
      <c r="K61" s="27"/>
      <c r="L61" s="27"/>
      <c r="M61" s="27"/>
      <c r="N61" s="27"/>
      <c r="O61" s="27"/>
      <c r="P61" s="27"/>
      <c r="Q61" s="27" t="s">
        <v>20</v>
      </c>
      <c r="R61" s="27"/>
      <c r="S61" s="27"/>
      <c r="T61" s="28"/>
      <c r="U61" s="36">
        <v>1.73</v>
      </c>
      <c r="V61" s="37">
        <f>1-(U61/100)</f>
        <v>0.98270000000000002</v>
      </c>
      <c r="W61" s="34">
        <v>1396</v>
      </c>
      <c r="X61" s="38">
        <f>W61/1000</f>
        <v>1.3959999999999999</v>
      </c>
      <c r="Y61" s="29">
        <v>23</v>
      </c>
      <c r="Z61" s="29">
        <v>23</v>
      </c>
      <c r="AA61" s="29" t="s">
        <v>202</v>
      </c>
      <c r="AB61" s="30" t="s">
        <v>202</v>
      </c>
      <c r="AC61" s="39">
        <v>0.17199999999999999</v>
      </c>
      <c r="AD61" s="31">
        <v>0.8</v>
      </c>
      <c r="AE61" s="31">
        <v>1</v>
      </c>
      <c r="AF61" s="30">
        <v>1</v>
      </c>
      <c r="AG61" s="30">
        <v>0.6</v>
      </c>
      <c r="AH61" s="30">
        <v>0.6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1</v>
      </c>
      <c r="AQ61" s="31">
        <f>SUM(AD61:AP61)</f>
        <v>10</v>
      </c>
      <c r="AR61" s="40">
        <f>AVERAGE(AD61:AP61)</f>
        <v>0.90909090909090906</v>
      </c>
      <c r="AS61" s="100">
        <f>_xlfn.RANK.EQ(V61,V61:V160,1)/100</f>
        <v>0.3</v>
      </c>
      <c r="AT61" s="31">
        <f>_xlfn.RANK.EQ(X61,X61:X160,1)/100</f>
        <v>0.31</v>
      </c>
      <c r="AU61" s="41">
        <f>AVERAGE(AC61, AR61,V61, X61)</f>
        <v>0.86494772727272728</v>
      </c>
    </row>
    <row r="62" spans="1:47" s="42" customFormat="1" hidden="1" x14ac:dyDescent="0.2">
      <c r="A62" s="28">
        <f>_xlfn.RANK.EQ(AU62,$AU$2:$AU$101,0)</f>
        <v>53</v>
      </c>
      <c r="B62" s="35" t="s">
        <v>44</v>
      </c>
      <c r="C62" s="33"/>
      <c r="D62" s="33"/>
      <c r="E62" s="33"/>
      <c r="F62" s="33"/>
      <c r="G62" s="33"/>
      <c r="H62" s="33"/>
      <c r="I62" s="33" t="s">
        <v>20</v>
      </c>
      <c r="J62" s="33" t="s">
        <v>20</v>
      </c>
      <c r="K62" s="33"/>
      <c r="L62" s="33"/>
      <c r="M62" s="33"/>
      <c r="N62" s="33"/>
      <c r="O62" s="33"/>
      <c r="P62" s="33" t="s">
        <v>20</v>
      </c>
      <c r="Q62" s="33"/>
      <c r="R62" s="27"/>
      <c r="S62" s="27"/>
      <c r="T62" s="28"/>
      <c r="U62" s="36">
        <v>0.06</v>
      </c>
      <c r="V62" s="37">
        <f>1-(U62/100)</f>
        <v>0.99939999999999996</v>
      </c>
      <c r="W62" s="34">
        <v>1640</v>
      </c>
      <c r="X62" s="38">
        <f>W62/1000</f>
        <v>1.64</v>
      </c>
      <c r="Y62" s="29" t="s">
        <v>150</v>
      </c>
      <c r="Z62" s="29" t="s">
        <v>151</v>
      </c>
      <c r="AA62" s="29" t="s">
        <v>181</v>
      </c>
      <c r="AB62" s="30" t="s">
        <v>181</v>
      </c>
      <c r="AC62" s="39">
        <v>0.128</v>
      </c>
      <c r="AD62" s="31">
        <v>1</v>
      </c>
      <c r="AE62" s="31">
        <v>1</v>
      </c>
      <c r="AF62" s="30">
        <v>0</v>
      </c>
      <c r="AG62" s="30">
        <v>0.6</v>
      </c>
      <c r="AH62" s="30">
        <v>0</v>
      </c>
      <c r="AI62" s="31">
        <v>1</v>
      </c>
      <c r="AJ62" s="31">
        <v>1</v>
      </c>
      <c r="AK62" s="31">
        <v>1</v>
      </c>
      <c r="AL62" s="31">
        <v>1</v>
      </c>
      <c r="AM62" s="88" t="s">
        <v>148</v>
      </c>
      <c r="AN62" s="88" t="s">
        <v>153</v>
      </c>
      <c r="AO62" s="29">
        <v>1</v>
      </c>
      <c r="AP62" s="29">
        <v>0</v>
      </c>
      <c r="AQ62" s="31">
        <f>SUM(AD62:AP62)</f>
        <v>7.6</v>
      </c>
      <c r="AR62" s="40">
        <f>AVERAGE(AD62:AP62)</f>
        <v>0.69090909090909092</v>
      </c>
      <c r="AS62" s="100">
        <f>_xlfn.RANK.EQ(V62,V62:V161,1)/100</f>
        <v>0.4</v>
      </c>
      <c r="AT62" s="31">
        <f>_xlfn.RANK.EQ(X62,X62:X161,1)/100</f>
        <v>0.36</v>
      </c>
      <c r="AU62" s="41">
        <f>AVERAGE(AC62, AR62,V62, X62)</f>
        <v>0.86457727272727269</v>
      </c>
    </row>
    <row r="63" spans="1:47" s="42" customFormat="1" hidden="1" x14ac:dyDescent="0.2">
      <c r="A63" s="28">
        <f>_xlfn.RANK.EQ(AU63,$AU$2:$AU$101,0)</f>
        <v>54</v>
      </c>
      <c r="B63" s="35" t="s">
        <v>43</v>
      </c>
      <c r="C63" s="33"/>
      <c r="D63" s="33"/>
      <c r="E63" s="33" t="s">
        <v>20</v>
      </c>
      <c r="F63" s="33"/>
      <c r="G63" s="33"/>
      <c r="H63" s="33"/>
      <c r="I63" s="33"/>
      <c r="J63" s="33" t="s">
        <v>20</v>
      </c>
      <c r="K63" s="33"/>
      <c r="L63" s="33"/>
      <c r="M63" s="33"/>
      <c r="N63" s="33"/>
      <c r="O63" s="33"/>
      <c r="P63" s="33" t="s">
        <v>20</v>
      </c>
      <c r="Q63" s="33"/>
      <c r="R63" s="33"/>
      <c r="S63" s="33"/>
      <c r="T63" s="33"/>
      <c r="U63" s="36">
        <v>1.19</v>
      </c>
      <c r="V63" s="37">
        <f>1-(U63/100)</f>
        <v>0.98809999999999998</v>
      </c>
      <c r="W63" s="34">
        <v>1530</v>
      </c>
      <c r="X63" s="38">
        <f>W63/1000</f>
        <v>1.53</v>
      </c>
      <c r="Y63" s="29" t="s">
        <v>150</v>
      </c>
      <c r="Z63" s="29" t="s">
        <v>151</v>
      </c>
      <c r="AA63" s="29" t="s">
        <v>166</v>
      </c>
      <c r="AB63" s="30" t="s">
        <v>166</v>
      </c>
      <c r="AC63" s="39">
        <v>0.42399999999999999</v>
      </c>
      <c r="AD63" s="31">
        <v>1</v>
      </c>
      <c r="AE63" s="31">
        <v>1</v>
      </c>
      <c r="AF63" s="30">
        <v>0</v>
      </c>
      <c r="AG63" s="30">
        <v>0.4</v>
      </c>
      <c r="AH63" s="30">
        <v>0</v>
      </c>
      <c r="AI63" s="31">
        <v>1</v>
      </c>
      <c r="AJ63" s="31">
        <v>0</v>
      </c>
      <c r="AK63" s="31">
        <v>1</v>
      </c>
      <c r="AL63" s="31">
        <v>1</v>
      </c>
      <c r="AM63" s="88" t="s">
        <v>148</v>
      </c>
      <c r="AN63" s="88" t="s">
        <v>155</v>
      </c>
      <c r="AO63" s="29">
        <v>0</v>
      </c>
      <c r="AP63" s="29">
        <v>0</v>
      </c>
      <c r="AQ63" s="31">
        <f>SUM(AD63:AP63)</f>
        <v>5.4</v>
      </c>
      <c r="AR63" s="40">
        <f>AVERAGE(AD63:AP63)</f>
        <v>0.49090909090909096</v>
      </c>
      <c r="AS63" s="100">
        <f>_xlfn.RANK.EQ(V63,V63:V162,1)/100</f>
        <v>0.31</v>
      </c>
      <c r="AT63" s="31">
        <f>_xlfn.RANK.EQ(X63,X63:X162,1)/100</f>
        <v>0.33</v>
      </c>
      <c r="AU63" s="41">
        <f>AVERAGE(AC63, AR63,V63, X63)</f>
        <v>0.85825227272727278</v>
      </c>
    </row>
    <row r="64" spans="1:47" s="42" customFormat="1" hidden="1" x14ac:dyDescent="0.2">
      <c r="A64" s="28">
        <f>_xlfn.RANK.EQ(AU64,$AU$2:$AU$101,0)</f>
        <v>55</v>
      </c>
      <c r="B64" s="35" t="s">
        <v>85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20</v>
      </c>
      <c r="N64" s="27"/>
      <c r="O64" s="27"/>
      <c r="P64" s="27"/>
      <c r="Q64" s="27"/>
      <c r="R64" s="27"/>
      <c r="S64" s="27"/>
      <c r="T64" s="28"/>
      <c r="U64" s="36">
        <v>1.05</v>
      </c>
      <c r="V64" s="37">
        <f>1-(U64/100)</f>
        <v>0.98950000000000005</v>
      </c>
      <c r="W64" s="34">
        <v>1776</v>
      </c>
      <c r="X64" s="38">
        <f>W64/1000</f>
        <v>1.776</v>
      </c>
      <c r="Y64" s="29">
        <v>640</v>
      </c>
      <c r="Z64" s="29">
        <v>0</v>
      </c>
      <c r="AA64" s="29" t="s">
        <v>210</v>
      </c>
      <c r="AB64" s="30"/>
      <c r="AC64" s="39">
        <v>2.1000000000000001E-2</v>
      </c>
      <c r="AD64" s="31">
        <v>1</v>
      </c>
      <c r="AE64" s="31">
        <v>1</v>
      </c>
      <c r="AF64" s="30">
        <v>0</v>
      </c>
      <c r="AG64" s="30">
        <v>0.6</v>
      </c>
      <c r="AH64" s="30">
        <v>0.4</v>
      </c>
      <c r="AI64" s="31">
        <v>1</v>
      </c>
      <c r="AJ64" s="31">
        <v>0</v>
      </c>
      <c r="AK64" s="31">
        <v>1</v>
      </c>
      <c r="AL64" s="31">
        <v>1</v>
      </c>
      <c r="AM64" s="88" t="s">
        <v>153</v>
      </c>
      <c r="AN64" s="88" t="s">
        <v>153</v>
      </c>
      <c r="AO64" s="29">
        <v>1</v>
      </c>
      <c r="AP64" s="29">
        <v>0</v>
      </c>
      <c r="AQ64" s="31">
        <f>SUM(AD64:AP64)</f>
        <v>7</v>
      </c>
      <c r="AR64" s="40">
        <f>AVERAGE(AD64:AP64)</f>
        <v>0.63636363636363635</v>
      </c>
      <c r="AS64" s="100">
        <f>_xlfn.RANK.EQ(V64,V64:V163,1)/100</f>
        <v>0.31</v>
      </c>
      <c r="AT64" s="31">
        <f>_xlfn.RANK.EQ(X64,X64:X163,1)/100</f>
        <v>0.35</v>
      </c>
      <c r="AU64" s="41">
        <f>AVERAGE(AC64, AR64,V64, X64)</f>
        <v>0.85571590909090911</v>
      </c>
    </row>
    <row r="65" spans="1:47" s="42" customFormat="1" hidden="1" x14ac:dyDescent="0.2">
      <c r="A65" s="28">
        <f>_xlfn.RANK.EQ(AU65,$AU$2:$AU$101,0)</f>
        <v>56</v>
      </c>
      <c r="B65" s="35" t="s">
        <v>35</v>
      </c>
      <c r="C65" s="33"/>
      <c r="D65" s="33"/>
      <c r="E65" s="33"/>
      <c r="F65" s="33"/>
      <c r="G65" s="33"/>
      <c r="H65" s="33" t="s">
        <v>20</v>
      </c>
      <c r="I65" s="33" t="s">
        <v>20</v>
      </c>
      <c r="J65" s="33"/>
      <c r="K65" s="33" t="s">
        <v>20</v>
      </c>
      <c r="L65" s="33"/>
      <c r="M65" s="33" t="s">
        <v>20</v>
      </c>
      <c r="N65" s="33"/>
      <c r="O65" s="33"/>
      <c r="P65" s="33" t="s">
        <v>20</v>
      </c>
      <c r="Q65" s="33" t="s">
        <v>20</v>
      </c>
      <c r="R65" s="33" t="s">
        <v>20</v>
      </c>
      <c r="S65" s="33"/>
      <c r="T65" s="33" t="s">
        <v>20</v>
      </c>
      <c r="U65" s="36">
        <v>4.04</v>
      </c>
      <c r="V65" s="37">
        <f>1-(U65/100)</f>
        <v>0.95960000000000001</v>
      </c>
      <c r="W65" s="34">
        <v>1536</v>
      </c>
      <c r="X65" s="38">
        <f>W65/1000</f>
        <v>1.536</v>
      </c>
      <c r="Y65" s="29" t="s">
        <v>150</v>
      </c>
      <c r="Z65" s="29" t="s">
        <v>151</v>
      </c>
      <c r="AA65" s="29" t="s">
        <v>150</v>
      </c>
      <c r="AB65" s="30" t="s">
        <v>150</v>
      </c>
      <c r="AC65" s="39">
        <v>0.312</v>
      </c>
      <c r="AD65" s="31">
        <v>1</v>
      </c>
      <c r="AE65" s="31">
        <v>1</v>
      </c>
      <c r="AF65" s="30">
        <v>0</v>
      </c>
      <c r="AG65" s="30">
        <v>1</v>
      </c>
      <c r="AH65" s="30">
        <v>0.4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153</v>
      </c>
      <c r="AO65" s="29">
        <v>0</v>
      </c>
      <c r="AP65" s="29">
        <v>0</v>
      </c>
      <c r="AQ65" s="31">
        <f>SUM(AD65:AP65)</f>
        <v>6.4</v>
      </c>
      <c r="AR65" s="40">
        <f>AVERAGE(AD65:AP65)</f>
        <v>0.5818181818181819</v>
      </c>
      <c r="AS65" s="100">
        <f>_xlfn.RANK.EQ(V65,V65:V164,1)/100</f>
        <v>0.25</v>
      </c>
      <c r="AT65" s="31">
        <f>_xlfn.RANK.EQ(X65,X65:X164,1)/100</f>
        <v>0.33</v>
      </c>
      <c r="AU65" s="41">
        <f>AVERAGE(AC65, AR65,V65, X65)</f>
        <v>0.84735454545454547</v>
      </c>
    </row>
    <row r="66" spans="1:47" s="42" customFormat="1" hidden="1" x14ac:dyDescent="0.2">
      <c r="A66" s="28">
        <f>_xlfn.RANK.EQ(AU66,$AU$2:$AU$101,0)</f>
        <v>57</v>
      </c>
      <c r="B66" s="35" t="s">
        <v>48</v>
      </c>
      <c r="C66" s="33"/>
      <c r="D66" s="33"/>
      <c r="E66" s="33" t="s">
        <v>20</v>
      </c>
      <c r="F66" s="33"/>
      <c r="G66" s="33"/>
      <c r="H66" s="33"/>
      <c r="I66" s="33" t="s">
        <v>20</v>
      </c>
      <c r="J66" s="33"/>
      <c r="K66" s="33"/>
      <c r="L66" s="33"/>
      <c r="M66" s="33"/>
      <c r="N66" s="33"/>
      <c r="O66" s="33"/>
      <c r="P66" s="33" t="s">
        <v>20</v>
      </c>
      <c r="Q66" s="33"/>
      <c r="R66" s="27"/>
      <c r="S66" s="27"/>
      <c r="T66" s="28"/>
      <c r="U66" s="36">
        <v>1.53</v>
      </c>
      <c r="V66" s="37">
        <f>1-(U66/100)</f>
        <v>0.98470000000000002</v>
      </c>
      <c r="W66" s="34">
        <v>1292</v>
      </c>
      <c r="X66" s="38">
        <f>W66/1000</f>
        <v>1.292</v>
      </c>
      <c r="Y66" s="29" t="s">
        <v>150</v>
      </c>
      <c r="Z66" s="29" t="s">
        <v>151</v>
      </c>
      <c r="AA66" s="29" t="s">
        <v>183</v>
      </c>
      <c r="AB66" s="30" t="s">
        <v>184</v>
      </c>
      <c r="AC66" s="39">
        <v>0.435</v>
      </c>
      <c r="AD66" s="31">
        <v>1</v>
      </c>
      <c r="AE66" s="31">
        <v>1</v>
      </c>
      <c r="AF66" s="30">
        <v>0</v>
      </c>
      <c r="AG66" s="30">
        <v>0.4</v>
      </c>
      <c r="AH66" s="30">
        <v>0</v>
      </c>
      <c r="AI66" s="31">
        <v>1</v>
      </c>
      <c r="AJ66" s="31">
        <v>1</v>
      </c>
      <c r="AK66" s="31">
        <v>1</v>
      </c>
      <c r="AL66" s="31">
        <v>1</v>
      </c>
      <c r="AM66" s="88" t="s">
        <v>150</v>
      </c>
      <c r="AN66" s="88" t="s">
        <v>153</v>
      </c>
      <c r="AO66" s="29">
        <v>1</v>
      </c>
      <c r="AP66" s="29">
        <v>0</v>
      </c>
      <c r="AQ66" s="31">
        <f>SUM(AD66:AP66)</f>
        <v>7.4</v>
      </c>
      <c r="AR66" s="40">
        <f>AVERAGE(AD66:AP66)</f>
        <v>0.67272727272727273</v>
      </c>
      <c r="AS66" s="100">
        <f>_xlfn.RANK.EQ(V66,V66:V165,1)/100</f>
        <v>0.28999999999999998</v>
      </c>
      <c r="AT66" s="31">
        <f>_xlfn.RANK.EQ(X66,X66:X165,1)/100</f>
        <v>0.28999999999999998</v>
      </c>
      <c r="AU66" s="41">
        <f>AVERAGE(AC66, AR66,V66, X66)</f>
        <v>0.8461068181818181</v>
      </c>
    </row>
    <row r="67" spans="1:47" s="42" customFormat="1" hidden="1" x14ac:dyDescent="0.2">
      <c r="A67" s="28">
        <f>_xlfn.RANK.EQ(AU67,$AU$2:$AU$101,0)</f>
        <v>58</v>
      </c>
      <c r="B67" s="35" t="s">
        <v>46</v>
      </c>
      <c r="C67" s="33"/>
      <c r="D67" s="33"/>
      <c r="E67" s="33" t="s">
        <v>20</v>
      </c>
      <c r="F67" s="33"/>
      <c r="G67" s="33" t="s">
        <v>20</v>
      </c>
      <c r="H67" s="33"/>
      <c r="I67" s="33"/>
      <c r="J67" s="33"/>
      <c r="K67" s="33"/>
      <c r="L67" s="33"/>
      <c r="M67" s="33"/>
      <c r="N67" s="33"/>
      <c r="O67" s="33"/>
      <c r="P67" s="33" t="s">
        <v>20</v>
      </c>
      <c r="Q67" s="27"/>
      <c r="R67" s="27"/>
      <c r="S67" s="27"/>
      <c r="T67" s="28"/>
      <c r="U67" s="36">
        <v>0.53</v>
      </c>
      <c r="V67" s="37">
        <f>1-(U67/100)</f>
        <v>0.99470000000000003</v>
      </c>
      <c r="W67" s="34">
        <v>1035</v>
      </c>
      <c r="X67" s="38">
        <f>W67/1000</f>
        <v>1.0349999999999999</v>
      </c>
      <c r="Y67" s="29" t="s">
        <v>150</v>
      </c>
      <c r="Z67" s="29" t="s">
        <v>151</v>
      </c>
      <c r="AA67" s="29" t="s">
        <v>150</v>
      </c>
      <c r="AB67" s="30" t="s">
        <v>170</v>
      </c>
      <c r="AC67" s="39">
        <v>0.56799999999999995</v>
      </c>
      <c r="AD67" s="31">
        <v>1</v>
      </c>
      <c r="AE67" s="31">
        <v>1</v>
      </c>
      <c r="AF67" s="30">
        <v>1</v>
      </c>
      <c r="AG67" s="30">
        <v>0.6</v>
      </c>
      <c r="AH67" s="30">
        <v>0</v>
      </c>
      <c r="AI67" s="31">
        <v>1</v>
      </c>
      <c r="AJ67" s="31">
        <v>1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1</v>
      </c>
      <c r="AP67" s="29">
        <v>0</v>
      </c>
      <c r="AQ67" s="31">
        <f>SUM(AD67:AP67)</f>
        <v>8.6</v>
      </c>
      <c r="AR67" s="40">
        <f>AVERAGE(AD67:AP67)</f>
        <v>0.78181818181818175</v>
      </c>
      <c r="AS67" s="100">
        <f>_xlfn.RANK.EQ(V67,V67:V166,1)/100</f>
        <v>0.32</v>
      </c>
      <c r="AT67" s="31">
        <f>_xlfn.RANK.EQ(X67,X67:X166,1)/100</f>
        <v>0.26</v>
      </c>
      <c r="AU67" s="41">
        <f>AVERAGE(AC67, AR67,V67, X67)</f>
        <v>0.84487954545454547</v>
      </c>
    </row>
    <row r="68" spans="1:47" s="42" customFormat="1" ht="25.5" hidden="1" x14ac:dyDescent="0.2">
      <c r="A68" s="28">
        <f>_xlfn.RANK.EQ(AU68,$AU$2:$AU$101,0)</f>
        <v>59</v>
      </c>
      <c r="B68" s="35" t="s">
        <v>86</v>
      </c>
      <c r="C68" s="33"/>
      <c r="D68" s="33"/>
      <c r="E68" s="33" t="s">
        <v>20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 t="s">
        <v>20</v>
      </c>
      <c r="Q68" s="27"/>
      <c r="R68" s="27"/>
      <c r="S68" s="27"/>
      <c r="T68" s="28"/>
      <c r="U68" s="36">
        <v>44.56</v>
      </c>
      <c r="V68" s="37">
        <f>1-(U68/100)</f>
        <v>0.5544</v>
      </c>
      <c r="W68" s="34">
        <v>1857</v>
      </c>
      <c r="X68" s="38">
        <f>W68/1000</f>
        <v>1.857</v>
      </c>
      <c r="Y68" s="29" t="s">
        <v>150</v>
      </c>
      <c r="Z68" s="29" t="s">
        <v>151</v>
      </c>
      <c r="AA68" s="29" t="s">
        <v>200</v>
      </c>
      <c r="AB68" s="30" t="s">
        <v>200</v>
      </c>
      <c r="AC68" s="39">
        <v>0.42399999999999999</v>
      </c>
      <c r="AD68" s="31">
        <v>1</v>
      </c>
      <c r="AE68" s="31">
        <v>0.9</v>
      </c>
      <c r="AF68" s="30">
        <v>0</v>
      </c>
      <c r="AG68" s="30">
        <v>0.6</v>
      </c>
      <c r="AH68" s="30">
        <v>0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149</v>
      </c>
      <c r="AO68" s="29">
        <v>0</v>
      </c>
      <c r="AP68" s="29">
        <v>0</v>
      </c>
      <c r="AQ68" s="31">
        <f>SUM(AD68:AP68)</f>
        <v>5.5</v>
      </c>
      <c r="AR68" s="40">
        <f>AVERAGE(AD68:AP68)</f>
        <v>0.5</v>
      </c>
      <c r="AS68" s="100">
        <f>_xlfn.RANK.EQ(V68,V68:V167,1)/100</f>
        <v>0.05</v>
      </c>
      <c r="AT68" s="31">
        <f>_xlfn.RANK.EQ(X68,X68:X167,1)/100</f>
        <v>0.32</v>
      </c>
      <c r="AU68" s="41">
        <f>AVERAGE(AC68, AR68,V68, X68)</f>
        <v>0.83384999999999998</v>
      </c>
    </row>
    <row r="69" spans="1:47" s="42" customFormat="1" hidden="1" x14ac:dyDescent="0.2">
      <c r="A69" s="28">
        <f>_xlfn.RANK.EQ(AU69,$AU$2:$AU$101,0)</f>
        <v>60</v>
      </c>
      <c r="B69" s="35" t="s">
        <v>95</v>
      </c>
      <c r="C69" s="33" t="s">
        <v>20</v>
      </c>
      <c r="D69" s="33"/>
      <c r="E69" s="33"/>
      <c r="F69" s="33"/>
      <c r="G69" s="33"/>
      <c r="H69" s="33" t="s">
        <v>20</v>
      </c>
      <c r="I69" s="33" t="s">
        <v>20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 t="s">
        <v>20</v>
      </c>
      <c r="U69" s="36">
        <v>1.84</v>
      </c>
      <c r="V69" s="37">
        <f>1-(U69/100)</f>
        <v>0.98160000000000003</v>
      </c>
      <c r="W69" s="34">
        <v>1586</v>
      </c>
      <c r="X69" s="38">
        <f>W69/1000</f>
        <v>1.5860000000000001</v>
      </c>
      <c r="Y69" s="29" t="s">
        <v>150</v>
      </c>
      <c r="Z69" s="29" t="s">
        <v>151</v>
      </c>
      <c r="AA69" s="29" t="s">
        <v>150</v>
      </c>
      <c r="AB69" s="30" t="s">
        <v>150</v>
      </c>
      <c r="AC69" s="39">
        <v>0.156</v>
      </c>
      <c r="AD69" s="31">
        <v>1</v>
      </c>
      <c r="AE69" s="31">
        <v>1</v>
      </c>
      <c r="AF69" s="30">
        <v>0</v>
      </c>
      <c r="AG69" s="30" t="s">
        <v>150</v>
      </c>
      <c r="AH69" s="30" t="s">
        <v>150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148</v>
      </c>
      <c r="AO69" s="29">
        <v>0</v>
      </c>
      <c r="AP69" s="29">
        <v>0</v>
      </c>
      <c r="AQ69" s="31">
        <f>SUM(AD69:AP69)</f>
        <v>5</v>
      </c>
      <c r="AR69" s="40">
        <f>AVERAGE(AD69:AP69)</f>
        <v>0.55555555555555558</v>
      </c>
      <c r="AS69" s="100">
        <f>_xlfn.RANK.EQ(V69,V69:V168,1)/100</f>
        <v>0.27</v>
      </c>
      <c r="AT69" s="31">
        <f>_xlfn.RANK.EQ(X69,X69:X168,1)/100</f>
        <v>0.31</v>
      </c>
      <c r="AU69" s="41">
        <f>AVERAGE(AC69, AR69,V69, X69)</f>
        <v>0.8197888888888889</v>
      </c>
    </row>
    <row r="70" spans="1:47" s="42" customFormat="1" hidden="1" x14ac:dyDescent="0.2">
      <c r="A70" s="28">
        <f>_xlfn.RANK.EQ(AU70,$AU$2:$AU$101,0)</f>
        <v>61</v>
      </c>
      <c r="B70" s="35" t="s">
        <v>52</v>
      </c>
      <c r="C70" s="33"/>
      <c r="D70" s="33" t="s">
        <v>20</v>
      </c>
      <c r="E70" s="33" t="s">
        <v>186</v>
      </c>
      <c r="F70" s="33"/>
      <c r="G70" s="33"/>
      <c r="H70" s="33"/>
      <c r="I70" s="33"/>
      <c r="J70" s="33"/>
      <c r="K70" s="33"/>
      <c r="L70" s="33"/>
      <c r="M70" s="33"/>
      <c r="N70" s="33" t="s">
        <v>20</v>
      </c>
      <c r="O70" s="33"/>
      <c r="P70" s="33"/>
      <c r="Q70" s="33"/>
      <c r="R70" s="33"/>
      <c r="S70" s="33"/>
      <c r="T70" s="33"/>
      <c r="U70" s="36">
        <v>0.78</v>
      </c>
      <c r="V70" s="37">
        <f>1-(U70/100)</f>
        <v>0.99219999999999997</v>
      </c>
      <c r="W70" s="34">
        <v>1430</v>
      </c>
      <c r="X70" s="38">
        <f>W70/1000</f>
        <v>1.43</v>
      </c>
      <c r="Y70" s="29">
        <v>500</v>
      </c>
      <c r="Z70" s="29" t="s">
        <v>151</v>
      </c>
      <c r="AA70" s="29" t="s">
        <v>150</v>
      </c>
      <c r="AB70" s="30" t="s">
        <v>150</v>
      </c>
      <c r="AC70" s="39">
        <v>0.188</v>
      </c>
      <c r="AD70" s="89">
        <v>1</v>
      </c>
      <c r="AE70" s="89">
        <v>0.8</v>
      </c>
      <c r="AF70" s="30">
        <v>1</v>
      </c>
      <c r="AG70" s="30">
        <v>0.1</v>
      </c>
      <c r="AH70" s="30">
        <v>0.3</v>
      </c>
      <c r="AI70" s="31">
        <v>1</v>
      </c>
      <c r="AJ70" s="31">
        <v>0</v>
      </c>
      <c r="AK70" s="31">
        <v>1</v>
      </c>
      <c r="AL70" s="31">
        <v>1</v>
      </c>
      <c r="AM70" s="88">
        <v>0</v>
      </c>
      <c r="AN70" s="88">
        <v>0</v>
      </c>
      <c r="AO70" s="29">
        <v>0</v>
      </c>
      <c r="AP70" s="29">
        <v>0</v>
      </c>
      <c r="AQ70" s="31"/>
      <c r="AR70" s="40">
        <f>AVERAGE(AD70:AP70)</f>
        <v>0.47692307692307689</v>
      </c>
      <c r="AS70" s="100">
        <f>_xlfn.RANK.EQ(V70,V70:V169,1)/100</f>
        <v>0.28999999999999998</v>
      </c>
      <c r="AT70" s="31">
        <f>_xlfn.RANK.EQ(X70,X70:X169,1)/100</f>
        <v>0.28999999999999998</v>
      </c>
      <c r="AU70" s="41">
        <f>AVERAGE(AC70, AR70,V70, X70)</f>
        <v>0.77178076923076921</v>
      </c>
    </row>
    <row r="71" spans="1:47" s="42" customFormat="1" ht="38.25" hidden="1" x14ac:dyDescent="0.2">
      <c r="A71" s="28">
        <f>_xlfn.RANK.EQ(AU71,$AU$2:$AU$101,0)</f>
        <v>63</v>
      </c>
      <c r="B71" s="35" t="s">
        <v>97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 t="s">
        <v>20</v>
      </c>
      <c r="N71" s="27"/>
      <c r="O71" s="27"/>
      <c r="P71" s="27"/>
      <c r="Q71" s="27"/>
      <c r="R71" s="27"/>
      <c r="S71" s="27"/>
      <c r="T71" s="28"/>
      <c r="U71" s="36">
        <v>2.36</v>
      </c>
      <c r="V71" s="37">
        <f>1-(U71/100)</f>
        <v>0.97640000000000005</v>
      </c>
      <c r="W71" s="34">
        <v>1322</v>
      </c>
      <c r="X71" s="38">
        <f>W71/1000</f>
        <v>1.3220000000000001</v>
      </c>
      <c r="Y71" s="29">
        <v>2</v>
      </c>
      <c r="Z71" s="29">
        <v>2</v>
      </c>
      <c r="AA71" s="29" t="s">
        <v>150</v>
      </c>
      <c r="AB71" s="30" t="s">
        <v>150</v>
      </c>
      <c r="AC71" s="39">
        <v>2.1000000000000001E-2</v>
      </c>
      <c r="AD71" s="31">
        <v>1</v>
      </c>
      <c r="AE71" s="31">
        <v>1</v>
      </c>
      <c r="AF71" s="30">
        <v>0</v>
      </c>
      <c r="AG71" s="30">
        <v>0.4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150</v>
      </c>
      <c r="AN71" s="88" t="s">
        <v>153</v>
      </c>
      <c r="AO71" s="29">
        <v>0</v>
      </c>
      <c r="AP71" s="29">
        <v>1</v>
      </c>
      <c r="AQ71" s="31">
        <f>SUM(AD71:AP71)</f>
        <v>6.6</v>
      </c>
      <c r="AR71" s="40">
        <f>AVERAGE(AD71:AP71)</f>
        <v>0.6</v>
      </c>
      <c r="AS71" s="100">
        <f>_xlfn.RANK.EQ(V71,V71:V170,1)/100</f>
        <v>0.25</v>
      </c>
      <c r="AT71" s="31">
        <f>_xlfn.RANK.EQ(X71,X71:X170,1)/100</f>
        <v>0.28000000000000003</v>
      </c>
      <c r="AU71" s="41">
        <f>AVERAGE(AC71, AR71,V71, X71)</f>
        <v>0.72985</v>
      </c>
    </row>
    <row r="72" spans="1:47" s="42" customFormat="1" hidden="1" x14ac:dyDescent="0.2">
      <c r="A72" s="28">
        <f>_xlfn.RANK.EQ(AU72,$AU$2:$AU$101,0)</f>
        <v>64</v>
      </c>
      <c r="B72" s="35" t="s">
        <v>114</v>
      </c>
      <c r="C72" s="33" t="s">
        <v>20</v>
      </c>
      <c r="D72" s="33"/>
      <c r="E72" s="33"/>
      <c r="F72" s="33"/>
      <c r="G72" s="33"/>
      <c r="H72" s="33"/>
      <c r="I72" s="33"/>
      <c r="J72" s="33" t="s">
        <v>20</v>
      </c>
      <c r="K72" s="33"/>
      <c r="L72" s="33"/>
      <c r="M72" s="33" t="s">
        <v>20</v>
      </c>
      <c r="N72" s="33"/>
      <c r="O72" s="33"/>
      <c r="P72" s="33" t="s">
        <v>20</v>
      </c>
      <c r="Q72" s="33" t="s">
        <v>20</v>
      </c>
      <c r="R72" s="33"/>
      <c r="S72" s="33" t="s">
        <v>20</v>
      </c>
      <c r="T72" s="28"/>
      <c r="U72" s="36">
        <v>6.4</v>
      </c>
      <c r="V72" s="37">
        <f>1-(U72/100)</f>
        <v>0.93599999999999994</v>
      </c>
      <c r="W72" s="34">
        <v>739</v>
      </c>
      <c r="X72" s="38">
        <f>W72/1000</f>
        <v>0.73899999999999999</v>
      </c>
      <c r="Y72" s="29">
        <v>1800</v>
      </c>
      <c r="Z72" s="29">
        <v>0</v>
      </c>
      <c r="AA72" s="29" t="s">
        <v>202</v>
      </c>
      <c r="AB72" s="30" t="s">
        <v>202</v>
      </c>
      <c r="AC72" s="39">
        <v>0.19900000000000001</v>
      </c>
      <c r="AD72" s="31">
        <v>1</v>
      </c>
      <c r="AE72" s="31">
        <v>0.8</v>
      </c>
      <c r="AF72" s="30">
        <v>1</v>
      </c>
      <c r="AG72" s="30">
        <v>0.8</v>
      </c>
      <c r="AH72" s="30">
        <v>0.8</v>
      </c>
      <c r="AI72" s="31">
        <v>1</v>
      </c>
      <c r="AJ72" s="31">
        <v>1</v>
      </c>
      <c r="AK72" s="31">
        <v>1</v>
      </c>
      <c r="AL72" s="31">
        <v>1</v>
      </c>
      <c r="AM72" s="88" t="s">
        <v>153</v>
      </c>
      <c r="AN72" s="88" t="s">
        <v>153</v>
      </c>
      <c r="AO72" s="29">
        <v>1</v>
      </c>
      <c r="AP72" s="29">
        <v>1</v>
      </c>
      <c r="AQ72" s="31">
        <f>SUM(AD72:AP72)</f>
        <v>10.399999999999999</v>
      </c>
      <c r="AR72" s="40">
        <f>AVERAGE(AD72:AP72)</f>
        <v>0.94545454545454533</v>
      </c>
      <c r="AS72" s="100">
        <f>_xlfn.RANK.EQ(V72,V72:V171,1)/100</f>
        <v>0.2</v>
      </c>
      <c r="AT72" s="31">
        <f>_xlfn.RANK.EQ(X72,X72:X171,1)/100</f>
        <v>0.22</v>
      </c>
      <c r="AU72" s="41">
        <f>AVERAGE(AC72, AR72,V72, X72)</f>
        <v>0.70486363636363625</v>
      </c>
    </row>
    <row r="73" spans="1:47" s="42" customFormat="1" ht="25.5" hidden="1" x14ac:dyDescent="0.2">
      <c r="A73" s="28">
        <f>_xlfn.RANK.EQ(AU73,$AU$2:$AU$101,0)</f>
        <v>65</v>
      </c>
      <c r="B73" s="35" t="s">
        <v>40</v>
      </c>
      <c r="C73" s="33"/>
      <c r="D73" s="33"/>
      <c r="E73" s="33" t="s">
        <v>20</v>
      </c>
      <c r="F73" s="33"/>
      <c r="G73" s="33"/>
      <c r="H73" s="33"/>
      <c r="I73" s="33"/>
      <c r="J73" s="33" t="s">
        <v>20</v>
      </c>
      <c r="K73" s="33"/>
      <c r="L73" s="33"/>
      <c r="M73" s="33"/>
      <c r="N73" s="33"/>
      <c r="O73" s="33"/>
      <c r="P73" s="33" t="s">
        <v>20</v>
      </c>
      <c r="Q73" s="33"/>
      <c r="R73" s="33"/>
      <c r="S73" s="33"/>
      <c r="T73" s="33"/>
      <c r="U73" s="36">
        <v>10.42</v>
      </c>
      <c r="V73" s="37">
        <f>1-(U73/100)</f>
        <v>0.89580000000000004</v>
      </c>
      <c r="W73" s="34">
        <v>884</v>
      </c>
      <c r="X73" s="38">
        <f>W73/1000</f>
        <v>0.88400000000000001</v>
      </c>
      <c r="Y73" s="29">
        <v>78</v>
      </c>
      <c r="Z73" s="29">
        <v>57</v>
      </c>
      <c r="AA73" s="29" t="s">
        <v>170</v>
      </c>
      <c r="AB73" s="30" t="s">
        <v>170</v>
      </c>
      <c r="AC73" s="39">
        <v>0.42399999999999999</v>
      </c>
      <c r="AD73" s="31">
        <v>1</v>
      </c>
      <c r="AE73" s="31">
        <v>1</v>
      </c>
      <c r="AF73" s="30" t="s">
        <v>171</v>
      </c>
      <c r="AG73" s="30">
        <v>0.6</v>
      </c>
      <c r="AH73" s="30">
        <v>0.2</v>
      </c>
      <c r="AI73" s="31">
        <v>1</v>
      </c>
      <c r="AJ73" s="31">
        <v>0</v>
      </c>
      <c r="AK73" s="31">
        <v>1</v>
      </c>
      <c r="AL73" s="31">
        <v>1</v>
      </c>
      <c r="AM73" s="88" t="s">
        <v>153</v>
      </c>
      <c r="AN73" s="88" t="s">
        <v>153</v>
      </c>
      <c r="AO73" s="29">
        <v>0</v>
      </c>
      <c r="AP73" s="29">
        <v>0</v>
      </c>
      <c r="AQ73" s="31">
        <f>SUM(AD73:AP73)</f>
        <v>5.8000000000000007</v>
      </c>
      <c r="AR73" s="40">
        <f>AVERAGE(AD73:AP73)</f>
        <v>0.58000000000000007</v>
      </c>
      <c r="AS73" s="100">
        <f>_xlfn.RANK.EQ(V73,V73:V172,1)/100</f>
        <v>0.14000000000000001</v>
      </c>
      <c r="AT73" s="31">
        <f>_xlfn.RANK.EQ(X73,X73:X172,1)/100</f>
        <v>0.24</v>
      </c>
      <c r="AU73" s="41">
        <f>AVERAGE(AC73, AR73,V73, X73)</f>
        <v>0.69594999999999996</v>
      </c>
    </row>
    <row r="74" spans="1:47" s="42" customFormat="1" ht="25.5" hidden="1" x14ac:dyDescent="0.2">
      <c r="A74" s="28">
        <f>_xlfn.RANK.EQ(AU74,$AU$2:$AU$101,0)</f>
        <v>66</v>
      </c>
      <c r="B74" s="35" t="s">
        <v>94</v>
      </c>
      <c r="C74" s="27" t="s">
        <v>20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8"/>
      <c r="U74" s="36">
        <v>2.14</v>
      </c>
      <c r="V74" s="37">
        <f>1-(U74/100)</f>
        <v>0.97860000000000003</v>
      </c>
      <c r="W74" s="34">
        <v>1181</v>
      </c>
      <c r="X74" s="38">
        <f>W74/1000</f>
        <v>1.181</v>
      </c>
      <c r="Y74" s="29">
        <v>4</v>
      </c>
      <c r="Z74" s="29">
        <v>4</v>
      </c>
      <c r="AA74" s="29" t="s">
        <v>150</v>
      </c>
      <c r="AB74" s="30" t="s">
        <v>150</v>
      </c>
      <c r="AC74" s="39">
        <v>2.4E-2</v>
      </c>
      <c r="AD74" s="31">
        <v>1</v>
      </c>
      <c r="AE74" s="31">
        <v>1</v>
      </c>
      <c r="AF74" s="30">
        <v>0</v>
      </c>
      <c r="AG74" s="30">
        <v>0.4</v>
      </c>
      <c r="AH74" s="30">
        <v>0.2</v>
      </c>
      <c r="AI74" s="31">
        <v>1</v>
      </c>
      <c r="AJ74" s="31">
        <v>0</v>
      </c>
      <c r="AK74" s="31">
        <v>1</v>
      </c>
      <c r="AL74" s="31">
        <v>1</v>
      </c>
      <c r="AM74" s="88" t="s">
        <v>150</v>
      </c>
      <c r="AN74" s="88" t="s">
        <v>153</v>
      </c>
      <c r="AO74" s="29">
        <v>0</v>
      </c>
      <c r="AP74" s="29">
        <v>1</v>
      </c>
      <c r="AQ74" s="31">
        <f>SUM(AD74:AP74)</f>
        <v>6.6</v>
      </c>
      <c r="AR74" s="40">
        <f>AVERAGE(AD74:AP74)</f>
        <v>0.6</v>
      </c>
      <c r="AS74" s="100">
        <f>_xlfn.RANK.EQ(V74,V74:V173,1)/100</f>
        <v>0.23</v>
      </c>
      <c r="AT74" s="31">
        <f>_xlfn.RANK.EQ(X74,X74:X173,1)/100</f>
        <v>0.25</v>
      </c>
      <c r="AU74" s="41">
        <f>AVERAGE(AC74, AR74,V74, X74)</f>
        <v>0.69589999999999996</v>
      </c>
    </row>
    <row r="75" spans="1:47" s="42" customFormat="1" hidden="1" x14ac:dyDescent="0.2">
      <c r="A75" s="28">
        <f>_xlfn.RANK.EQ(AU75,$AU$2:$AU$101,0)</f>
        <v>67</v>
      </c>
      <c r="B75" s="35" t="s">
        <v>89</v>
      </c>
      <c r="C75" s="27"/>
      <c r="D75" s="27"/>
      <c r="E75" s="27"/>
      <c r="F75" s="27"/>
      <c r="G75" s="27"/>
      <c r="H75" s="27"/>
      <c r="I75" s="27" t="s">
        <v>20</v>
      </c>
      <c r="J75" s="27"/>
      <c r="K75" s="27"/>
      <c r="L75" s="27"/>
      <c r="M75" s="27" t="s">
        <v>20</v>
      </c>
      <c r="N75" s="27"/>
      <c r="O75" s="27"/>
      <c r="P75" s="27"/>
      <c r="Q75" s="27"/>
      <c r="R75" s="27"/>
      <c r="S75" s="27"/>
      <c r="T75" s="28" t="s">
        <v>20</v>
      </c>
      <c r="U75" s="36">
        <v>16.32</v>
      </c>
      <c r="V75" s="37">
        <f>1-(U75/100)</f>
        <v>0.83679999999999999</v>
      </c>
      <c r="W75" s="34">
        <v>1476</v>
      </c>
      <c r="X75" s="38">
        <f>W75/1000</f>
        <v>1.476</v>
      </c>
      <c r="Y75" s="29" t="s">
        <v>150</v>
      </c>
      <c r="Z75" s="29" t="s">
        <v>151</v>
      </c>
      <c r="AA75" s="29" t="s">
        <v>150</v>
      </c>
      <c r="AB75" s="30" t="s">
        <v>150</v>
      </c>
      <c r="AC75" s="39">
        <v>4.1000000000000002E-2</v>
      </c>
      <c r="AD75" s="89">
        <v>0.5</v>
      </c>
      <c r="AE75" s="89">
        <v>1</v>
      </c>
      <c r="AF75" s="30">
        <v>0</v>
      </c>
      <c r="AG75" s="30">
        <v>0.4</v>
      </c>
      <c r="AH75" s="30">
        <v>0.1</v>
      </c>
      <c r="AI75" s="31">
        <v>0</v>
      </c>
      <c r="AJ75" s="31">
        <v>0</v>
      </c>
      <c r="AK75" s="31">
        <v>1</v>
      </c>
      <c r="AL75" s="31">
        <v>1</v>
      </c>
      <c r="AM75" s="88" t="s">
        <v>150</v>
      </c>
      <c r="AN75" s="88">
        <v>1</v>
      </c>
      <c r="AO75" s="29">
        <v>0</v>
      </c>
      <c r="AP75" s="29">
        <v>0</v>
      </c>
      <c r="AQ75" s="31">
        <f>SUM(AD75:AP75)</f>
        <v>5</v>
      </c>
      <c r="AR75" s="40">
        <f>AVERAGE(AD75:AP75)</f>
        <v>0.41666666666666669</v>
      </c>
      <c r="AS75" s="100">
        <f>_xlfn.RANK.EQ(V75,V75:V174,1)/100</f>
        <v>0.09</v>
      </c>
      <c r="AT75" s="31">
        <f>_xlfn.RANK.EQ(X75,X75:X174,1)/100</f>
        <v>0.25</v>
      </c>
      <c r="AU75" s="41">
        <f>AVERAGE(AC75, AR75,V75, X75)</f>
        <v>0.69261666666666666</v>
      </c>
    </row>
    <row r="76" spans="1:47" s="42" customFormat="1" hidden="1" x14ac:dyDescent="0.2">
      <c r="A76" s="28">
        <f>_xlfn.RANK.EQ(AU76,$AU$2:$AU$101,0)</f>
        <v>69</v>
      </c>
      <c r="B76" s="35" t="s">
        <v>21</v>
      </c>
      <c r="C76" s="27"/>
      <c r="D76" s="27" t="s">
        <v>20</v>
      </c>
      <c r="E76" s="27"/>
      <c r="F76" s="27" t="s">
        <v>20</v>
      </c>
      <c r="G76" s="27"/>
      <c r="H76" s="27"/>
      <c r="I76" s="27"/>
      <c r="J76" s="27"/>
      <c r="K76" s="27"/>
      <c r="L76" s="27"/>
      <c r="M76" s="27"/>
      <c r="N76" s="27" t="s">
        <v>20</v>
      </c>
      <c r="O76" s="27"/>
      <c r="P76" s="27"/>
      <c r="Q76" s="27" t="s">
        <v>20</v>
      </c>
      <c r="R76" s="27"/>
      <c r="S76" s="27"/>
      <c r="T76" s="28"/>
      <c r="U76" s="36">
        <v>0.8</v>
      </c>
      <c r="V76" s="37">
        <f>1-(U76/100)</f>
        <v>0.99199999999999999</v>
      </c>
      <c r="W76" s="34">
        <v>790</v>
      </c>
      <c r="X76" s="38">
        <f>W76/1000</f>
        <v>0.79</v>
      </c>
      <c r="Y76" s="29" t="s">
        <v>150</v>
      </c>
      <c r="Z76" s="29" t="s">
        <v>151</v>
      </c>
      <c r="AA76" s="29"/>
      <c r="AB76" s="30" t="s">
        <v>147</v>
      </c>
      <c r="AC76" s="39">
        <v>0.222</v>
      </c>
      <c r="AD76" s="31">
        <v>1</v>
      </c>
      <c r="AE76" s="31">
        <v>1</v>
      </c>
      <c r="AF76" s="30">
        <v>1</v>
      </c>
      <c r="AG76" s="30">
        <v>0.2</v>
      </c>
      <c r="AH76" s="30">
        <v>0.2</v>
      </c>
      <c r="AI76" s="31">
        <v>1</v>
      </c>
      <c r="AJ76" s="31">
        <v>1</v>
      </c>
      <c r="AK76" s="31">
        <v>1</v>
      </c>
      <c r="AL76" s="31">
        <v>1</v>
      </c>
      <c r="AM76" s="88" t="s">
        <v>148</v>
      </c>
      <c r="AN76" s="88" t="s">
        <v>149</v>
      </c>
      <c r="AO76" s="29">
        <v>0</v>
      </c>
      <c r="AP76" s="29">
        <v>0</v>
      </c>
      <c r="AQ76" s="31">
        <f>SUM(AD76:AP76)</f>
        <v>7.4</v>
      </c>
      <c r="AR76" s="40">
        <f>AVERAGE(AD76:AP76)</f>
        <v>0.67272727272727273</v>
      </c>
      <c r="AS76" s="100">
        <f>_xlfn.RANK.EQ(V76,V76:V175,1)/100</f>
        <v>0.23</v>
      </c>
      <c r="AT76" s="31">
        <f>_xlfn.RANK.EQ(X76,X76:X175,1)/100</f>
        <v>0.22</v>
      </c>
      <c r="AU76" s="41">
        <f>AVERAGE(AC76, AR76,V76, X76)</f>
        <v>0.66918181818181821</v>
      </c>
    </row>
    <row r="77" spans="1:47" s="42" customFormat="1" ht="25.5" hidden="1" x14ac:dyDescent="0.2">
      <c r="A77" s="28">
        <f>_xlfn.RANK.EQ(AU77,$AU$2:$AU$101,0)</f>
        <v>70</v>
      </c>
      <c r="B77" s="35" t="s">
        <v>76</v>
      </c>
      <c r="C77" s="33"/>
      <c r="D77" s="33"/>
      <c r="E77" s="33" t="s">
        <v>20</v>
      </c>
      <c r="F77" s="33"/>
      <c r="G77" s="33" t="s">
        <v>20</v>
      </c>
      <c r="H77" s="33"/>
      <c r="I77" s="33"/>
      <c r="J77" s="33" t="s">
        <v>20</v>
      </c>
      <c r="K77" s="33"/>
      <c r="L77" s="33"/>
      <c r="M77" s="33"/>
      <c r="N77" s="33"/>
      <c r="O77" s="33"/>
      <c r="P77" s="33" t="s">
        <v>20</v>
      </c>
      <c r="Q77" s="33"/>
      <c r="R77" s="33"/>
      <c r="S77" s="33" t="s">
        <v>20</v>
      </c>
      <c r="T77" s="28"/>
      <c r="U77" s="36" t="s">
        <v>150</v>
      </c>
      <c r="V77" s="37" t="s">
        <v>150</v>
      </c>
      <c r="W77" s="34" t="s">
        <v>150</v>
      </c>
      <c r="X77" s="38" t="s">
        <v>150</v>
      </c>
      <c r="Y77" s="29" t="s">
        <v>150</v>
      </c>
      <c r="Z77" s="29" t="s">
        <v>150</v>
      </c>
      <c r="AA77" s="29" t="s">
        <v>201</v>
      </c>
      <c r="AB77" s="30" t="s">
        <v>202</v>
      </c>
      <c r="AC77" s="39">
        <v>0.49</v>
      </c>
      <c r="AD77" s="89">
        <v>1</v>
      </c>
      <c r="AE77" s="89">
        <v>1</v>
      </c>
      <c r="AF77" s="30">
        <v>0</v>
      </c>
      <c r="AG77" s="30">
        <v>0.5</v>
      </c>
      <c r="AH77" s="31">
        <v>0.3</v>
      </c>
      <c r="AI77" s="31">
        <v>1</v>
      </c>
      <c r="AJ77" s="31">
        <v>1</v>
      </c>
      <c r="AK77" s="31">
        <v>1</v>
      </c>
      <c r="AL77" s="31">
        <v>1</v>
      </c>
      <c r="AM77" s="88" t="s">
        <v>150</v>
      </c>
      <c r="AN77" s="88">
        <v>1</v>
      </c>
      <c r="AO77" s="29">
        <v>1</v>
      </c>
      <c r="AP77" s="29">
        <v>0</v>
      </c>
      <c r="AQ77" s="31">
        <f>SUM(AD77:AP77)</f>
        <v>8.8000000000000007</v>
      </c>
      <c r="AR77" s="40">
        <f>AVERAGE(AD77:AP77)</f>
        <v>0.73333333333333339</v>
      </c>
      <c r="AS77" s="100" t="e">
        <f>_xlfn.RANK.EQ(V77,V77:V176,1)/100</f>
        <v>#VALUE!</v>
      </c>
      <c r="AT77" s="31" t="e">
        <f>_xlfn.RANK.EQ(X77,X77:X176,1)/100</f>
        <v>#VALUE!</v>
      </c>
      <c r="AU77" s="41">
        <f>AVERAGE(AC77, AR77,V77, X77)</f>
        <v>0.61166666666666669</v>
      </c>
    </row>
    <row r="78" spans="1:47" s="42" customFormat="1" hidden="1" x14ac:dyDescent="0.2">
      <c r="A78" s="28">
        <f>_xlfn.RANK.EQ(AU78,$AU$2:$AU$101,0)</f>
        <v>71</v>
      </c>
      <c r="B78" s="35" t="s">
        <v>67</v>
      </c>
      <c r="C78" s="33"/>
      <c r="D78" s="33"/>
      <c r="E78" s="33" t="s">
        <v>20</v>
      </c>
      <c r="F78" s="33"/>
      <c r="G78" s="33" t="s">
        <v>20</v>
      </c>
      <c r="H78" s="33"/>
      <c r="I78" s="33"/>
      <c r="J78" s="33" t="s">
        <v>20</v>
      </c>
      <c r="K78" s="33"/>
      <c r="L78" s="33"/>
      <c r="M78" s="33"/>
      <c r="N78" s="33"/>
      <c r="O78" s="33"/>
      <c r="P78" s="33"/>
      <c r="Q78" s="33"/>
      <c r="R78" s="33"/>
      <c r="S78" s="33"/>
      <c r="T78" s="28"/>
      <c r="U78" s="36" t="s">
        <v>150</v>
      </c>
      <c r="V78" s="37" t="s">
        <v>150</v>
      </c>
      <c r="W78" s="34" t="s">
        <v>150</v>
      </c>
      <c r="X78" s="38" t="s">
        <v>150</v>
      </c>
      <c r="Y78" s="29" t="s">
        <v>150</v>
      </c>
      <c r="Z78" s="29" t="s">
        <v>151</v>
      </c>
      <c r="AA78" s="29" t="s">
        <v>194</v>
      </c>
      <c r="AB78" s="29" t="s">
        <v>194</v>
      </c>
      <c r="AC78" s="39">
        <v>0.45100000000000001</v>
      </c>
      <c r="AD78" s="89">
        <v>1</v>
      </c>
      <c r="AE78" s="89">
        <v>1</v>
      </c>
      <c r="AF78" s="30">
        <v>1</v>
      </c>
      <c r="AG78" s="30">
        <v>0.7</v>
      </c>
      <c r="AH78" s="30">
        <v>0.3</v>
      </c>
      <c r="AI78" s="31">
        <v>1</v>
      </c>
      <c r="AJ78" s="31">
        <v>1</v>
      </c>
      <c r="AK78" s="31">
        <v>1</v>
      </c>
      <c r="AL78" s="31">
        <v>1</v>
      </c>
      <c r="AM78" s="88">
        <v>0</v>
      </c>
      <c r="AN78" s="88">
        <v>1</v>
      </c>
      <c r="AO78" s="29">
        <v>1</v>
      </c>
      <c r="AP78" s="29">
        <v>0</v>
      </c>
      <c r="AQ78" s="31"/>
      <c r="AR78" s="40">
        <f>AVERAGE(AD78:AP78)</f>
        <v>0.76923076923076927</v>
      </c>
      <c r="AS78" s="100" t="e">
        <f>_xlfn.RANK.EQ(V78,V78:V177,1)/100</f>
        <v>#VALUE!</v>
      </c>
      <c r="AT78" s="31" t="e">
        <f>_xlfn.RANK.EQ(X78,X78:X177,1)/100</f>
        <v>#VALUE!</v>
      </c>
      <c r="AU78" s="41">
        <f>AVERAGE(AC78, AR78,V78, X78)</f>
        <v>0.61011538461538461</v>
      </c>
    </row>
    <row r="79" spans="1:47" s="42" customFormat="1" hidden="1" x14ac:dyDescent="0.2">
      <c r="A79" s="28">
        <f>_xlfn.RANK.EQ(AU79,$AU$2:$AU$101,0)</f>
        <v>73</v>
      </c>
      <c r="B79" s="35" t="s">
        <v>100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 t="s">
        <v>20</v>
      </c>
      <c r="S79" s="33"/>
      <c r="T79" s="33"/>
      <c r="U79" s="36">
        <v>5.24</v>
      </c>
      <c r="V79" s="37">
        <f>1-(U79/100)</f>
        <v>0.9476</v>
      </c>
      <c r="W79" s="34">
        <v>536</v>
      </c>
      <c r="X79" s="38">
        <f>W79/1000</f>
        <v>0.53600000000000003</v>
      </c>
      <c r="Y79" s="29">
        <v>550</v>
      </c>
      <c r="Z79" s="29">
        <v>0</v>
      </c>
      <c r="AA79" s="29" t="s">
        <v>189</v>
      </c>
      <c r="AB79" s="30"/>
      <c r="AC79" s="39">
        <v>5.0000000000000001E-3</v>
      </c>
      <c r="AD79" s="31">
        <v>1</v>
      </c>
      <c r="AE79" s="31">
        <v>0.8</v>
      </c>
      <c r="AF79" s="30">
        <v>1</v>
      </c>
      <c r="AG79" s="30">
        <v>0.6</v>
      </c>
      <c r="AH79" s="30">
        <v>0.6</v>
      </c>
      <c r="AI79" s="31">
        <v>1</v>
      </c>
      <c r="AJ79" s="31">
        <v>1</v>
      </c>
      <c r="AK79" s="31">
        <v>1</v>
      </c>
      <c r="AL79" s="31">
        <v>1</v>
      </c>
      <c r="AM79" s="88" t="s">
        <v>153</v>
      </c>
      <c r="AN79" s="88" t="s">
        <v>153</v>
      </c>
      <c r="AO79" s="29">
        <v>1</v>
      </c>
      <c r="AP79" s="29">
        <v>1</v>
      </c>
      <c r="AQ79" s="31">
        <f>SUM(AD79:AP79)</f>
        <v>10</v>
      </c>
      <c r="AR79" s="40">
        <f>AVERAGE(AD79:AP79)</f>
        <v>0.90909090909090906</v>
      </c>
      <c r="AS79" s="100">
        <f>_xlfn.RANK.EQ(V79,V79:V178,1)/100</f>
        <v>0.19</v>
      </c>
      <c r="AT79" s="31">
        <f>_xlfn.RANK.EQ(X79,X79:X178,1)/100</f>
        <v>0.19</v>
      </c>
      <c r="AU79" s="41">
        <f>AVERAGE(AC79, AR79,V79, X79)</f>
        <v>0.59942272727272727</v>
      </c>
    </row>
    <row r="80" spans="1:47" s="42" customFormat="1" hidden="1" x14ac:dyDescent="0.2">
      <c r="A80" s="28">
        <f>_xlfn.RANK.EQ(AU80,$AU$2:$AU$101,0)</f>
        <v>74</v>
      </c>
      <c r="B80" s="35" t="s">
        <v>49</v>
      </c>
      <c r="C80" s="33"/>
      <c r="D80" s="33"/>
      <c r="E80" s="33" t="s">
        <v>20</v>
      </c>
      <c r="F80" s="33"/>
      <c r="G80" s="33" t="s">
        <v>20</v>
      </c>
      <c r="H80" s="33"/>
      <c r="I80" s="33" t="s">
        <v>20</v>
      </c>
      <c r="J80" s="33" t="s">
        <v>20</v>
      </c>
      <c r="K80" s="33"/>
      <c r="L80" s="33"/>
      <c r="M80" s="33"/>
      <c r="N80" s="33"/>
      <c r="O80" s="33"/>
      <c r="P80" s="33" t="s">
        <v>20</v>
      </c>
      <c r="Q80" s="27"/>
      <c r="R80" s="27"/>
      <c r="S80" s="27"/>
      <c r="T80" s="28"/>
      <c r="U80" s="36">
        <v>0.95</v>
      </c>
      <c r="V80" s="37">
        <f>1-(U80/100)</f>
        <v>0.99050000000000005</v>
      </c>
      <c r="W80" s="34">
        <v>294</v>
      </c>
      <c r="X80" s="38">
        <f>W80/1000</f>
        <v>0.29399999999999998</v>
      </c>
      <c r="Y80" s="29" t="s">
        <v>150</v>
      </c>
      <c r="Z80" s="29" t="s">
        <v>151</v>
      </c>
      <c r="AA80" s="29" t="s">
        <v>183</v>
      </c>
      <c r="AB80" s="30" t="s">
        <v>185</v>
      </c>
      <c r="AC80" s="39">
        <v>0.435</v>
      </c>
      <c r="AD80" s="31">
        <v>1</v>
      </c>
      <c r="AE80" s="31">
        <v>1</v>
      </c>
      <c r="AF80" s="30">
        <v>0</v>
      </c>
      <c r="AG80" s="30">
        <v>0.4</v>
      </c>
      <c r="AH80" s="30">
        <v>0</v>
      </c>
      <c r="AI80" s="31">
        <v>1</v>
      </c>
      <c r="AJ80" s="31">
        <v>1</v>
      </c>
      <c r="AK80" s="31">
        <v>1</v>
      </c>
      <c r="AL80" s="31">
        <v>1</v>
      </c>
      <c r="AM80" s="88" t="s">
        <v>150</v>
      </c>
      <c r="AN80" s="88" t="s">
        <v>153</v>
      </c>
      <c r="AO80" s="29">
        <v>1</v>
      </c>
      <c r="AP80" s="29">
        <v>0</v>
      </c>
      <c r="AQ80" s="31">
        <f>SUM(AD80:AP80)</f>
        <v>7.4</v>
      </c>
      <c r="AR80" s="40">
        <f>AVERAGE(AD80:AP80)</f>
        <v>0.67272727272727273</v>
      </c>
      <c r="AS80" s="100">
        <f>_xlfn.RANK.EQ(V80,V80:V179,1)/100</f>
        <v>0.21</v>
      </c>
      <c r="AT80" s="31">
        <f>_xlfn.RANK.EQ(X80,X80:X179,1)/100</f>
        <v>0.13</v>
      </c>
      <c r="AU80" s="41">
        <f>AVERAGE(AC80, AR80,V80, X80)</f>
        <v>0.59805681818181822</v>
      </c>
    </row>
    <row r="81" spans="1:47" s="42" customFormat="1" hidden="1" x14ac:dyDescent="0.2">
      <c r="A81" s="28">
        <f>_xlfn.RANK.EQ(AU81,$AU$2:$AU$101,0)</f>
        <v>75</v>
      </c>
      <c r="B81" s="35" t="s">
        <v>74</v>
      </c>
      <c r="C81" s="33" t="s">
        <v>20</v>
      </c>
      <c r="D81" s="33"/>
      <c r="E81" s="33"/>
      <c r="F81" s="33"/>
      <c r="G81" s="33"/>
      <c r="H81" s="33"/>
      <c r="I81" s="33"/>
      <c r="J81" s="33" t="s">
        <v>20</v>
      </c>
      <c r="K81" s="33" t="s">
        <v>20</v>
      </c>
      <c r="L81" s="33"/>
      <c r="M81" s="33" t="s">
        <v>20</v>
      </c>
      <c r="N81" s="33"/>
      <c r="O81" s="33"/>
      <c r="P81" s="33" t="s">
        <v>20</v>
      </c>
      <c r="Q81" s="33"/>
      <c r="R81" s="33" t="s">
        <v>20</v>
      </c>
      <c r="S81" s="27"/>
      <c r="T81" s="28"/>
      <c r="U81" s="36">
        <v>6.22</v>
      </c>
      <c r="V81" s="37">
        <f>1-(U81/100)</f>
        <v>0.93779999999999997</v>
      </c>
      <c r="W81" s="34">
        <v>510</v>
      </c>
      <c r="X81" s="38">
        <f>W81/1000</f>
        <v>0.51</v>
      </c>
      <c r="Y81" s="29" t="s">
        <v>150</v>
      </c>
      <c r="Z81" s="29" t="s">
        <v>151</v>
      </c>
      <c r="AA81" s="29" t="s">
        <v>150</v>
      </c>
      <c r="AB81" s="30" t="s">
        <v>150</v>
      </c>
      <c r="AC81" s="39">
        <v>0.254</v>
      </c>
      <c r="AD81" s="31">
        <v>1</v>
      </c>
      <c r="AE81" s="31">
        <v>1</v>
      </c>
      <c r="AF81" s="30">
        <v>0</v>
      </c>
      <c r="AG81" s="30">
        <v>0.8</v>
      </c>
      <c r="AH81" s="30">
        <v>0.4</v>
      </c>
      <c r="AI81" s="31">
        <v>1</v>
      </c>
      <c r="AJ81" s="31">
        <v>1</v>
      </c>
      <c r="AK81" s="31">
        <v>1</v>
      </c>
      <c r="AL81" s="31">
        <v>1</v>
      </c>
      <c r="AM81" s="88">
        <v>1</v>
      </c>
      <c r="AN81" s="88" t="s">
        <v>153</v>
      </c>
      <c r="AO81" s="29">
        <v>0</v>
      </c>
      <c r="AP81" s="29">
        <v>0</v>
      </c>
      <c r="AQ81" s="31">
        <f>SUM(AD81:AP81)</f>
        <v>8.1999999999999993</v>
      </c>
      <c r="AR81" s="40">
        <f>AVERAGE(AD81:AP81)</f>
        <v>0.68333333333333324</v>
      </c>
      <c r="AS81" s="100">
        <f>_xlfn.RANK.EQ(V81,V81:V180,1)/100</f>
        <v>0.18</v>
      </c>
      <c r="AT81" s="31">
        <f>_xlfn.RANK.EQ(X81,X81:X180,1)/100</f>
        <v>0.17</v>
      </c>
      <c r="AU81" s="41">
        <f>AVERAGE(AC81, AR81,V81, X81)</f>
        <v>0.59628333333333328</v>
      </c>
    </row>
    <row r="82" spans="1:47" s="42" customFormat="1" hidden="1" x14ac:dyDescent="0.2">
      <c r="A82" s="28">
        <f>_xlfn.RANK.EQ(AU82,$AU$2:$AU$101,0)</f>
        <v>77</v>
      </c>
      <c r="B82" s="35" t="s">
        <v>38</v>
      </c>
      <c r="C82" s="33"/>
      <c r="D82" s="33"/>
      <c r="E82" s="33"/>
      <c r="F82" s="33"/>
      <c r="G82" s="33"/>
      <c r="H82" s="33"/>
      <c r="I82" s="33" t="s">
        <v>20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6">
        <v>24.69</v>
      </c>
      <c r="V82" s="37">
        <f>1-(U82/100)</f>
        <v>0.75309999999999999</v>
      </c>
      <c r="W82" s="34">
        <v>733</v>
      </c>
      <c r="X82" s="38">
        <f>W82/1000</f>
        <v>0.73299999999999998</v>
      </c>
      <c r="Y82" s="29">
        <v>1</v>
      </c>
      <c r="Z82" s="29" t="s">
        <v>151</v>
      </c>
      <c r="AA82" s="29" t="s">
        <v>168</v>
      </c>
      <c r="AB82" s="30" t="s">
        <v>168</v>
      </c>
      <c r="AC82" s="39">
        <v>1.0999999999999999E-2</v>
      </c>
      <c r="AD82" s="89">
        <v>0.6</v>
      </c>
      <c r="AE82" s="89">
        <v>0.8</v>
      </c>
      <c r="AF82" s="30">
        <v>0</v>
      </c>
      <c r="AG82" s="30">
        <v>0.4</v>
      </c>
      <c r="AH82" s="30">
        <v>0.2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1</v>
      </c>
      <c r="AQ82" s="31"/>
      <c r="AR82" s="40">
        <f>AVERAGE(AD82:AP82)</f>
        <v>0.75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0.56177500000000002</v>
      </c>
    </row>
    <row r="83" spans="1:47" s="42" customFormat="1" hidden="1" x14ac:dyDescent="0.2">
      <c r="A83" s="28">
        <f>_xlfn.RANK.EQ(AU83,$AU$2:$AU$101,0)</f>
        <v>78</v>
      </c>
      <c r="B83" s="35" t="s">
        <v>68</v>
      </c>
      <c r="C83" s="33"/>
      <c r="D83" s="33" t="s">
        <v>20</v>
      </c>
      <c r="E83" s="33" t="s">
        <v>20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28"/>
      <c r="U83" s="36" t="s">
        <v>150</v>
      </c>
      <c r="V83" s="37" t="s">
        <v>150</v>
      </c>
      <c r="W83" s="34" t="s">
        <v>150</v>
      </c>
      <c r="X83" s="38" t="s">
        <v>150</v>
      </c>
      <c r="Y83" s="29" t="s">
        <v>150</v>
      </c>
      <c r="Z83" s="29" t="s">
        <v>164</v>
      </c>
      <c r="AA83" s="29" t="s">
        <v>194</v>
      </c>
      <c r="AB83" s="29" t="s">
        <v>194</v>
      </c>
      <c r="AC83" s="39">
        <v>0.36699999999999999</v>
      </c>
      <c r="AD83" s="89">
        <v>1</v>
      </c>
      <c r="AE83" s="89">
        <v>1</v>
      </c>
      <c r="AF83" s="30">
        <v>1</v>
      </c>
      <c r="AG83" s="30">
        <v>0.5</v>
      </c>
      <c r="AH83" s="30">
        <v>0.3</v>
      </c>
      <c r="AI83" s="31">
        <v>1</v>
      </c>
      <c r="AJ83" s="31">
        <v>1</v>
      </c>
      <c r="AK83" s="31">
        <v>1</v>
      </c>
      <c r="AL83" s="31">
        <v>1</v>
      </c>
      <c r="AM83" s="88">
        <v>0</v>
      </c>
      <c r="AN83" s="88">
        <v>1</v>
      </c>
      <c r="AO83" s="29">
        <v>1</v>
      </c>
      <c r="AP83" s="29">
        <v>0</v>
      </c>
      <c r="AQ83" s="31"/>
      <c r="AR83" s="40">
        <f>AVERAGE(AD83:AP83)</f>
        <v>0.75384615384615394</v>
      </c>
      <c r="AS83" s="100" t="e">
        <f>_xlfn.RANK.EQ(V83,V83:V182,1)/100</f>
        <v>#VALUE!</v>
      </c>
      <c r="AT83" s="31" t="e">
        <f>_xlfn.RANK.EQ(X83,X83:X182,1)/100</f>
        <v>#VALUE!</v>
      </c>
      <c r="AU83" s="41">
        <f>AVERAGE(AC83, AR83,V83, X83)</f>
        <v>0.56042307692307691</v>
      </c>
    </row>
    <row r="84" spans="1:47" s="42" customFormat="1" hidden="1" x14ac:dyDescent="0.2">
      <c r="A84" s="28">
        <f>_xlfn.RANK.EQ(AU84,$AU$2:$AU$101,0)</f>
        <v>79</v>
      </c>
      <c r="B84" s="35" t="s">
        <v>87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 t="s">
        <v>20</v>
      </c>
      <c r="O84" s="27"/>
      <c r="P84" s="27"/>
      <c r="Q84" s="27"/>
      <c r="R84" s="27"/>
      <c r="S84" s="27"/>
      <c r="T84" s="28"/>
      <c r="U84" s="36">
        <v>10.38</v>
      </c>
      <c r="V84" s="37">
        <f>1-(U84/100)</f>
        <v>0.8962</v>
      </c>
      <c r="W84" s="34">
        <v>828</v>
      </c>
      <c r="X84" s="38">
        <f>W84/1000</f>
        <v>0.82799999999999996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0.13400000000000001</v>
      </c>
      <c r="AD84" s="31">
        <v>1</v>
      </c>
      <c r="AE84" s="31">
        <v>0.8</v>
      </c>
      <c r="AF84" s="30">
        <v>0</v>
      </c>
      <c r="AG84" s="30">
        <v>0.2</v>
      </c>
      <c r="AH84" s="30">
        <v>0</v>
      </c>
      <c r="AI84" s="31">
        <v>0</v>
      </c>
      <c r="AJ84" s="31">
        <v>0</v>
      </c>
      <c r="AK84" s="31">
        <v>1</v>
      </c>
      <c r="AL84" s="31">
        <v>1</v>
      </c>
      <c r="AM84" s="88" t="s">
        <v>150</v>
      </c>
      <c r="AN84" s="88" t="s">
        <v>148</v>
      </c>
      <c r="AO84" s="29">
        <v>0</v>
      </c>
      <c r="AP84" s="29">
        <v>0</v>
      </c>
      <c r="AQ84" s="31">
        <f>SUM(AD84:AP84)</f>
        <v>4</v>
      </c>
      <c r="AR84" s="40">
        <f>AVERAGE(AD84:AP84)</f>
        <v>0.36363636363636365</v>
      </c>
      <c r="AS84" s="100">
        <f>_xlfn.RANK.EQ(V84,V84:V183,1)/100</f>
        <v>0.12</v>
      </c>
      <c r="AT84" s="31">
        <f>_xlfn.RANK.EQ(X84,X84:X183,1)/100</f>
        <v>0.18</v>
      </c>
      <c r="AU84" s="41">
        <f>AVERAGE(AC84, AR84,V84, X84)</f>
        <v>0.55545909090909085</v>
      </c>
    </row>
    <row r="85" spans="1:47" s="42" customFormat="1" hidden="1" x14ac:dyDescent="0.2">
      <c r="A85" s="28">
        <f>_xlfn.RANK.EQ(AU85,$AU$2:$AU$101,0)</f>
        <v>82</v>
      </c>
      <c r="B85" s="35" t="s">
        <v>79</v>
      </c>
      <c r="C85" s="33"/>
      <c r="D85" s="33" t="s">
        <v>20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 t="s">
        <v>20</v>
      </c>
      <c r="R85" s="33"/>
      <c r="S85" s="33"/>
      <c r="T85" s="28"/>
      <c r="U85" s="36">
        <v>0.1</v>
      </c>
      <c r="V85" s="37">
        <f>1-(U85/100)</f>
        <v>0.999</v>
      </c>
      <c r="W85" s="34">
        <v>348</v>
      </c>
      <c r="X85" s="38">
        <f>W85/1000</f>
        <v>0.34799999999999998</v>
      </c>
      <c r="Y85" s="29">
        <v>10</v>
      </c>
      <c r="Z85" s="29" t="s">
        <v>151</v>
      </c>
      <c r="AA85" s="29" t="s">
        <v>150</v>
      </c>
      <c r="AB85" s="30" t="s">
        <v>150</v>
      </c>
      <c r="AC85" s="39">
        <v>8.7999999999999995E-2</v>
      </c>
      <c r="AD85" s="89">
        <v>1</v>
      </c>
      <c r="AE85" s="89">
        <v>0.4</v>
      </c>
      <c r="AF85" s="30">
        <v>0</v>
      </c>
      <c r="AG85" s="30" t="s">
        <v>150</v>
      </c>
      <c r="AH85" s="30" t="s">
        <v>150</v>
      </c>
      <c r="AI85" s="29">
        <v>1</v>
      </c>
      <c r="AJ85" s="31">
        <v>0</v>
      </c>
      <c r="AK85" s="31">
        <v>1</v>
      </c>
      <c r="AL85" s="31">
        <v>1</v>
      </c>
      <c r="AM85" s="88">
        <v>1</v>
      </c>
      <c r="AN85" s="88">
        <v>0</v>
      </c>
      <c r="AO85" s="29">
        <v>0</v>
      </c>
      <c r="AP85" s="29">
        <v>0</v>
      </c>
      <c r="AQ85" s="31">
        <f>SUM(AD85:AP85)</f>
        <v>5.4</v>
      </c>
      <c r="AR85" s="40">
        <f>AVERAGE(AD85:AP85)</f>
        <v>0.49090909090909096</v>
      </c>
      <c r="AS85" s="100">
        <f>_xlfn.RANK.EQ(V85,V85:V184,1)/100</f>
        <v>0.2</v>
      </c>
      <c r="AT85" s="31">
        <f>_xlfn.RANK.EQ(X85,X85:X184,1)/100</f>
        <v>0.14000000000000001</v>
      </c>
      <c r="AU85" s="41">
        <f>AVERAGE(AC85, AR85,V85, X85)</f>
        <v>0.4814772727272727</v>
      </c>
    </row>
    <row r="86" spans="1:47" s="42" customFormat="1" hidden="1" x14ac:dyDescent="0.2">
      <c r="A86" s="28">
        <f>_xlfn.RANK.EQ(AU86,$AU$2:$AU$101,0)</f>
        <v>83</v>
      </c>
      <c r="B86" s="35" t="s">
        <v>112</v>
      </c>
      <c r="C86" s="33"/>
      <c r="D86" s="33" t="s">
        <v>20</v>
      </c>
      <c r="E86" s="33"/>
      <c r="F86" s="33" t="s">
        <v>20</v>
      </c>
      <c r="G86" s="33"/>
      <c r="H86" s="33"/>
      <c r="I86" s="33"/>
      <c r="J86" s="33"/>
      <c r="K86" s="33"/>
      <c r="L86" s="33"/>
      <c r="M86" s="33"/>
      <c r="N86" s="33" t="s">
        <v>20</v>
      </c>
      <c r="O86" s="27"/>
      <c r="P86" s="27"/>
      <c r="Q86" s="27"/>
      <c r="R86" s="27"/>
      <c r="S86" s="27"/>
      <c r="T86" s="28"/>
      <c r="U86" s="36">
        <v>71.16</v>
      </c>
      <c r="V86" s="37">
        <f>1-(U86/100)</f>
        <v>0.28839999999999999</v>
      </c>
      <c r="W86" s="34">
        <v>700</v>
      </c>
      <c r="X86" s="38">
        <f>W86/1000</f>
        <v>0.7</v>
      </c>
      <c r="Y86" s="29" t="s">
        <v>150</v>
      </c>
      <c r="Z86" s="29" t="s">
        <v>151</v>
      </c>
      <c r="AA86" s="29" t="s">
        <v>150</v>
      </c>
      <c r="AB86" s="30" t="s">
        <v>150</v>
      </c>
      <c r="AC86" s="39">
        <v>0.17799999999999999</v>
      </c>
      <c r="AD86" s="31">
        <v>1</v>
      </c>
      <c r="AE86" s="31">
        <v>0.8</v>
      </c>
      <c r="AF86" s="30">
        <v>1</v>
      </c>
      <c r="AG86" s="30"/>
      <c r="AH86" s="30"/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0</v>
      </c>
      <c r="AP86" s="29">
        <v>0</v>
      </c>
      <c r="AQ86" s="31">
        <f>SUM(AD86:AP86)</f>
        <v>6.8</v>
      </c>
      <c r="AR86" s="40">
        <f>AVERAGE(AD86:AP86)</f>
        <v>0.75555555555555554</v>
      </c>
      <c r="AS86" s="100">
        <f>_xlfn.RANK.EQ(V86,V86:V185,1)/100</f>
        <v>0.03</v>
      </c>
      <c r="AT86" s="31">
        <f>_xlfn.RANK.EQ(X86,X86:X185,1)/100</f>
        <v>0.16</v>
      </c>
      <c r="AU86" s="41">
        <f>AVERAGE(AC86, AR86,V86, X86)</f>
        <v>0.48048888888888885</v>
      </c>
    </row>
    <row r="87" spans="1:47" s="42" customFormat="1" hidden="1" x14ac:dyDescent="0.2">
      <c r="A87" s="28">
        <f>_xlfn.RANK.EQ(AU87,$AU$2:$AU$101,0)</f>
        <v>85</v>
      </c>
      <c r="B87" s="35" t="s">
        <v>25</v>
      </c>
      <c r="C87" s="27"/>
      <c r="D87" s="27"/>
      <c r="E87" s="27"/>
      <c r="F87" s="27"/>
      <c r="G87" s="27"/>
      <c r="H87" s="27"/>
      <c r="I87" s="27" t="s">
        <v>20</v>
      </c>
      <c r="J87" s="27"/>
      <c r="K87" s="27"/>
      <c r="L87" s="27"/>
      <c r="M87" s="27"/>
      <c r="N87" s="27"/>
      <c r="O87" s="27"/>
      <c r="P87" s="27" t="s">
        <v>20</v>
      </c>
      <c r="Q87" s="27"/>
      <c r="R87" s="27"/>
      <c r="S87" s="27"/>
      <c r="T87" s="28"/>
      <c r="U87" s="36">
        <v>15.46</v>
      </c>
      <c r="V87" s="37">
        <f>1-(U87/100)</f>
        <v>0.84539999999999993</v>
      </c>
      <c r="W87" s="34">
        <v>353</v>
      </c>
      <c r="X87" s="38">
        <f>W87/1000</f>
        <v>0.35299999999999998</v>
      </c>
      <c r="Y87" s="29">
        <v>4848</v>
      </c>
      <c r="Z87" s="29" t="s">
        <v>150</v>
      </c>
      <c r="AA87" s="29" t="s">
        <v>150</v>
      </c>
      <c r="AB87" s="30" t="s">
        <v>150</v>
      </c>
      <c r="AC87" s="39">
        <v>4.1000000000000002E-2</v>
      </c>
      <c r="AD87" s="31">
        <v>0.7</v>
      </c>
      <c r="AE87" s="31">
        <v>1</v>
      </c>
      <c r="AF87" s="30">
        <v>0</v>
      </c>
      <c r="AG87" s="30">
        <v>0.7</v>
      </c>
      <c r="AH87" s="30">
        <v>0.2</v>
      </c>
      <c r="AI87" s="31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1</v>
      </c>
      <c r="AO87" s="29">
        <v>0</v>
      </c>
      <c r="AP87" s="29">
        <v>0</v>
      </c>
      <c r="AQ87" s="31"/>
      <c r="AR87" s="40">
        <f>AVERAGE(AD87:AP87)</f>
        <v>0.58461538461538454</v>
      </c>
      <c r="AS87" s="100">
        <f>_xlfn.RANK.EQ(V87,V87:V186,1)/100</f>
        <v>7.0000000000000007E-2</v>
      </c>
      <c r="AT87" s="31">
        <f>_xlfn.RANK.EQ(X87,X87:X186,1)/100</f>
        <v>0.14000000000000001</v>
      </c>
      <c r="AU87" s="41">
        <f>AVERAGE(AC87, AR87,V87, X87)</f>
        <v>0.45600384615384609</v>
      </c>
    </row>
    <row r="88" spans="1:47" s="42" customFormat="1" ht="25.5" hidden="1" x14ac:dyDescent="0.2">
      <c r="A88" s="28">
        <f>_xlfn.RANK.EQ(AU88,$AU$2:$AU$101,0)</f>
        <v>86</v>
      </c>
      <c r="B88" s="35" t="s">
        <v>109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 t="s">
        <v>20</v>
      </c>
      <c r="R88" s="27"/>
      <c r="S88" s="27"/>
      <c r="T88" s="28"/>
      <c r="U88" s="36">
        <v>4.5</v>
      </c>
      <c r="V88" s="37">
        <f>1-(U88/100)</f>
        <v>0.95499999999999996</v>
      </c>
      <c r="W88" s="34">
        <v>59</v>
      </c>
      <c r="X88" s="38">
        <f>W88/1000</f>
        <v>5.8999999999999997E-2</v>
      </c>
      <c r="Y88" s="29">
        <v>4</v>
      </c>
      <c r="Z88" s="29" t="s">
        <v>151</v>
      </c>
      <c r="AA88" s="29" t="s">
        <v>191</v>
      </c>
      <c r="AB88" s="30" t="s">
        <v>219</v>
      </c>
      <c r="AC88" s="39">
        <v>2.8000000000000001E-2</v>
      </c>
      <c r="AD88" s="89">
        <v>1</v>
      </c>
      <c r="AE88" s="89">
        <v>0.3</v>
      </c>
      <c r="AF88" s="30">
        <v>1</v>
      </c>
      <c r="AG88" s="30">
        <v>0.2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0</v>
      </c>
      <c r="AN88" s="88">
        <v>1</v>
      </c>
      <c r="AO88" s="29">
        <v>1</v>
      </c>
      <c r="AP88" s="29">
        <v>1</v>
      </c>
      <c r="AQ88" s="31">
        <f>SUM(AD88:AP88)</f>
        <v>9.6999999999999993</v>
      </c>
      <c r="AR88" s="40">
        <f>AVERAGE(AD88:AP88)</f>
        <v>0.74615384615384606</v>
      </c>
      <c r="AS88" s="100">
        <f>_xlfn.RANK.EQ(V88,V88:V187,1)/100</f>
        <v>0.14000000000000001</v>
      </c>
      <c r="AT88" s="31">
        <f>_xlfn.RANK.EQ(X88,X88:X187,1)/100</f>
        <v>7.0000000000000007E-2</v>
      </c>
      <c r="AU88" s="41">
        <f>AVERAGE(AC88, AR88,V88, X88)</f>
        <v>0.4470384615384615</v>
      </c>
    </row>
    <row r="89" spans="1:47" s="42" customFormat="1" hidden="1" x14ac:dyDescent="0.2">
      <c r="A89" s="28">
        <f>_xlfn.RANK.EQ(AU89,$AU$2:$AU$101,0)</f>
        <v>87</v>
      </c>
      <c r="B89" s="35" t="s">
        <v>37</v>
      </c>
      <c r="C89" s="33"/>
      <c r="D89" s="33"/>
      <c r="E89" s="33"/>
      <c r="F89" s="33"/>
      <c r="G89" s="33"/>
      <c r="H89" s="33"/>
      <c r="I89" s="33" t="s"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6">
        <v>7.38</v>
      </c>
      <c r="V89" s="37">
        <f>1-(U89/100)</f>
        <v>0.92620000000000002</v>
      </c>
      <c r="W89" s="34">
        <v>179</v>
      </c>
      <c r="X89" s="38">
        <f>W89/1000</f>
        <v>0.17899999999999999</v>
      </c>
      <c r="Y89" s="29">
        <v>260</v>
      </c>
      <c r="Z89" s="29" t="s">
        <v>151</v>
      </c>
      <c r="AA89" s="29" t="s">
        <v>150</v>
      </c>
      <c r="AB89" s="30" t="s">
        <v>150</v>
      </c>
      <c r="AC89" s="39">
        <v>1.0999999999999999E-2</v>
      </c>
      <c r="AD89" s="89">
        <v>0.6</v>
      </c>
      <c r="AE89" s="89">
        <v>1</v>
      </c>
      <c r="AF89" s="30">
        <v>0</v>
      </c>
      <c r="AG89" s="30">
        <v>0.5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0.63846153846153852</v>
      </c>
      <c r="AS89" s="100">
        <f>_xlfn.RANK.EQ(V89,V89:V188,1)/100</f>
        <v>0.11</v>
      </c>
      <c r="AT89" s="31">
        <f>_xlfn.RANK.EQ(X89,X89:X188,1)/100</f>
        <v>0.1</v>
      </c>
      <c r="AU89" s="41">
        <f>AVERAGE(AC89, AR89,V89, X89)</f>
        <v>0.43866538461538468</v>
      </c>
    </row>
    <row r="90" spans="1:47" s="42" customFormat="1" hidden="1" x14ac:dyDescent="0.2">
      <c r="A90" s="28">
        <f>_xlfn.RANK.EQ(AU90,$AU$2:$AU$101,0)</f>
        <v>88</v>
      </c>
      <c r="B90" s="35" t="s">
        <v>62</v>
      </c>
      <c r="C90" s="33"/>
      <c r="D90" s="33"/>
      <c r="E90" s="33" t="s">
        <v>20</v>
      </c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/>
      <c r="P90" s="33"/>
      <c r="Q90" s="33"/>
      <c r="R90" s="33"/>
      <c r="S90" s="33"/>
      <c r="T90" s="28"/>
      <c r="U90" s="36" t="s">
        <v>150</v>
      </c>
      <c r="V90" s="37" t="s">
        <v>150</v>
      </c>
      <c r="W90" s="34" t="s">
        <v>150</v>
      </c>
      <c r="X90" s="38" t="s">
        <v>150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0.32100000000000001</v>
      </c>
      <c r="AD90" s="89">
        <v>1</v>
      </c>
      <c r="AE90" s="89">
        <v>1</v>
      </c>
      <c r="AF90" s="30">
        <v>0</v>
      </c>
      <c r="AG90" s="30">
        <v>0.2</v>
      </c>
      <c r="AH90" s="30">
        <v>0.1</v>
      </c>
      <c r="AI90" s="31">
        <v>1</v>
      </c>
      <c r="AJ90" s="31">
        <v>0</v>
      </c>
      <c r="AK90" s="31">
        <v>1</v>
      </c>
      <c r="AL90" s="31">
        <v>1</v>
      </c>
      <c r="AM90" s="88">
        <v>0</v>
      </c>
      <c r="AN90" s="88">
        <v>0</v>
      </c>
      <c r="AO90" s="29" t="s">
        <v>150</v>
      </c>
      <c r="AP90" s="29" t="s">
        <v>150</v>
      </c>
      <c r="AQ90" s="31"/>
      <c r="AR90" s="40">
        <f>AVERAGE(AD90:AP90)</f>
        <v>0.48181818181818187</v>
      </c>
      <c r="AS90" s="100" t="e">
        <f>_xlfn.RANK.EQ(V90,V90:V189,1)/100</f>
        <v>#VALUE!</v>
      </c>
      <c r="AT90" s="31" t="e">
        <f>_xlfn.RANK.EQ(X90,X90:X189,1)/100</f>
        <v>#VALUE!</v>
      </c>
      <c r="AU90" s="41">
        <f>AVERAGE(AC90, AR90,V90, X90)</f>
        <v>0.40140909090909094</v>
      </c>
    </row>
    <row r="91" spans="1:47" s="42" customFormat="1" hidden="1" x14ac:dyDescent="0.2">
      <c r="A91" s="28">
        <f>_xlfn.RANK.EQ(AU91,$AU$2:$AU$101,0)</f>
        <v>89</v>
      </c>
      <c r="B91" s="35" t="s">
        <v>90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 t="s">
        <v>20</v>
      </c>
      <c r="N91" s="27"/>
      <c r="O91" s="27"/>
      <c r="P91" s="27"/>
      <c r="Q91" s="27"/>
      <c r="R91" s="27"/>
      <c r="S91" s="27"/>
      <c r="T91" s="28" t="s">
        <v>20</v>
      </c>
      <c r="U91" s="36">
        <v>0.16</v>
      </c>
      <c r="V91" s="37">
        <f>1-(U91/100)</f>
        <v>0.99839999999999995</v>
      </c>
      <c r="W91" s="34">
        <v>84</v>
      </c>
      <c r="X91" s="38">
        <f>W91/1000</f>
        <v>8.4000000000000005E-2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0.03</v>
      </c>
      <c r="AD91" s="89">
        <v>0.5</v>
      </c>
      <c r="AE91" s="89">
        <v>1</v>
      </c>
      <c r="AF91" s="30">
        <v>0</v>
      </c>
      <c r="AG91" s="30">
        <v>0.4</v>
      </c>
      <c r="AH91" s="30">
        <v>0.3</v>
      </c>
      <c r="AI91" s="31">
        <v>0</v>
      </c>
      <c r="AJ91" s="31">
        <v>0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5.1999999999999993</v>
      </c>
      <c r="AR91" s="40">
        <f>AVERAGE(AD91:AP91)</f>
        <v>0.43333333333333329</v>
      </c>
      <c r="AS91" s="100">
        <f>_xlfn.RANK.EQ(V91,V91:V190,1)/100</f>
        <v>0.15</v>
      </c>
      <c r="AT91" s="31">
        <f>_xlfn.RANK.EQ(X91,X91:X190,1)/100</f>
        <v>7.0000000000000007E-2</v>
      </c>
      <c r="AU91" s="41">
        <f>AVERAGE(AC91, AR91,V91, X91)</f>
        <v>0.3864333333333333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0.03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0.03</v>
      </c>
      <c r="AT94" s="31">
        <f>_xlfn.RANK.EQ(X94,X94:X193,1)/100</f>
        <v>0.05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0.04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0.02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0.03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0.04</v>
      </c>
      <c r="AU98" s="41">
        <f>AVERAGE(AC98, AR98,V98, X98)</f>
        <v>0.29230576923076929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O2:O10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ht="25.5" x14ac:dyDescent="0.2">
      <c r="A5" s="28">
        <f>_xlfn.RANK.EQ(AU5,$AU$2:$AU$101,0)</f>
        <v>7</v>
      </c>
      <c r="B5" s="35" t="s">
        <v>55</v>
      </c>
      <c r="C5" s="33"/>
      <c r="D5" s="33"/>
      <c r="E5" s="33" t="s">
        <v>20</v>
      </c>
      <c r="F5" s="33"/>
      <c r="G5" s="33"/>
      <c r="H5" s="33"/>
      <c r="I5" s="33"/>
      <c r="J5" s="33"/>
      <c r="K5" s="33" t="s">
        <v>20</v>
      </c>
      <c r="L5" s="33"/>
      <c r="M5" s="33"/>
      <c r="N5" s="33"/>
      <c r="O5" s="33"/>
      <c r="P5" s="33" t="s">
        <v>20</v>
      </c>
      <c r="Q5" s="33" t="s">
        <v>20</v>
      </c>
      <c r="R5" s="33"/>
      <c r="S5" s="33"/>
      <c r="T5" s="33"/>
      <c r="U5" s="36">
        <v>0.68</v>
      </c>
      <c r="V5" s="37">
        <f>1-(U5/100)</f>
        <v>0.99319999999999997</v>
      </c>
      <c r="W5" s="34">
        <v>23196</v>
      </c>
      <c r="X5" s="38">
        <f>W5/1000</f>
        <v>23.196000000000002</v>
      </c>
      <c r="Y5" s="29"/>
      <c r="Z5" s="29"/>
      <c r="AA5" s="29"/>
      <c r="AB5" s="30"/>
      <c r="AC5" s="39">
        <v>0.53900000000000003</v>
      </c>
      <c r="AD5" s="31">
        <v>1</v>
      </c>
      <c r="AE5" s="31">
        <v>1</v>
      </c>
      <c r="AF5" s="30">
        <v>1</v>
      </c>
      <c r="AG5" s="30">
        <v>0.6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/>
      <c r="AN5" s="88"/>
      <c r="AO5" s="29">
        <v>1</v>
      </c>
      <c r="AP5" s="29">
        <v>1</v>
      </c>
      <c r="AQ5" s="31">
        <f>SUM(AD5:AP5)</f>
        <v>10.199999999999999</v>
      </c>
      <c r="AR5" s="40">
        <f>AVERAGE(AD5:AP5)</f>
        <v>0.92727272727272725</v>
      </c>
      <c r="AS5" s="100">
        <f>_xlfn.RANK.EQ(V5,V5:V104,1)/100</f>
        <v>0.75</v>
      </c>
      <c r="AT5" s="31">
        <f>_xlfn.RANK.EQ(X5,X5:X104,1)/100</f>
        <v>0.88</v>
      </c>
      <c r="AU5" s="41">
        <f>AVERAGE(AC5, AR5,V5, X5)</f>
        <v>6.4138681818181826</v>
      </c>
    </row>
    <row r="6" spans="1:47" s="42" customFormat="1" ht="25.5" x14ac:dyDescent="0.2">
      <c r="A6" s="28">
        <f>_xlfn.RANK.EQ(AU6,$AU$2:$AU$101,0)</f>
        <v>10</v>
      </c>
      <c r="B6" s="35" t="s">
        <v>75</v>
      </c>
      <c r="C6" s="33" t="s">
        <v>20</v>
      </c>
      <c r="D6" s="33"/>
      <c r="E6" s="33" t="s">
        <v>20</v>
      </c>
      <c r="F6" s="33"/>
      <c r="G6" s="33"/>
      <c r="H6" s="33"/>
      <c r="I6" s="33" t="s">
        <v>20</v>
      </c>
      <c r="J6" s="33" t="s">
        <v>20</v>
      </c>
      <c r="K6" s="33" t="s">
        <v>20</v>
      </c>
      <c r="L6" s="33"/>
      <c r="M6" s="33" t="s">
        <v>20</v>
      </c>
      <c r="N6" s="33"/>
      <c r="O6" s="33"/>
      <c r="P6" s="33" t="s">
        <v>20</v>
      </c>
      <c r="Q6" s="33" t="s">
        <v>20</v>
      </c>
      <c r="R6" s="33"/>
      <c r="S6" s="33" t="s">
        <v>20</v>
      </c>
      <c r="T6" s="28"/>
      <c r="U6" s="36">
        <v>0.72</v>
      </c>
      <c r="V6" s="37">
        <f>1-(U6/100)</f>
        <v>0.99280000000000002</v>
      </c>
      <c r="W6" s="34">
        <v>16236</v>
      </c>
      <c r="X6" s="38">
        <f>W6/1000</f>
        <v>16.236000000000001</v>
      </c>
      <c r="Y6" s="29"/>
      <c r="Z6" s="29"/>
      <c r="AA6" s="29" t="s">
        <v>200</v>
      </c>
      <c r="AB6" s="30" t="s">
        <v>200</v>
      </c>
      <c r="AC6" s="39">
        <v>0.60399999999999998</v>
      </c>
      <c r="AD6" s="31">
        <v>1</v>
      </c>
      <c r="AE6" s="31">
        <v>1</v>
      </c>
      <c r="AF6" s="30" t="s">
        <v>150</v>
      </c>
      <c r="AG6" s="30">
        <v>0.6</v>
      </c>
      <c r="AH6" s="30">
        <v>0.2</v>
      </c>
      <c r="AI6" s="31">
        <v>1</v>
      </c>
      <c r="AJ6" s="31">
        <v>1</v>
      </c>
      <c r="AK6" s="31">
        <v>0.66</v>
      </c>
      <c r="AL6" s="31">
        <v>0.66</v>
      </c>
      <c r="AM6" s="88" t="s">
        <v>149</v>
      </c>
      <c r="AN6" s="88" t="s">
        <v>153</v>
      </c>
      <c r="AO6" s="29">
        <v>1</v>
      </c>
      <c r="AP6" s="29">
        <v>0</v>
      </c>
      <c r="AQ6" s="31">
        <f>SUM(AD6:AP6)</f>
        <v>7.120000000000001</v>
      </c>
      <c r="AR6" s="40">
        <f>AVERAGE(AD6:AP6)</f>
        <v>0.71200000000000008</v>
      </c>
      <c r="AS6" s="100">
        <f>_xlfn.RANK.EQ(V6,V6:V105,1)/100</f>
        <v>0.72</v>
      </c>
      <c r="AT6" s="31">
        <f>_xlfn.RANK.EQ(X6,X6:X105,1)/100</f>
        <v>0.86</v>
      </c>
      <c r="AU6" s="41">
        <f>AVERAGE(AC6, AR6,V6, X6)</f>
        <v>4.6362000000000005</v>
      </c>
    </row>
    <row r="7" spans="1:47" s="42" customFormat="1" ht="25.5" x14ac:dyDescent="0.2">
      <c r="A7" s="28">
        <f>_xlfn.RANK.EQ(AU7,$AU$2:$AU$101,0)</f>
        <v>16</v>
      </c>
      <c r="B7" s="35" t="s">
        <v>23</v>
      </c>
      <c r="C7" s="27"/>
      <c r="D7" s="27"/>
      <c r="E7" s="27"/>
      <c r="F7" s="27"/>
      <c r="G7" s="27"/>
      <c r="H7" s="27"/>
      <c r="I7" s="27" t="s">
        <v>20</v>
      </c>
      <c r="J7" s="27" t="s">
        <v>20</v>
      </c>
      <c r="K7" s="27" t="s">
        <v>20</v>
      </c>
      <c r="L7" s="27"/>
      <c r="M7" s="27" t="s">
        <v>20</v>
      </c>
      <c r="N7" s="27"/>
      <c r="O7" s="27"/>
      <c r="P7" s="27" t="s">
        <v>20</v>
      </c>
      <c r="Q7" s="27"/>
      <c r="R7" s="27" t="s">
        <v>20</v>
      </c>
      <c r="S7" s="27"/>
      <c r="T7" s="28"/>
      <c r="U7" s="36">
        <v>5.38</v>
      </c>
      <c r="V7" s="37">
        <f>1-(U7/100)</f>
        <v>0.94620000000000004</v>
      </c>
      <c r="W7" s="34">
        <v>7823</v>
      </c>
      <c r="X7" s="38">
        <f>W7/1000</f>
        <v>7.8230000000000004</v>
      </c>
      <c r="Y7" s="29">
        <v>2400</v>
      </c>
      <c r="Z7" s="29">
        <v>0</v>
      </c>
      <c r="AA7" s="43" t="s">
        <v>154</v>
      </c>
      <c r="AB7" s="30"/>
      <c r="AC7" s="39">
        <v>0.25</v>
      </c>
      <c r="AD7" s="31">
        <v>0.8</v>
      </c>
      <c r="AE7" s="31">
        <v>0.7</v>
      </c>
      <c r="AF7" s="30">
        <v>1</v>
      </c>
      <c r="AG7" s="30">
        <v>0.6</v>
      </c>
      <c r="AH7" s="30">
        <v>0.4</v>
      </c>
      <c r="AI7" s="31">
        <v>1</v>
      </c>
      <c r="AJ7" s="31">
        <v>1</v>
      </c>
      <c r="AK7" s="31">
        <v>1</v>
      </c>
      <c r="AL7" s="31">
        <v>1</v>
      </c>
      <c r="AM7" s="88" t="s">
        <v>155</v>
      </c>
      <c r="AN7" s="88" t="s">
        <v>153</v>
      </c>
      <c r="AO7" s="29">
        <v>1</v>
      </c>
      <c r="AP7" s="29">
        <v>1</v>
      </c>
      <c r="AQ7" s="31">
        <f>SUM(AD7:AP7)</f>
        <v>9.5</v>
      </c>
      <c r="AR7" s="40">
        <f>AVERAGE(AD7:AP7)</f>
        <v>0.86363636363636365</v>
      </c>
      <c r="AS7" s="100">
        <f>_xlfn.RANK.EQ(V7,V7:V106,1)/100</f>
        <v>0.31</v>
      </c>
      <c r="AT7" s="31">
        <f>_xlfn.RANK.EQ(X7,X7:X106,1)/100</f>
        <v>0.8</v>
      </c>
      <c r="AU7" s="41">
        <f>AVERAGE(AC7, AR7,V7, X7)</f>
        <v>2.4707090909090912</v>
      </c>
    </row>
    <row r="8" spans="1:47" s="42" customFormat="1" x14ac:dyDescent="0.2">
      <c r="A8" s="28">
        <f>_xlfn.RANK.EQ(AU8,$AU$2:$AU$101,0)</f>
        <v>19</v>
      </c>
      <c r="B8" s="35" t="s">
        <v>65</v>
      </c>
      <c r="C8" s="33"/>
      <c r="D8" s="33"/>
      <c r="E8" s="33"/>
      <c r="F8" s="33"/>
      <c r="G8" s="33" t="s">
        <v>20</v>
      </c>
      <c r="H8" s="33"/>
      <c r="I8" s="33"/>
      <c r="J8" s="33" t="s">
        <v>20</v>
      </c>
      <c r="K8" s="33"/>
      <c r="L8" s="33"/>
      <c r="M8" s="33"/>
      <c r="N8" s="33"/>
      <c r="O8" s="33"/>
      <c r="P8" s="33" t="s">
        <v>20</v>
      </c>
      <c r="Q8" s="33" t="s">
        <v>20</v>
      </c>
      <c r="R8" s="33"/>
      <c r="S8" s="33" t="s">
        <v>20</v>
      </c>
      <c r="T8" s="28"/>
      <c r="U8" s="36">
        <v>2.89</v>
      </c>
      <c r="V8" s="37">
        <f>1-(U8/100)</f>
        <v>0.97109999999999996</v>
      </c>
      <c r="W8" s="34">
        <v>7297</v>
      </c>
      <c r="X8" s="38">
        <f>W8/1000</f>
        <v>7.2969999999999997</v>
      </c>
      <c r="Y8" s="29"/>
      <c r="Z8" s="29" t="s">
        <v>151</v>
      </c>
      <c r="AA8" s="29"/>
      <c r="AB8" s="30" t="s">
        <v>182</v>
      </c>
      <c r="AC8" s="39">
        <v>0.29799999999999999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10.6</v>
      </c>
      <c r="AR8" s="40">
        <f>AVERAGE(AD8:AP8)</f>
        <v>0.96363636363636362</v>
      </c>
      <c r="AS8" s="100">
        <f>_xlfn.RANK.EQ(V8,V8:V107,1)/100</f>
        <v>0.45</v>
      </c>
      <c r="AT8" s="31">
        <f>_xlfn.RANK.EQ(X8,X8:X107,1)/100</f>
        <v>0.77</v>
      </c>
      <c r="AU8" s="41">
        <f>AVERAGE(AC8, AR8,V8, X8)</f>
        <v>2.3824340909090909</v>
      </c>
    </row>
    <row r="9" spans="1:47" s="42" customFormat="1" x14ac:dyDescent="0.2">
      <c r="A9" s="28">
        <f>_xlfn.RANK.EQ(AU9,$AU$2:$AU$101,0)</f>
        <v>20</v>
      </c>
      <c r="B9" s="35" t="s">
        <v>69</v>
      </c>
      <c r="C9" s="33"/>
      <c r="D9" s="33"/>
      <c r="E9" s="33"/>
      <c r="F9" s="33"/>
      <c r="G9" s="33"/>
      <c r="H9" s="33"/>
      <c r="I9" s="33" t="s">
        <v>20</v>
      </c>
      <c r="J9" s="33" t="s">
        <v>20</v>
      </c>
      <c r="K9" s="33"/>
      <c r="L9" s="33"/>
      <c r="M9" s="33" t="s">
        <v>20</v>
      </c>
      <c r="N9" s="33"/>
      <c r="O9" s="33"/>
      <c r="P9" s="33" t="s">
        <v>20</v>
      </c>
      <c r="Q9" s="33"/>
      <c r="R9" s="33"/>
      <c r="S9" s="27"/>
      <c r="T9" s="28"/>
      <c r="U9" s="36">
        <v>4.2</v>
      </c>
      <c r="V9" s="37">
        <f>1-(U9/100)</f>
        <v>0.95799999999999996</v>
      </c>
      <c r="W9" s="34">
        <v>7529</v>
      </c>
      <c r="X9" s="38">
        <f>W9/1000</f>
        <v>7.5289999999999999</v>
      </c>
      <c r="Y9" s="29">
        <v>0</v>
      </c>
      <c r="Z9" s="29">
        <v>2100</v>
      </c>
      <c r="AA9" s="29" t="s">
        <v>195</v>
      </c>
      <c r="AB9" s="30" t="s">
        <v>150</v>
      </c>
      <c r="AC9" s="39">
        <v>6.2E-2</v>
      </c>
      <c r="AD9" s="31">
        <v>1</v>
      </c>
      <c r="AE9" s="31">
        <v>1</v>
      </c>
      <c r="AF9" s="30">
        <v>1</v>
      </c>
      <c r="AG9" s="30">
        <v>0.8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155</v>
      </c>
      <c r="AN9" s="88" t="s">
        <v>153</v>
      </c>
      <c r="AO9" s="29">
        <v>1</v>
      </c>
      <c r="AP9" s="29">
        <v>1</v>
      </c>
      <c r="AQ9" s="31">
        <f>SUM(AD9:AP9)</f>
        <v>10.6</v>
      </c>
      <c r="AR9" s="40">
        <f>AVERAGE(AD9:AP9)</f>
        <v>0.96363636363636362</v>
      </c>
      <c r="AS9" s="100">
        <f>_xlfn.RANK.EQ(V9,V9:V108,1)/100</f>
        <v>0.35</v>
      </c>
      <c r="AT9" s="31">
        <f>_xlfn.RANK.EQ(X9,X9:X108,1)/100</f>
        <v>0.79</v>
      </c>
      <c r="AU9" s="41">
        <f>AVERAGE(AC9, AR9,V9, X9)</f>
        <v>2.3781590909090911</v>
      </c>
    </row>
    <row r="10" spans="1:47" s="42" customFormat="1" x14ac:dyDescent="0.2">
      <c r="A10" s="28">
        <f>_xlfn.RANK.EQ(AU10,$AU$2:$AU$101,0)</f>
        <v>25</v>
      </c>
      <c r="B10" s="35" t="s">
        <v>117</v>
      </c>
      <c r="C10" s="33" t="s">
        <v>20</v>
      </c>
      <c r="D10" s="33"/>
      <c r="E10" s="33" t="s">
        <v>20</v>
      </c>
      <c r="F10" s="33"/>
      <c r="G10" s="33"/>
      <c r="H10" s="33"/>
      <c r="I10" s="33"/>
      <c r="J10" s="33"/>
      <c r="K10" s="33" t="s">
        <v>20</v>
      </c>
      <c r="L10" s="33"/>
      <c r="M10" s="33"/>
      <c r="N10" s="33"/>
      <c r="O10" s="33"/>
      <c r="P10" s="33" t="s">
        <v>20</v>
      </c>
      <c r="Q10" s="33"/>
      <c r="R10" s="33"/>
      <c r="S10" s="33"/>
      <c r="T10" s="28"/>
      <c r="U10" s="36">
        <v>1</v>
      </c>
      <c r="V10" s="37">
        <f>1-(U10/100)</f>
        <v>0.99</v>
      </c>
      <c r="W10" s="34">
        <v>6017</v>
      </c>
      <c r="X10" s="38">
        <f>W10/1000</f>
        <v>6.0170000000000003</v>
      </c>
      <c r="Y10" s="29" t="s">
        <v>150</v>
      </c>
      <c r="Z10" s="29" t="s">
        <v>151</v>
      </c>
      <c r="AA10" s="29" t="s">
        <v>185</v>
      </c>
      <c r="AB10" s="30" t="s">
        <v>185</v>
      </c>
      <c r="AC10" s="39">
        <v>0.54500000000000004</v>
      </c>
      <c r="AD10" s="31">
        <v>1</v>
      </c>
      <c r="AE10" s="31">
        <v>1</v>
      </c>
      <c r="AF10" s="30">
        <v>1</v>
      </c>
      <c r="AG10" s="30">
        <v>0.6</v>
      </c>
      <c r="AH10" s="30">
        <v>0</v>
      </c>
      <c r="AI10" s="31">
        <v>1</v>
      </c>
      <c r="AJ10" s="31">
        <v>1</v>
      </c>
      <c r="AK10" s="31">
        <v>1</v>
      </c>
      <c r="AL10" s="31">
        <v>1</v>
      </c>
      <c r="AM10" s="88" t="s">
        <v>150</v>
      </c>
      <c r="AN10" s="88" t="s">
        <v>153</v>
      </c>
      <c r="AO10" s="29">
        <v>0</v>
      </c>
      <c r="AP10" s="29">
        <v>0</v>
      </c>
      <c r="AQ10" s="31">
        <f>SUM(AD10:AP10)</f>
        <v>7.6</v>
      </c>
      <c r="AR10" s="40">
        <f>AVERAGE(AD10:AP10)</f>
        <v>0.69090909090909092</v>
      </c>
      <c r="AS10" s="100">
        <f>_xlfn.RANK.EQ(V10,V10:V109,1)/100</f>
        <v>0.67</v>
      </c>
      <c r="AT10" s="31">
        <f>_xlfn.RANK.EQ(X10,X10:X109,1)/100</f>
        <v>0.74</v>
      </c>
      <c r="AU10" s="41">
        <f>AVERAGE(AC10, AR10,V10, X10)</f>
        <v>2.0607272727272727</v>
      </c>
    </row>
    <row r="11" spans="1:47" s="42" customFormat="1" x14ac:dyDescent="0.2">
      <c r="A11" s="28">
        <f>_xlfn.RANK.EQ(AU11,$AU$2:$AU$101,0)</f>
        <v>28</v>
      </c>
      <c r="B11" s="35" t="s">
        <v>61</v>
      </c>
      <c r="C11" s="33"/>
      <c r="D11" s="33"/>
      <c r="E11" s="33"/>
      <c r="F11" s="33"/>
      <c r="G11" s="33"/>
      <c r="H11" s="33"/>
      <c r="I11" s="33"/>
      <c r="J11" s="33" t="s">
        <v>20</v>
      </c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/>
      <c r="R11" s="33"/>
      <c r="S11" s="33" t="s">
        <v>20</v>
      </c>
      <c r="T11" s="28"/>
      <c r="U11" s="36">
        <v>0.72</v>
      </c>
      <c r="V11" s="37">
        <f>1-(U11/100)</f>
        <v>0.99280000000000002</v>
      </c>
      <c r="W11" s="34">
        <v>5365</v>
      </c>
      <c r="X11" s="38">
        <f>W11/1000</f>
        <v>5.3650000000000002</v>
      </c>
      <c r="Y11" s="29">
        <v>240</v>
      </c>
      <c r="Z11" s="29">
        <v>240</v>
      </c>
      <c r="AA11" s="29" t="s">
        <v>191</v>
      </c>
      <c r="AB11" s="30" t="s">
        <v>191</v>
      </c>
      <c r="AC11" s="39">
        <v>0.23400000000000001</v>
      </c>
      <c r="AD11" s="31">
        <v>1</v>
      </c>
      <c r="AE11" s="31">
        <v>1</v>
      </c>
      <c r="AF11" s="30">
        <v>1</v>
      </c>
      <c r="AG11" s="30">
        <v>0.6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1</v>
      </c>
      <c r="AP11" s="29">
        <v>1</v>
      </c>
      <c r="AQ11" s="31">
        <f>SUM(AD11:AP11)</f>
        <v>10</v>
      </c>
      <c r="AR11" s="40">
        <f>AVERAGE(AD11:AP11)</f>
        <v>0.90909090909090906</v>
      </c>
      <c r="AS11" s="100">
        <f>_xlfn.RANK.EQ(V11,V11:V110,1)/100</f>
        <v>0.72</v>
      </c>
      <c r="AT11" s="31">
        <f>_xlfn.RANK.EQ(X11,X11:X110,1)/100</f>
        <v>0.72</v>
      </c>
      <c r="AU11" s="41">
        <f>AVERAGE(AC11, AR11,V11, X11)</f>
        <v>1.8752227272727273</v>
      </c>
    </row>
    <row r="12" spans="1:47" s="42" customFormat="1" x14ac:dyDescent="0.2">
      <c r="A12" s="28">
        <f>_xlfn.RANK.EQ(AU12,$AU$2:$AU$101,0)</f>
        <v>29</v>
      </c>
      <c r="B12" s="35" t="s">
        <v>51</v>
      </c>
      <c r="C12" s="33"/>
      <c r="D12" s="33"/>
      <c r="E12" s="33" t="s">
        <v>20</v>
      </c>
      <c r="F12" s="33"/>
      <c r="G12" s="33"/>
      <c r="H12" s="33" t="s">
        <v>186</v>
      </c>
      <c r="I12" s="33"/>
      <c r="J12" s="33"/>
      <c r="K12" s="33" t="s">
        <v>20</v>
      </c>
      <c r="L12" s="33"/>
      <c r="M12" s="33"/>
      <c r="N12" s="33"/>
      <c r="O12" s="33"/>
      <c r="P12" s="33" t="s">
        <v>20</v>
      </c>
      <c r="Q12" s="33"/>
      <c r="R12" s="33"/>
      <c r="S12" s="33"/>
      <c r="T12" s="33"/>
      <c r="U12" s="36">
        <v>0.9</v>
      </c>
      <c r="V12" s="37">
        <f>1-(U12/100)</f>
        <v>0.99099999999999999</v>
      </c>
      <c r="W12" s="34">
        <v>5295</v>
      </c>
      <c r="X12" s="38">
        <f>W12/1000</f>
        <v>5.2949999999999999</v>
      </c>
      <c r="Y12" s="29">
        <v>1</v>
      </c>
      <c r="Z12" s="29" t="s">
        <v>151</v>
      </c>
      <c r="AA12" s="29" t="s">
        <v>187</v>
      </c>
      <c r="AB12" s="29" t="s">
        <v>187</v>
      </c>
      <c r="AC12" s="39">
        <v>0.42399999999999999</v>
      </c>
      <c r="AD12" s="89">
        <v>1</v>
      </c>
      <c r="AE12" s="89">
        <v>0.6</v>
      </c>
      <c r="AF12" s="30">
        <v>1</v>
      </c>
      <c r="AG12" s="30">
        <v>0.3</v>
      </c>
      <c r="AH12" s="30">
        <v>0.2</v>
      </c>
      <c r="AI12" s="31">
        <v>1</v>
      </c>
      <c r="AJ12" s="31">
        <v>1</v>
      </c>
      <c r="AK12" s="31">
        <v>0.66</v>
      </c>
      <c r="AL12" s="31">
        <v>0.33</v>
      </c>
      <c r="AM12" s="88" t="s">
        <v>150</v>
      </c>
      <c r="AN12" s="88">
        <v>1</v>
      </c>
      <c r="AO12" s="29">
        <v>1</v>
      </c>
      <c r="AP12" s="29">
        <v>1</v>
      </c>
      <c r="AQ12" s="31"/>
      <c r="AR12" s="40">
        <f>AVERAGE(AD12:AP12)</f>
        <v>0.75749999999999995</v>
      </c>
      <c r="AS12" s="100">
        <f>_xlfn.RANK.EQ(V12,V12:V111,1)/100</f>
        <v>0.69</v>
      </c>
      <c r="AT12" s="31">
        <f>_xlfn.RANK.EQ(X12,X12:X111,1)/100</f>
        <v>0.71</v>
      </c>
      <c r="AU12" s="41">
        <f>AVERAGE(AC12, AR12,V12, X12)</f>
        <v>1.8668749999999998</v>
      </c>
    </row>
    <row r="13" spans="1:47" s="42" customFormat="1" x14ac:dyDescent="0.2">
      <c r="A13" s="28">
        <f>_xlfn.RANK.EQ(AU13,$AU$2:$AU$101,0)</f>
        <v>30</v>
      </c>
      <c r="B13" s="35" t="s">
        <v>101</v>
      </c>
      <c r="C13" s="33" t="s">
        <v>20</v>
      </c>
      <c r="D13" s="33"/>
      <c r="E13" s="33" t="s">
        <v>20</v>
      </c>
      <c r="F13" s="33"/>
      <c r="G13" s="33" t="s">
        <v>20</v>
      </c>
      <c r="H13" s="33" t="s">
        <v>20</v>
      </c>
      <c r="I13" s="33" t="s">
        <v>20</v>
      </c>
      <c r="J13" s="33" t="s">
        <v>20</v>
      </c>
      <c r="K13" s="33" t="s">
        <v>20</v>
      </c>
      <c r="L13" s="33" t="s">
        <v>20</v>
      </c>
      <c r="M13" s="33" t="s">
        <v>20</v>
      </c>
      <c r="N13" s="33"/>
      <c r="O13" s="33"/>
      <c r="P13" s="33" t="s">
        <v>20</v>
      </c>
      <c r="Q13" s="33" t="s">
        <v>20</v>
      </c>
      <c r="R13" s="33" t="s">
        <v>20</v>
      </c>
      <c r="S13" s="33" t="s">
        <v>20</v>
      </c>
      <c r="T13" s="33" t="s">
        <v>20</v>
      </c>
      <c r="U13" s="36">
        <v>2.0699999999999998</v>
      </c>
      <c r="V13" s="37">
        <f>1-(U13/100)</f>
        <v>0.97929999999999995</v>
      </c>
      <c r="W13" s="34">
        <v>4648</v>
      </c>
      <c r="X13" s="38">
        <f>W13/1000</f>
        <v>4.6479999999999997</v>
      </c>
      <c r="Y13" s="29">
        <v>200</v>
      </c>
      <c r="Z13" s="29">
        <v>200</v>
      </c>
      <c r="AA13" s="29" t="s">
        <v>214</v>
      </c>
      <c r="AB13" s="30" t="s">
        <v>214</v>
      </c>
      <c r="AC13" s="39">
        <v>0.80100000000000005</v>
      </c>
      <c r="AD13" s="31">
        <v>1</v>
      </c>
      <c r="AE13" s="31">
        <v>1</v>
      </c>
      <c r="AF13" s="30">
        <v>1</v>
      </c>
      <c r="AG13" s="30">
        <v>0.8</v>
      </c>
      <c r="AH13" s="30">
        <v>0.8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0</v>
      </c>
      <c r="AP13" s="29">
        <v>0</v>
      </c>
      <c r="AQ13" s="31">
        <f>SUM(AD13:AP13)</f>
        <v>8.6</v>
      </c>
      <c r="AR13" s="40">
        <f>AVERAGE(AD13:AP13)</f>
        <v>0.78181818181818175</v>
      </c>
      <c r="AS13" s="100">
        <f>_xlfn.RANK.EQ(V13,V13:V112,1)/100</f>
        <v>0.54</v>
      </c>
      <c r="AT13" s="31">
        <f>_xlfn.RANK.EQ(X13,X13:X112,1)/100</f>
        <v>0.65</v>
      </c>
      <c r="AU13" s="41">
        <f>AVERAGE(AC13, AR13,V13, X13)</f>
        <v>1.8025295454545454</v>
      </c>
    </row>
    <row r="14" spans="1:47" s="42" customFormat="1" x14ac:dyDescent="0.2">
      <c r="A14" s="28">
        <f>_xlfn.RANK.EQ(AU14,$AU$2:$AU$101,0)</f>
        <v>31</v>
      </c>
      <c r="B14" s="35" t="s">
        <v>66</v>
      </c>
      <c r="C14" s="33"/>
      <c r="D14" s="33"/>
      <c r="E14" s="33"/>
      <c r="F14" s="33"/>
      <c r="G14" s="33" t="s">
        <v>20</v>
      </c>
      <c r="H14" s="33"/>
      <c r="I14" s="33"/>
      <c r="J14" s="33" t="s">
        <v>20</v>
      </c>
      <c r="K14" s="33"/>
      <c r="L14" s="33"/>
      <c r="M14" s="33"/>
      <c r="N14" s="33"/>
      <c r="O14" s="33"/>
      <c r="P14" s="33" t="s">
        <v>20</v>
      </c>
      <c r="Q14" s="33" t="s">
        <v>20</v>
      </c>
      <c r="R14" s="33"/>
      <c r="S14" s="33" t="s">
        <v>20</v>
      </c>
      <c r="T14" s="28"/>
      <c r="U14" s="36">
        <v>0.26</v>
      </c>
      <c r="V14" s="37">
        <f>1-(U14/100)</f>
        <v>0.99739999999999995</v>
      </c>
      <c r="W14" s="34">
        <v>4946</v>
      </c>
      <c r="X14" s="38">
        <f>W14/1000</f>
        <v>4.9459999999999997</v>
      </c>
      <c r="Y14" s="29">
        <v>170</v>
      </c>
      <c r="Z14" s="29">
        <v>170</v>
      </c>
      <c r="AA14" s="29" t="s">
        <v>193</v>
      </c>
      <c r="AB14" s="30" t="s">
        <v>193</v>
      </c>
      <c r="AC14" s="39">
        <v>0.29799999999999999</v>
      </c>
      <c r="AD14" s="31">
        <v>1</v>
      </c>
      <c r="AE14" s="31">
        <v>1</v>
      </c>
      <c r="AF14" s="30">
        <v>1</v>
      </c>
      <c r="AG14" s="30">
        <v>0.8</v>
      </c>
      <c r="AH14" s="30">
        <v>0.4</v>
      </c>
      <c r="AI14" s="31">
        <v>1</v>
      </c>
      <c r="AJ14" s="31">
        <v>1</v>
      </c>
      <c r="AK14" s="31">
        <v>1</v>
      </c>
      <c r="AL14" s="31">
        <v>1</v>
      </c>
      <c r="AM14" s="88" t="s">
        <v>153</v>
      </c>
      <c r="AN14" s="88" t="s">
        <v>153</v>
      </c>
      <c r="AO14" s="29">
        <v>1</v>
      </c>
      <c r="AP14" s="29">
        <v>1</v>
      </c>
      <c r="AQ14" s="31">
        <f>SUM(AD14:AP14)</f>
        <v>10.199999999999999</v>
      </c>
      <c r="AR14" s="40">
        <f>AVERAGE(AD14:AP14)</f>
        <v>0.92727272727272725</v>
      </c>
      <c r="AS14" s="100">
        <f>_xlfn.RANK.EQ(V14,V14:V113,1)/100</f>
        <v>0.81</v>
      </c>
      <c r="AT14" s="31">
        <f>_xlfn.RANK.EQ(X14,X14:X113,1)/100</f>
        <v>0.66</v>
      </c>
      <c r="AU14" s="41">
        <f>AVERAGE(AC14, AR14,V14, X14)</f>
        <v>1.7921681818181816</v>
      </c>
    </row>
    <row r="15" spans="1:47" s="42" customFormat="1" x14ac:dyDescent="0.2">
      <c r="A15" s="28">
        <f>_xlfn.RANK.EQ(AU15,$AU$2:$AU$101,0)</f>
        <v>41</v>
      </c>
      <c r="B15" s="35" t="s">
        <v>50</v>
      </c>
      <c r="C15" s="33"/>
      <c r="D15" s="33" t="s">
        <v>20</v>
      </c>
      <c r="E15" s="33" t="s">
        <v>20</v>
      </c>
      <c r="F15" s="33" t="s">
        <v>20</v>
      </c>
      <c r="G15" s="33" t="s">
        <v>20</v>
      </c>
      <c r="H15" s="33" t="s">
        <v>20</v>
      </c>
      <c r="I15" s="33" t="s">
        <v>20</v>
      </c>
      <c r="J15" s="33" t="s">
        <v>20</v>
      </c>
      <c r="K15" s="33" t="s">
        <v>20</v>
      </c>
      <c r="L15" s="33" t="s">
        <v>20</v>
      </c>
      <c r="M15" s="33" t="s">
        <v>20</v>
      </c>
      <c r="N15" s="33" t="s">
        <v>20</v>
      </c>
      <c r="O15" s="33" t="s">
        <v>20</v>
      </c>
      <c r="P15" s="33" t="s">
        <v>20</v>
      </c>
      <c r="Q15" s="33" t="s">
        <v>20</v>
      </c>
      <c r="R15" s="33" t="s">
        <v>20</v>
      </c>
      <c r="S15" s="33"/>
      <c r="T15" s="33" t="s">
        <v>20</v>
      </c>
      <c r="U15" s="36">
        <v>3.31</v>
      </c>
      <c r="V15" s="37">
        <f>1-(U15/100)</f>
        <v>0.96689999999999998</v>
      </c>
      <c r="W15" s="34">
        <v>1478</v>
      </c>
      <c r="X15" s="38">
        <f>W15/1000</f>
        <v>1.478</v>
      </c>
      <c r="Y15" s="29">
        <v>244</v>
      </c>
      <c r="Z15" s="29">
        <v>244</v>
      </c>
      <c r="AA15" s="29" t="s">
        <v>150</v>
      </c>
      <c r="AB15" s="30" t="s">
        <v>150</v>
      </c>
      <c r="AC15" s="39">
        <v>0.96799999999999997</v>
      </c>
      <c r="AD15" s="31">
        <v>0.8</v>
      </c>
      <c r="AE15" s="31">
        <v>1</v>
      </c>
      <c r="AF15" s="30">
        <v>0</v>
      </c>
      <c r="AG15" s="30">
        <v>0.8</v>
      </c>
      <c r="AH15" s="30">
        <v>0.4</v>
      </c>
      <c r="AI15" s="31">
        <v>1</v>
      </c>
      <c r="AJ15" s="31">
        <v>1</v>
      </c>
      <c r="AK15" s="31">
        <v>1</v>
      </c>
      <c r="AL15" s="31">
        <v>1</v>
      </c>
      <c r="AM15" s="88">
        <v>1</v>
      </c>
      <c r="AN15" s="88" t="s">
        <v>153</v>
      </c>
      <c r="AO15" s="29">
        <v>1</v>
      </c>
      <c r="AP15" s="29">
        <v>0</v>
      </c>
      <c r="AQ15" s="31">
        <f>SUM(AD15:AP15)</f>
        <v>9</v>
      </c>
      <c r="AR15" s="40">
        <f>AVERAGE(AD15:AP15)</f>
        <v>0.75</v>
      </c>
      <c r="AS15" s="100">
        <f>_xlfn.RANK.EQ(V15,V15:V114,1)/100</f>
        <v>0.44</v>
      </c>
      <c r="AT15" s="31">
        <f>_xlfn.RANK.EQ(X15,X15:X114,1)/100</f>
        <v>0.43</v>
      </c>
      <c r="AU15" s="41">
        <f>AVERAGE(AC15, AR15,V15, X15)</f>
        <v>1.0407249999999999</v>
      </c>
    </row>
    <row r="16" spans="1:47" s="42" customFormat="1" x14ac:dyDescent="0.2">
      <c r="A16" s="28">
        <f>_xlfn.RANK.EQ(AU16,$AU$2:$AU$101,0)</f>
        <v>42</v>
      </c>
      <c r="B16" s="35" t="s">
        <v>47</v>
      </c>
      <c r="C16" s="33"/>
      <c r="D16" s="33"/>
      <c r="E16" s="33" t="s">
        <v>20</v>
      </c>
      <c r="F16" s="33"/>
      <c r="G16" s="33"/>
      <c r="H16" s="33"/>
      <c r="I16" s="33" t="s">
        <v>20</v>
      </c>
      <c r="J16" s="33"/>
      <c r="K16" s="33"/>
      <c r="L16" s="33"/>
      <c r="M16" s="33"/>
      <c r="N16" s="33"/>
      <c r="O16" s="33"/>
      <c r="P16" s="33" t="s">
        <v>20</v>
      </c>
      <c r="Q16" s="33"/>
      <c r="R16" s="27"/>
      <c r="S16" s="27"/>
      <c r="T16" s="28"/>
      <c r="U16" s="36">
        <v>3.79</v>
      </c>
      <c r="V16" s="37">
        <f>1-(U16/100)</f>
        <v>0.96209999999999996</v>
      </c>
      <c r="W16" s="34">
        <v>2041</v>
      </c>
      <c r="X16" s="38">
        <f>W16/1000</f>
        <v>2.0409999999999999</v>
      </c>
      <c r="Y16" s="29" t="s">
        <v>150</v>
      </c>
      <c r="Z16" s="29" t="s">
        <v>151</v>
      </c>
      <c r="AA16" s="29" t="s">
        <v>183</v>
      </c>
      <c r="AB16" s="30" t="s">
        <v>183</v>
      </c>
      <c r="AC16" s="39">
        <v>0.435</v>
      </c>
      <c r="AD16" s="31">
        <v>1</v>
      </c>
      <c r="AE16" s="31">
        <v>1</v>
      </c>
      <c r="AF16" s="30">
        <v>0</v>
      </c>
      <c r="AG16" s="30">
        <v>0.4</v>
      </c>
      <c r="AH16" s="30">
        <v>0</v>
      </c>
      <c r="AI16" s="31">
        <v>1</v>
      </c>
      <c r="AJ16" s="31">
        <v>1</v>
      </c>
      <c r="AK16" s="31">
        <v>1</v>
      </c>
      <c r="AL16" s="31">
        <v>1</v>
      </c>
      <c r="AM16" s="88" t="s">
        <v>150</v>
      </c>
      <c r="AN16" s="88" t="s">
        <v>153</v>
      </c>
      <c r="AO16" s="29">
        <v>1</v>
      </c>
      <c r="AP16" s="29">
        <v>0</v>
      </c>
      <c r="AQ16" s="31">
        <f>SUM(AD16:AP16)</f>
        <v>7.4</v>
      </c>
      <c r="AR16" s="40">
        <f>AVERAGE(AD16:AP16)</f>
        <v>0.67272727272727273</v>
      </c>
      <c r="AS16" s="100">
        <f>_xlfn.RANK.EQ(V16,V16:V115,1)/100</f>
        <v>0.41</v>
      </c>
      <c r="AT16" s="31">
        <f>_xlfn.RANK.EQ(X16,X16:X115,1)/100</f>
        <v>0.55000000000000004</v>
      </c>
      <c r="AU16" s="41">
        <f>AVERAGE(AC16, AR16,V16, X16)</f>
        <v>1.0277068181818181</v>
      </c>
    </row>
    <row r="17" spans="1:47" s="42" customFormat="1" x14ac:dyDescent="0.2">
      <c r="A17" s="28">
        <f>_xlfn.RANK.EQ(AU17,$AU$2:$AU$101,0)</f>
        <v>43</v>
      </c>
      <c r="B17" s="35" t="s">
        <v>45</v>
      </c>
      <c r="C17" s="33"/>
      <c r="D17" s="33"/>
      <c r="E17" s="33" t="s">
        <v>20</v>
      </c>
      <c r="F17" s="33"/>
      <c r="G17" s="33"/>
      <c r="H17" s="33"/>
      <c r="I17" s="33" t="s">
        <v>20</v>
      </c>
      <c r="J17" s="33" t="s">
        <v>20</v>
      </c>
      <c r="K17" s="33"/>
      <c r="L17" s="33"/>
      <c r="M17" s="33"/>
      <c r="N17" s="33"/>
      <c r="O17" s="33"/>
      <c r="P17" s="33" t="s">
        <v>20</v>
      </c>
      <c r="Q17" s="33"/>
      <c r="R17" s="27"/>
      <c r="S17" s="27"/>
      <c r="T17" s="28"/>
      <c r="U17" s="36">
        <v>0.69</v>
      </c>
      <c r="V17" s="37">
        <f>1-(U17/100)</f>
        <v>0.99309999999999998</v>
      </c>
      <c r="W17" s="34">
        <v>1821</v>
      </c>
      <c r="X17" s="38">
        <f>W17/1000</f>
        <v>1.821</v>
      </c>
      <c r="Y17" s="29" t="s">
        <v>150</v>
      </c>
      <c r="Z17" s="29" t="s">
        <v>151</v>
      </c>
      <c r="AA17" s="29" t="s">
        <v>150</v>
      </c>
      <c r="AB17" s="30" t="s">
        <v>182</v>
      </c>
      <c r="AC17" s="39">
        <v>0.435</v>
      </c>
      <c r="AD17" s="31">
        <v>1</v>
      </c>
      <c r="AE17" s="31">
        <v>1</v>
      </c>
      <c r="AF17" s="30">
        <v>0</v>
      </c>
      <c r="AG17" s="30">
        <v>0.6</v>
      </c>
      <c r="AH17" s="30">
        <v>0</v>
      </c>
      <c r="AI17" s="31">
        <v>1</v>
      </c>
      <c r="AJ17" s="31">
        <v>1</v>
      </c>
      <c r="AK17" s="31">
        <v>1</v>
      </c>
      <c r="AL17" s="31">
        <v>1</v>
      </c>
      <c r="AM17" s="88" t="s">
        <v>148</v>
      </c>
      <c r="AN17" s="88" t="s">
        <v>153</v>
      </c>
      <c r="AO17" s="29">
        <v>1</v>
      </c>
      <c r="AP17" s="29">
        <v>0</v>
      </c>
      <c r="AQ17" s="31">
        <f>SUM(AD17:AP17)</f>
        <v>7.6</v>
      </c>
      <c r="AR17" s="40">
        <f>AVERAGE(AD17:AP17)</f>
        <v>0.69090909090909092</v>
      </c>
      <c r="AS17" s="100">
        <f>_xlfn.RANK.EQ(V17,V17:V116,1)/100</f>
        <v>0.69</v>
      </c>
      <c r="AT17" s="31">
        <f>_xlfn.RANK.EQ(X17,X17:X116,1)/100</f>
        <v>0.5</v>
      </c>
      <c r="AU17" s="41">
        <f>AVERAGE(AC17, AR17,V17, X17)</f>
        <v>0.9850022727272727</v>
      </c>
    </row>
    <row r="18" spans="1:47" s="42" customFormat="1" x14ac:dyDescent="0.2">
      <c r="A18" s="28">
        <f>_xlfn.RANK.EQ(AU18,$AU$2:$AU$101,0)</f>
        <v>46</v>
      </c>
      <c r="B18" s="35" t="s">
        <v>22</v>
      </c>
      <c r="C18" s="27"/>
      <c r="D18" s="27"/>
      <c r="E18" s="27"/>
      <c r="F18" s="27"/>
      <c r="G18" s="27"/>
      <c r="H18" s="27" t="s">
        <v>20</v>
      </c>
      <c r="I18" s="27" t="s">
        <v>20</v>
      </c>
      <c r="J18" s="27" t="s">
        <v>20</v>
      </c>
      <c r="K18" s="27" t="s">
        <v>20</v>
      </c>
      <c r="L18" s="27"/>
      <c r="M18" s="27" t="s">
        <v>20</v>
      </c>
      <c r="N18" s="27"/>
      <c r="O18" s="27"/>
      <c r="P18" s="27" t="s">
        <v>20</v>
      </c>
      <c r="Q18" s="27"/>
      <c r="R18" s="27" t="s">
        <v>20</v>
      </c>
      <c r="S18" s="27"/>
      <c r="T18" s="28"/>
      <c r="U18" s="36">
        <v>2.71</v>
      </c>
      <c r="V18" s="37">
        <f>1-(U18/100)</f>
        <v>0.97289999999999999</v>
      </c>
      <c r="W18" s="34">
        <v>1850</v>
      </c>
      <c r="X18" s="38">
        <f>W18/1000</f>
        <v>1.85</v>
      </c>
      <c r="Y18" s="29" t="s">
        <v>150</v>
      </c>
      <c r="Z18" s="29" t="s">
        <v>151</v>
      </c>
      <c r="AA18" s="29" t="s">
        <v>150</v>
      </c>
      <c r="AB18" s="30" t="s">
        <v>152</v>
      </c>
      <c r="AC18" s="39">
        <v>0.27500000000000002</v>
      </c>
      <c r="AD18" s="31">
        <v>1</v>
      </c>
      <c r="AE18" s="31">
        <v>1</v>
      </c>
      <c r="AF18" s="30">
        <v>0</v>
      </c>
      <c r="AG18" s="30">
        <v>0.6</v>
      </c>
      <c r="AH18" s="30">
        <v>0</v>
      </c>
      <c r="AI18" s="31">
        <v>1</v>
      </c>
      <c r="AJ18" s="31">
        <v>1</v>
      </c>
      <c r="AK18" s="31">
        <v>1</v>
      </c>
      <c r="AL18" s="31">
        <v>0.66</v>
      </c>
      <c r="AM18" s="88">
        <v>1</v>
      </c>
      <c r="AN18" s="88" t="s">
        <v>153</v>
      </c>
      <c r="AO18" s="29">
        <v>0</v>
      </c>
      <c r="AP18" s="29">
        <v>0</v>
      </c>
      <c r="AQ18" s="31">
        <f>SUM(AD18:AP18)</f>
        <v>7.26</v>
      </c>
      <c r="AR18" s="40">
        <f>AVERAGE(AD18:AP18)</f>
        <v>0.60499999999999998</v>
      </c>
      <c r="AS18" s="100">
        <f>_xlfn.RANK.EQ(V18,V18:V117,1)/100</f>
        <v>0.45</v>
      </c>
      <c r="AT18" s="31">
        <f>_xlfn.RANK.EQ(X18,X18:X117,1)/100</f>
        <v>0.5</v>
      </c>
      <c r="AU18" s="41">
        <f>AVERAGE(AC18, AR18,V18, X18)</f>
        <v>0.92572500000000002</v>
      </c>
    </row>
    <row r="19" spans="1:47" s="42" customFormat="1" x14ac:dyDescent="0.2">
      <c r="A19" s="28">
        <f>_xlfn.RANK.EQ(AU19,$AU$2:$AU$101,0)</f>
        <v>47</v>
      </c>
      <c r="B19" s="35" t="s">
        <v>98</v>
      </c>
      <c r="C19" s="33" t="s">
        <v>20</v>
      </c>
      <c r="D19" s="33" t="s">
        <v>20</v>
      </c>
      <c r="E19" s="33"/>
      <c r="F19" s="33" t="s">
        <v>20</v>
      </c>
      <c r="G19" s="33"/>
      <c r="H19" s="33" t="s">
        <v>20</v>
      </c>
      <c r="I19" s="33"/>
      <c r="J19" s="33"/>
      <c r="K19" s="33" t="s">
        <v>20</v>
      </c>
      <c r="L19" s="33" t="s">
        <v>20</v>
      </c>
      <c r="M19" s="33" t="s">
        <v>20</v>
      </c>
      <c r="N19" s="33" t="s">
        <v>20</v>
      </c>
      <c r="O19" s="33" t="s">
        <v>20</v>
      </c>
      <c r="P19" s="33" t="s">
        <v>20</v>
      </c>
      <c r="Q19" s="33" t="s">
        <v>20</v>
      </c>
      <c r="R19" s="33" t="s">
        <v>20</v>
      </c>
      <c r="S19" s="33"/>
      <c r="T19" s="33" t="s">
        <v>20</v>
      </c>
      <c r="U19" s="36">
        <v>15.36</v>
      </c>
      <c r="V19" s="37">
        <f>1-(U19/100)</f>
        <v>0.84640000000000004</v>
      </c>
      <c r="W19" s="34">
        <v>1712</v>
      </c>
      <c r="X19" s="38">
        <f>W19/1000</f>
        <v>1.712</v>
      </c>
      <c r="Y19" s="29" t="s">
        <v>192</v>
      </c>
      <c r="Z19" s="29" t="s">
        <v>192</v>
      </c>
      <c r="AA19" s="29" t="s">
        <v>150</v>
      </c>
      <c r="AB19" s="30" t="s">
        <v>150</v>
      </c>
      <c r="AC19" s="39">
        <v>0.53</v>
      </c>
      <c r="AD19" s="31">
        <v>1</v>
      </c>
      <c r="AE19" s="31">
        <v>1</v>
      </c>
      <c r="AF19" s="30">
        <v>0</v>
      </c>
      <c r="AG19" s="30">
        <v>0.8</v>
      </c>
      <c r="AH19" s="30">
        <v>0.2</v>
      </c>
      <c r="AI19" s="31">
        <v>1</v>
      </c>
      <c r="AJ19" s="31">
        <v>0</v>
      </c>
      <c r="AK19" s="31">
        <v>1</v>
      </c>
      <c r="AL19" s="31">
        <v>1</v>
      </c>
      <c r="AM19" s="88">
        <v>1</v>
      </c>
      <c r="AN19" s="88" t="s">
        <v>153</v>
      </c>
      <c r="AO19" s="29">
        <v>0</v>
      </c>
      <c r="AP19" s="29">
        <v>0</v>
      </c>
      <c r="AQ19" s="31">
        <f>SUM(AD19:AP19)</f>
        <v>7</v>
      </c>
      <c r="AR19" s="40">
        <f>AVERAGE(AD19:AP19)</f>
        <v>0.58333333333333337</v>
      </c>
      <c r="AS19" s="100">
        <f>_xlfn.RANK.EQ(V19,V19:V118,1)/100</f>
        <v>0.17</v>
      </c>
      <c r="AT19" s="31">
        <f>_xlfn.RANK.EQ(X19,X19:X118,1)/100</f>
        <v>0.48</v>
      </c>
      <c r="AU19" s="41">
        <f>AVERAGE(AC19, AR19,V19, X19)</f>
        <v>0.91793333333333327</v>
      </c>
    </row>
    <row r="20" spans="1:47" s="42" customFormat="1" ht="25.5" x14ac:dyDescent="0.2">
      <c r="A20" s="28">
        <f>_xlfn.RANK.EQ(AU20,$AU$2:$AU$101,0)</f>
        <v>49</v>
      </c>
      <c r="B20" s="35" t="s">
        <v>93</v>
      </c>
      <c r="C20" s="33" t="s">
        <v>20</v>
      </c>
      <c r="D20" s="33"/>
      <c r="E20" s="33"/>
      <c r="F20" s="33"/>
      <c r="G20" s="33" t="s">
        <v>20</v>
      </c>
      <c r="H20" s="33" t="s">
        <v>20</v>
      </c>
      <c r="I20" s="33" t="s">
        <v>20</v>
      </c>
      <c r="J20" s="33" t="s">
        <v>20</v>
      </c>
      <c r="K20" s="33" t="s">
        <v>20</v>
      </c>
      <c r="L20" s="33"/>
      <c r="M20" s="33" t="s">
        <v>20</v>
      </c>
      <c r="N20" s="33"/>
      <c r="O20" s="33"/>
      <c r="P20" s="33" t="s">
        <v>20</v>
      </c>
      <c r="Q20" s="33"/>
      <c r="R20" s="33" t="s">
        <v>20</v>
      </c>
      <c r="S20" s="33"/>
      <c r="T20" s="33" t="s">
        <v>20</v>
      </c>
      <c r="U20" s="36">
        <v>1.01</v>
      </c>
      <c r="V20" s="37">
        <f>1-(U20/100)</f>
        <v>0.9899</v>
      </c>
      <c r="W20" s="34">
        <v>1396</v>
      </c>
      <c r="X20" s="38">
        <f>W20/1000</f>
        <v>1.3959999999999999</v>
      </c>
      <c r="Y20" s="29" t="s">
        <v>150</v>
      </c>
      <c r="Z20" s="29" t="s">
        <v>151</v>
      </c>
      <c r="AA20" s="29" t="s">
        <v>150</v>
      </c>
      <c r="AB20" s="30" t="s">
        <v>150</v>
      </c>
      <c r="AC20" s="39">
        <v>0.45200000000000001</v>
      </c>
      <c r="AD20" s="31">
        <v>1</v>
      </c>
      <c r="AE20" s="31">
        <v>1</v>
      </c>
      <c r="AF20" s="30">
        <v>0</v>
      </c>
      <c r="AG20" s="30">
        <v>0.6</v>
      </c>
      <c r="AH20" s="30">
        <v>0.2</v>
      </c>
      <c r="AI20" s="31">
        <v>1</v>
      </c>
      <c r="AJ20" s="31">
        <v>0</v>
      </c>
      <c r="AK20" s="31">
        <v>1</v>
      </c>
      <c r="AL20" s="31">
        <v>1</v>
      </c>
      <c r="AM20" s="88" t="s">
        <v>150</v>
      </c>
      <c r="AN20" s="88">
        <v>1</v>
      </c>
      <c r="AO20" s="29">
        <v>1</v>
      </c>
      <c r="AP20" s="29">
        <v>1</v>
      </c>
      <c r="AQ20" s="31">
        <f>SUM(AD20:AP20)</f>
        <v>8.8000000000000007</v>
      </c>
      <c r="AR20" s="40">
        <f>AVERAGE(AD20:AP20)</f>
        <v>0.73333333333333339</v>
      </c>
      <c r="AS20" s="100">
        <f>_xlfn.RANK.EQ(V20,V20:V119,1)/100</f>
        <v>0.62</v>
      </c>
      <c r="AT20" s="31">
        <f>_xlfn.RANK.EQ(X20,X20:X119,1)/100</f>
        <v>0.39</v>
      </c>
      <c r="AU20" s="41">
        <f>AVERAGE(AC20, AR20,V20, X20)</f>
        <v>0.89280833333333331</v>
      </c>
    </row>
    <row r="21" spans="1:47" s="42" customFormat="1" x14ac:dyDescent="0.2">
      <c r="A21" s="28">
        <f>_xlfn.RANK.EQ(AU21,$AU$2:$AU$101,0)</f>
        <v>53</v>
      </c>
      <c r="B21" s="35" t="s">
        <v>44</v>
      </c>
      <c r="C21" s="33"/>
      <c r="D21" s="33"/>
      <c r="E21" s="33"/>
      <c r="F21" s="33"/>
      <c r="G21" s="33"/>
      <c r="H21" s="33"/>
      <c r="I21" s="33" t="s">
        <v>20</v>
      </c>
      <c r="J21" s="33" t="s">
        <v>20</v>
      </c>
      <c r="K21" s="33"/>
      <c r="L21" s="33"/>
      <c r="M21" s="33"/>
      <c r="N21" s="33"/>
      <c r="O21" s="33"/>
      <c r="P21" s="33" t="s">
        <v>20</v>
      </c>
      <c r="Q21" s="33"/>
      <c r="R21" s="27"/>
      <c r="S21" s="27"/>
      <c r="T21" s="28"/>
      <c r="U21" s="36">
        <v>0.06</v>
      </c>
      <c r="V21" s="37">
        <f>1-(U21/100)</f>
        <v>0.99939999999999996</v>
      </c>
      <c r="W21" s="34">
        <v>1640</v>
      </c>
      <c r="X21" s="38">
        <f>W21/1000</f>
        <v>1.64</v>
      </c>
      <c r="Y21" s="29" t="s">
        <v>150</v>
      </c>
      <c r="Z21" s="29" t="s">
        <v>151</v>
      </c>
      <c r="AA21" s="29" t="s">
        <v>181</v>
      </c>
      <c r="AB21" s="30" t="s">
        <v>181</v>
      </c>
      <c r="AC21" s="39">
        <v>0.128</v>
      </c>
      <c r="AD21" s="31">
        <v>1</v>
      </c>
      <c r="AE21" s="31">
        <v>1</v>
      </c>
      <c r="AF21" s="30">
        <v>0</v>
      </c>
      <c r="AG21" s="30">
        <v>0.6</v>
      </c>
      <c r="AH21" s="30">
        <v>0</v>
      </c>
      <c r="AI21" s="31">
        <v>1</v>
      </c>
      <c r="AJ21" s="31">
        <v>1</v>
      </c>
      <c r="AK21" s="31">
        <v>1</v>
      </c>
      <c r="AL21" s="31">
        <v>1</v>
      </c>
      <c r="AM21" s="88" t="s">
        <v>148</v>
      </c>
      <c r="AN21" s="88" t="s">
        <v>153</v>
      </c>
      <c r="AO21" s="29">
        <v>1</v>
      </c>
      <c r="AP21" s="29">
        <v>0</v>
      </c>
      <c r="AQ21" s="31">
        <f>SUM(AD21:AP21)</f>
        <v>7.6</v>
      </c>
      <c r="AR21" s="40">
        <f>AVERAGE(AD21:AP21)</f>
        <v>0.69090909090909092</v>
      </c>
      <c r="AS21" s="100">
        <f>_xlfn.RANK.EQ(V21,V21:V120,1)/100</f>
        <v>0.79</v>
      </c>
      <c r="AT21" s="31">
        <f>_xlfn.RANK.EQ(X21,X21:X120,1)/100</f>
        <v>0.46</v>
      </c>
      <c r="AU21" s="41">
        <f>AVERAGE(AC21, AR21,V21, X21)</f>
        <v>0.86457727272727269</v>
      </c>
    </row>
    <row r="22" spans="1:47" s="42" customFormat="1" x14ac:dyDescent="0.2">
      <c r="A22" s="28">
        <f>_xlfn.RANK.EQ(AU22,$AU$2:$AU$101,0)</f>
        <v>54</v>
      </c>
      <c r="B22" s="35" t="s">
        <v>43</v>
      </c>
      <c r="C22" s="33"/>
      <c r="D22" s="33"/>
      <c r="E22" s="33" t="s">
        <v>20</v>
      </c>
      <c r="F22" s="33"/>
      <c r="G22" s="33"/>
      <c r="H22" s="33"/>
      <c r="I22" s="33"/>
      <c r="J22" s="33" t="s">
        <v>20</v>
      </c>
      <c r="K22" s="33"/>
      <c r="L22" s="33"/>
      <c r="M22" s="33"/>
      <c r="N22" s="33"/>
      <c r="O22" s="33"/>
      <c r="P22" s="33" t="s">
        <v>20</v>
      </c>
      <c r="Q22" s="33"/>
      <c r="R22" s="33"/>
      <c r="S22" s="33"/>
      <c r="T22" s="33"/>
      <c r="U22" s="36">
        <v>1.19</v>
      </c>
      <c r="V22" s="37">
        <f>1-(U22/100)</f>
        <v>0.98809999999999998</v>
      </c>
      <c r="W22" s="34">
        <v>1530</v>
      </c>
      <c r="X22" s="38">
        <f>W22/1000</f>
        <v>1.53</v>
      </c>
      <c r="Y22" s="29" t="s">
        <v>150</v>
      </c>
      <c r="Z22" s="29" t="s">
        <v>151</v>
      </c>
      <c r="AA22" s="29" t="s">
        <v>166</v>
      </c>
      <c r="AB22" s="30" t="s">
        <v>166</v>
      </c>
      <c r="AC22" s="39">
        <v>0.42399999999999999</v>
      </c>
      <c r="AD22" s="31">
        <v>1</v>
      </c>
      <c r="AE22" s="31">
        <v>1</v>
      </c>
      <c r="AF22" s="30">
        <v>0</v>
      </c>
      <c r="AG22" s="30">
        <v>0.4</v>
      </c>
      <c r="AH22" s="30">
        <v>0</v>
      </c>
      <c r="AI22" s="31">
        <v>1</v>
      </c>
      <c r="AJ22" s="31">
        <v>0</v>
      </c>
      <c r="AK22" s="31">
        <v>1</v>
      </c>
      <c r="AL22" s="31">
        <v>1</v>
      </c>
      <c r="AM22" s="88" t="s">
        <v>148</v>
      </c>
      <c r="AN22" s="88" t="s">
        <v>155</v>
      </c>
      <c r="AO22" s="29">
        <v>0</v>
      </c>
      <c r="AP22" s="29">
        <v>0</v>
      </c>
      <c r="AQ22" s="31">
        <f>SUM(AD22:AP22)</f>
        <v>5.4</v>
      </c>
      <c r="AR22" s="40">
        <f>AVERAGE(AD22:AP22)</f>
        <v>0.49090909090909096</v>
      </c>
      <c r="AS22" s="100">
        <f>_xlfn.RANK.EQ(V22,V22:V121,1)/100</f>
        <v>0.56999999999999995</v>
      </c>
      <c r="AT22" s="31">
        <f>_xlfn.RANK.EQ(X22,X22:X121,1)/100</f>
        <v>0.42</v>
      </c>
      <c r="AU22" s="41">
        <f>AVERAGE(AC22, AR22,V22, X22)</f>
        <v>0.85825227272727278</v>
      </c>
    </row>
    <row r="23" spans="1:47" s="42" customFormat="1" x14ac:dyDescent="0.2">
      <c r="A23" s="28">
        <f>_xlfn.RANK.EQ(AU23,$AU$2:$AU$101,0)</f>
        <v>56</v>
      </c>
      <c r="B23" s="35" t="s">
        <v>35</v>
      </c>
      <c r="C23" s="33"/>
      <c r="D23" s="33"/>
      <c r="E23" s="33"/>
      <c r="F23" s="33"/>
      <c r="G23" s="33"/>
      <c r="H23" s="33" t="s">
        <v>20</v>
      </c>
      <c r="I23" s="33" t="s">
        <v>20</v>
      </c>
      <c r="J23" s="33"/>
      <c r="K23" s="33" t="s">
        <v>20</v>
      </c>
      <c r="L23" s="33"/>
      <c r="M23" s="33" t="s">
        <v>20</v>
      </c>
      <c r="N23" s="33"/>
      <c r="O23" s="33"/>
      <c r="P23" s="33" t="s">
        <v>20</v>
      </c>
      <c r="Q23" s="33" t="s">
        <v>20</v>
      </c>
      <c r="R23" s="33" t="s">
        <v>20</v>
      </c>
      <c r="S23" s="33"/>
      <c r="T23" s="33" t="s">
        <v>20</v>
      </c>
      <c r="U23" s="36">
        <v>4.04</v>
      </c>
      <c r="V23" s="37">
        <f>1-(U23/100)</f>
        <v>0.95960000000000001</v>
      </c>
      <c r="W23" s="34">
        <v>1536</v>
      </c>
      <c r="X23" s="38">
        <f>W23/1000</f>
        <v>1.536</v>
      </c>
      <c r="Y23" s="29" t="s">
        <v>150</v>
      </c>
      <c r="Z23" s="29" t="s">
        <v>151</v>
      </c>
      <c r="AA23" s="29" t="s">
        <v>150</v>
      </c>
      <c r="AB23" s="30" t="s">
        <v>150</v>
      </c>
      <c r="AC23" s="39">
        <v>0.312</v>
      </c>
      <c r="AD23" s="31">
        <v>1</v>
      </c>
      <c r="AE23" s="31">
        <v>1</v>
      </c>
      <c r="AF23" s="30">
        <v>0</v>
      </c>
      <c r="AG23" s="30">
        <v>1</v>
      </c>
      <c r="AH23" s="30">
        <v>0.4</v>
      </c>
      <c r="AI23" s="31">
        <v>1</v>
      </c>
      <c r="AJ23" s="31">
        <v>0</v>
      </c>
      <c r="AK23" s="31">
        <v>1</v>
      </c>
      <c r="AL23" s="31">
        <v>1</v>
      </c>
      <c r="AM23" s="88" t="s">
        <v>150</v>
      </c>
      <c r="AN23" s="88" t="s">
        <v>153</v>
      </c>
      <c r="AO23" s="29">
        <v>0</v>
      </c>
      <c r="AP23" s="29">
        <v>0</v>
      </c>
      <c r="AQ23" s="31">
        <f>SUM(AD23:AP23)</f>
        <v>6.4</v>
      </c>
      <c r="AR23" s="40">
        <f>AVERAGE(AD23:AP23)</f>
        <v>0.5818181818181819</v>
      </c>
      <c r="AS23" s="100">
        <f>_xlfn.RANK.EQ(V23,V23:V122,1)/100</f>
        <v>0.37</v>
      </c>
      <c r="AT23" s="31">
        <f>_xlfn.RANK.EQ(X23,X23:X122,1)/100</f>
        <v>0.42</v>
      </c>
      <c r="AU23" s="41">
        <f>AVERAGE(AC23, AR23,V23, X23)</f>
        <v>0.84735454545454547</v>
      </c>
    </row>
    <row r="24" spans="1:47" s="42" customFormat="1" x14ac:dyDescent="0.2">
      <c r="A24" s="28">
        <f>_xlfn.RANK.EQ(AU24,$AU$2:$AU$101,0)</f>
        <v>57</v>
      </c>
      <c r="B24" s="35" t="s">
        <v>48</v>
      </c>
      <c r="C24" s="33"/>
      <c r="D24" s="33"/>
      <c r="E24" s="33" t="s">
        <v>20</v>
      </c>
      <c r="F24" s="33"/>
      <c r="G24" s="33"/>
      <c r="H24" s="33"/>
      <c r="I24" s="33" t="s">
        <v>20</v>
      </c>
      <c r="J24" s="33"/>
      <c r="K24" s="33"/>
      <c r="L24" s="33"/>
      <c r="M24" s="33"/>
      <c r="N24" s="33"/>
      <c r="O24" s="33"/>
      <c r="P24" s="33" t="s">
        <v>20</v>
      </c>
      <c r="Q24" s="33"/>
      <c r="R24" s="27"/>
      <c r="S24" s="27"/>
      <c r="T24" s="28"/>
      <c r="U24" s="36">
        <v>1.53</v>
      </c>
      <c r="V24" s="37">
        <f>1-(U24/100)</f>
        <v>0.98470000000000002</v>
      </c>
      <c r="W24" s="34">
        <v>1292</v>
      </c>
      <c r="X24" s="38">
        <f>W24/1000</f>
        <v>1.292</v>
      </c>
      <c r="Y24" s="29" t="s">
        <v>150</v>
      </c>
      <c r="Z24" s="29" t="s">
        <v>151</v>
      </c>
      <c r="AA24" s="29" t="s">
        <v>183</v>
      </c>
      <c r="AB24" s="30" t="s">
        <v>184</v>
      </c>
      <c r="AC24" s="39">
        <v>0.435</v>
      </c>
      <c r="AD24" s="31">
        <v>1</v>
      </c>
      <c r="AE24" s="31">
        <v>1</v>
      </c>
      <c r="AF24" s="30">
        <v>0</v>
      </c>
      <c r="AG24" s="30">
        <v>0.4</v>
      </c>
      <c r="AH24" s="30">
        <v>0</v>
      </c>
      <c r="AI24" s="31">
        <v>1</v>
      </c>
      <c r="AJ24" s="31">
        <v>1</v>
      </c>
      <c r="AK24" s="31">
        <v>1</v>
      </c>
      <c r="AL24" s="31">
        <v>1</v>
      </c>
      <c r="AM24" s="88" t="s">
        <v>150</v>
      </c>
      <c r="AN24" s="88" t="s">
        <v>153</v>
      </c>
      <c r="AO24" s="29">
        <v>1</v>
      </c>
      <c r="AP24" s="29">
        <v>0</v>
      </c>
      <c r="AQ24" s="31">
        <f>SUM(AD24:AP24)</f>
        <v>7.4</v>
      </c>
      <c r="AR24" s="40">
        <f>AVERAGE(AD24:AP24)</f>
        <v>0.67272727272727273</v>
      </c>
      <c r="AS24" s="100">
        <f>_xlfn.RANK.EQ(V24,V24:V123,1)/100</f>
        <v>0.52</v>
      </c>
      <c r="AT24" s="31">
        <f>_xlfn.RANK.EQ(X24,X24:X123,1)/100</f>
        <v>0.37</v>
      </c>
      <c r="AU24" s="41">
        <f>AVERAGE(AC24, AR24,V24, X24)</f>
        <v>0.8461068181818181</v>
      </c>
    </row>
    <row r="25" spans="1:47" s="42" customFormat="1" ht="14.25" customHeight="1" x14ac:dyDescent="0.2">
      <c r="A25" s="28">
        <f>_xlfn.RANK.EQ(AU25,$AU$2:$AU$101,0)</f>
        <v>58</v>
      </c>
      <c r="B25" s="35" t="s">
        <v>46</v>
      </c>
      <c r="C25" s="33"/>
      <c r="D25" s="33"/>
      <c r="E25" s="33" t="s">
        <v>20</v>
      </c>
      <c r="F25" s="33"/>
      <c r="G25" s="33" t="s">
        <v>20</v>
      </c>
      <c r="H25" s="33"/>
      <c r="I25" s="33"/>
      <c r="J25" s="33"/>
      <c r="K25" s="33"/>
      <c r="L25" s="33"/>
      <c r="M25" s="33"/>
      <c r="N25" s="33"/>
      <c r="O25" s="33"/>
      <c r="P25" s="33" t="s">
        <v>20</v>
      </c>
      <c r="Q25" s="27"/>
      <c r="R25" s="27"/>
      <c r="S25" s="27"/>
      <c r="T25" s="28"/>
      <c r="U25" s="36">
        <v>0.53</v>
      </c>
      <c r="V25" s="37">
        <f>1-(U25/100)</f>
        <v>0.99470000000000003</v>
      </c>
      <c r="W25" s="34">
        <v>1035</v>
      </c>
      <c r="X25" s="38">
        <f>W25/1000</f>
        <v>1.0349999999999999</v>
      </c>
      <c r="Y25" s="29" t="s">
        <v>150</v>
      </c>
      <c r="Z25" s="29" t="s">
        <v>151</v>
      </c>
      <c r="AA25" s="29" t="s">
        <v>150</v>
      </c>
      <c r="AB25" s="30" t="s">
        <v>170</v>
      </c>
      <c r="AC25" s="39">
        <v>0.56799999999999995</v>
      </c>
      <c r="AD25" s="31">
        <v>1</v>
      </c>
      <c r="AE25" s="31">
        <v>1</v>
      </c>
      <c r="AF25" s="30">
        <v>1</v>
      </c>
      <c r="AG25" s="30">
        <v>0.6</v>
      </c>
      <c r="AH25" s="30">
        <v>0</v>
      </c>
      <c r="AI25" s="31">
        <v>1</v>
      </c>
      <c r="AJ25" s="31">
        <v>1</v>
      </c>
      <c r="AK25" s="31">
        <v>1</v>
      </c>
      <c r="AL25" s="31">
        <v>1</v>
      </c>
      <c r="AM25" s="88" t="s">
        <v>150</v>
      </c>
      <c r="AN25" s="88" t="s">
        <v>153</v>
      </c>
      <c r="AO25" s="29">
        <v>1</v>
      </c>
      <c r="AP25" s="29">
        <v>0</v>
      </c>
      <c r="AQ25" s="31">
        <f>SUM(AD25:AP25)</f>
        <v>8.6</v>
      </c>
      <c r="AR25" s="40">
        <f>AVERAGE(AD25:AP25)</f>
        <v>0.78181818181818175</v>
      </c>
      <c r="AS25" s="100">
        <f>_xlfn.RANK.EQ(V25,V25:V124,1)/100</f>
        <v>0.65</v>
      </c>
      <c r="AT25" s="31">
        <f>_xlfn.RANK.EQ(X25,X25:X124,1)/100</f>
        <v>0.34</v>
      </c>
      <c r="AU25" s="41">
        <f>AVERAGE(AC25, AR25,V25, X25)</f>
        <v>0.84487954545454547</v>
      </c>
    </row>
    <row r="26" spans="1:47" s="42" customFormat="1" ht="25.5" x14ac:dyDescent="0.2">
      <c r="A26" s="28">
        <f>_xlfn.RANK.EQ(AU26,$AU$2:$AU$101,0)</f>
        <v>59</v>
      </c>
      <c r="B26" s="35" t="s">
        <v>86</v>
      </c>
      <c r="C26" s="33"/>
      <c r="D26" s="33"/>
      <c r="E26" s="33" t="s">
        <v>20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 t="s">
        <v>20</v>
      </c>
      <c r="Q26" s="27"/>
      <c r="R26" s="27"/>
      <c r="S26" s="27"/>
      <c r="T26" s="28"/>
      <c r="U26" s="36">
        <v>44.56</v>
      </c>
      <c r="V26" s="37">
        <f>1-(U26/100)</f>
        <v>0.5544</v>
      </c>
      <c r="W26" s="34">
        <v>1857</v>
      </c>
      <c r="X26" s="38">
        <f>W26/1000</f>
        <v>1.857</v>
      </c>
      <c r="Y26" s="29" t="s">
        <v>150</v>
      </c>
      <c r="Z26" s="29" t="s">
        <v>151</v>
      </c>
      <c r="AA26" s="29" t="s">
        <v>200</v>
      </c>
      <c r="AB26" s="30" t="s">
        <v>200</v>
      </c>
      <c r="AC26" s="39">
        <v>0.42399999999999999</v>
      </c>
      <c r="AD26" s="31">
        <v>1</v>
      </c>
      <c r="AE26" s="31">
        <v>0.9</v>
      </c>
      <c r="AF26" s="30">
        <v>0</v>
      </c>
      <c r="AG26" s="30">
        <v>0.6</v>
      </c>
      <c r="AH26" s="30">
        <v>0</v>
      </c>
      <c r="AI26" s="31">
        <v>1</v>
      </c>
      <c r="AJ26" s="31">
        <v>0</v>
      </c>
      <c r="AK26" s="31">
        <v>1</v>
      </c>
      <c r="AL26" s="31">
        <v>1</v>
      </c>
      <c r="AM26" s="88" t="s">
        <v>150</v>
      </c>
      <c r="AN26" s="88" t="s">
        <v>149</v>
      </c>
      <c r="AO26" s="29">
        <v>0</v>
      </c>
      <c r="AP26" s="29">
        <v>0</v>
      </c>
      <c r="AQ26" s="31">
        <f>SUM(AD26:AP26)</f>
        <v>5.5</v>
      </c>
      <c r="AR26" s="40">
        <f>AVERAGE(AD26:AP26)</f>
        <v>0.5</v>
      </c>
      <c r="AS26" s="100">
        <f>_xlfn.RANK.EQ(V26,V26:V125,1)/100</f>
        <v>0.06</v>
      </c>
      <c r="AT26" s="31">
        <f>_xlfn.RANK.EQ(X26,X26:X125,1)/100</f>
        <v>0.43</v>
      </c>
      <c r="AU26" s="41">
        <f>AVERAGE(AC26, AR26,V26, X26)</f>
        <v>0.83384999999999998</v>
      </c>
    </row>
    <row r="27" spans="1:47" s="42" customFormat="1" x14ac:dyDescent="0.2">
      <c r="A27" s="28">
        <f>_xlfn.RANK.EQ(AU27,$AU$2:$AU$101,0)</f>
        <v>64</v>
      </c>
      <c r="B27" s="35" t="s">
        <v>114</v>
      </c>
      <c r="C27" s="33" t="s">
        <v>20</v>
      </c>
      <c r="D27" s="33"/>
      <c r="E27" s="33"/>
      <c r="F27" s="33"/>
      <c r="G27" s="33"/>
      <c r="H27" s="33"/>
      <c r="I27" s="33"/>
      <c r="J27" s="33" t="s">
        <v>20</v>
      </c>
      <c r="K27" s="33"/>
      <c r="L27" s="33"/>
      <c r="M27" s="33" t="s">
        <v>20</v>
      </c>
      <c r="N27" s="33"/>
      <c r="O27" s="33"/>
      <c r="P27" s="33" t="s">
        <v>20</v>
      </c>
      <c r="Q27" s="33" t="s">
        <v>20</v>
      </c>
      <c r="R27" s="33"/>
      <c r="S27" s="33" t="s">
        <v>20</v>
      </c>
      <c r="T27" s="28"/>
      <c r="U27" s="36">
        <v>6.4</v>
      </c>
      <c r="V27" s="37">
        <f>1-(U27/100)</f>
        <v>0.93599999999999994</v>
      </c>
      <c r="W27" s="34">
        <v>739</v>
      </c>
      <c r="X27" s="38">
        <f>W27/1000</f>
        <v>0.73899999999999999</v>
      </c>
      <c r="Y27" s="29">
        <v>1800</v>
      </c>
      <c r="Z27" s="29">
        <v>0</v>
      </c>
      <c r="AA27" s="29" t="s">
        <v>202</v>
      </c>
      <c r="AB27" s="30" t="s">
        <v>202</v>
      </c>
      <c r="AC27" s="39">
        <v>0.19900000000000001</v>
      </c>
      <c r="AD27" s="31">
        <v>1</v>
      </c>
      <c r="AE27" s="31">
        <v>0.8</v>
      </c>
      <c r="AF27" s="30">
        <v>1</v>
      </c>
      <c r="AG27" s="30">
        <v>0.8</v>
      </c>
      <c r="AH27" s="30">
        <v>0.8</v>
      </c>
      <c r="AI27" s="31">
        <v>1</v>
      </c>
      <c r="AJ27" s="31">
        <v>1</v>
      </c>
      <c r="AK27" s="31">
        <v>1</v>
      </c>
      <c r="AL27" s="31">
        <v>1</v>
      </c>
      <c r="AM27" s="88" t="s">
        <v>153</v>
      </c>
      <c r="AN27" s="88" t="s">
        <v>153</v>
      </c>
      <c r="AO27" s="29">
        <v>1</v>
      </c>
      <c r="AP27" s="29">
        <v>1</v>
      </c>
      <c r="AQ27" s="31">
        <f>SUM(AD27:AP27)</f>
        <v>10.399999999999999</v>
      </c>
      <c r="AR27" s="40">
        <f>AVERAGE(AD27:AP27)</f>
        <v>0.94545454545454533</v>
      </c>
      <c r="AS27" s="100">
        <f>_xlfn.RANK.EQ(V27,V27:V126,1)/100</f>
        <v>0.3</v>
      </c>
      <c r="AT27" s="31">
        <f>_xlfn.RANK.EQ(X27,X27:X126,1)/100</f>
        <v>0.3</v>
      </c>
      <c r="AU27" s="41">
        <f>AVERAGE(AC27, AR27,V27, X27)</f>
        <v>0.70486363636363625</v>
      </c>
    </row>
    <row r="28" spans="1:47" s="42" customFormat="1" ht="25.5" x14ac:dyDescent="0.2">
      <c r="A28" s="28">
        <f>_xlfn.RANK.EQ(AU28,$AU$2:$AU$101,0)</f>
        <v>65</v>
      </c>
      <c r="B28" s="35" t="s">
        <v>40</v>
      </c>
      <c r="C28" s="33"/>
      <c r="D28" s="33"/>
      <c r="E28" s="33" t="s">
        <v>20</v>
      </c>
      <c r="F28" s="33"/>
      <c r="G28" s="33"/>
      <c r="H28" s="33"/>
      <c r="I28" s="33"/>
      <c r="J28" s="33" t="s">
        <v>20</v>
      </c>
      <c r="K28" s="33"/>
      <c r="L28" s="33"/>
      <c r="M28" s="33"/>
      <c r="N28" s="33"/>
      <c r="O28" s="33"/>
      <c r="P28" s="33" t="s">
        <v>20</v>
      </c>
      <c r="Q28" s="33"/>
      <c r="R28" s="33"/>
      <c r="S28" s="33"/>
      <c r="T28" s="33"/>
      <c r="U28" s="36">
        <v>10.42</v>
      </c>
      <c r="V28" s="37">
        <f>1-(U28/100)</f>
        <v>0.89580000000000004</v>
      </c>
      <c r="W28" s="34">
        <v>884</v>
      </c>
      <c r="X28" s="38">
        <f>W28/1000</f>
        <v>0.88400000000000001</v>
      </c>
      <c r="Y28" s="29">
        <v>78</v>
      </c>
      <c r="Z28" s="29">
        <v>57</v>
      </c>
      <c r="AA28" s="29" t="s">
        <v>170</v>
      </c>
      <c r="AB28" s="30" t="s">
        <v>170</v>
      </c>
      <c r="AC28" s="39">
        <v>0.42399999999999999</v>
      </c>
      <c r="AD28" s="31">
        <v>1</v>
      </c>
      <c r="AE28" s="31">
        <v>1</v>
      </c>
      <c r="AF28" s="30" t="s">
        <v>171</v>
      </c>
      <c r="AG28" s="30">
        <v>0.6</v>
      </c>
      <c r="AH28" s="30">
        <v>0.2</v>
      </c>
      <c r="AI28" s="31">
        <v>1</v>
      </c>
      <c r="AJ28" s="31">
        <v>0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0</v>
      </c>
      <c r="AP28" s="29">
        <v>0</v>
      </c>
      <c r="AQ28" s="31">
        <f>SUM(AD28:AP28)</f>
        <v>5.8000000000000007</v>
      </c>
      <c r="AR28" s="40">
        <f>AVERAGE(AD28:AP28)</f>
        <v>0.58000000000000007</v>
      </c>
      <c r="AS28" s="100">
        <f>_xlfn.RANK.EQ(V28,V28:V127,1)/100</f>
        <v>0.23</v>
      </c>
      <c r="AT28" s="31">
        <f>_xlfn.RANK.EQ(X28,X28:X127,1)/100</f>
        <v>0.32</v>
      </c>
      <c r="AU28" s="41">
        <f>AVERAGE(AC28, AR28,V28, X28)</f>
        <v>0.69594999999999996</v>
      </c>
    </row>
    <row r="29" spans="1:47" s="42" customFormat="1" ht="25.5" x14ac:dyDescent="0.2">
      <c r="A29" s="28">
        <f>_xlfn.RANK.EQ(AU29,$AU$2:$AU$101,0)</f>
        <v>70</v>
      </c>
      <c r="B29" s="35" t="s">
        <v>76</v>
      </c>
      <c r="C29" s="33"/>
      <c r="D29" s="33"/>
      <c r="E29" s="33" t="s">
        <v>20</v>
      </c>
      <c r="F29" s="33"/>
      <c r="G29" s="33" t="s">
        <v>20</v>
      </c>
      <c r="H29" s="33"/>
      <c r="I29" s="33"/>
      <c r="J29" s="33" t="s">
        <v>20</v>
      </c>
      <c r="K29" s="33"/>
      <c r="L29" s="33"/>
      <c r="M29" s="33"/>
      <c r="N29" s="33"/>
      <c r="O29" s="33"/>
      <c r="P29" s="33" t="s">
        <v>20</v>
      </c>
      <c r="Q29" s="33"/>
      <c r="R29" s="33"/>
      <c r="S29" s="33" t="s">
        <v>20</v>
      </c>
      <c r="T29" s="28"/>
      <c r="U29" s="36" t="s">
        <v>150</v>
      </c>
      <c r="V29" s="37" t="s">
        <v>150</v>
      </c>
      <c r="W29" s="34" t="s">
        <v>150</v>
      </c>
      <c r="X29" s="38" t="s">
        <v>150</v>
      </c>
      <c r="Y29" s="29" t="s">
        <v>150</v>
      </c>
      <c r="Z29" s="29" t="s">
        <v>150</v>
      </c>
      <c r="AA29" s="29" t="s">
        <v>201</v>
      </c>
      <c r="AB29" s="30" t="s">
        <v>202</v>
      </c>
      <c r="AC29" s="39">
        <v>0.49</v>
      </c>
      <c r="AD29" s="89">
        <v>1</v>
      </c>
      <c r="AE29" s="89">
        <v>1</v>
      </c>
      <c r="AF29" s="30">
        <v>0</v>
      </c>
      <c r="AG29" s="30">
        <v>0.5</v>
      </c>
      <c r="AH29" s="31">
        <v>0.3</v>
      </c>
      <c r="AI29" s="31">
        <v>1</v>
      </c>
      <c r="AJ29" s="31">
        <v>1</v>
      </c>
      <c r="AK29" s="31">
        <v>1</v>
      </c>
      <c r="AL29" s="31">
        <v>1</v>
      </c>
      <c r="AM29" s="88" t="s">
        <v>150</v>
      </c>
      <c r="AN29" s="88">
        <v>1</v>
      </c>
      <c r="AO29" s="29">
        <v>1</v>
      </c>
      <c r="AP29" s="29">
        <v>0</v>
      </c>
      <c r="AQ29" s="31">
        <f>SUM(AD29:AP29)</f>
        <v>8.8000000000000007</v>
      </c>
      <c r="AR29" s="40">
        <f>AVERAGE(AD29:AP29)</f>
        <v>0.73333333333333339</v>
      </c>
      <c r="AS29" s="100" t="e">
        <f>_xlfn.RANK.EQ(V29,V29:V128,1)/100</f>
        <v>#VALUE!</v>
      </c>
      <c r="AT29" s="31" t="e">
        <f>_xlfn.RANK.EQ(X29,X29:X128,1)/100</f>
        <v>#VALUE!</v>
      </c>
      <c r="AU29" s="41">
        <f>AVERAGE(AC29, AR29,V29, X29)</f>
        <v>0.61166666666666669</v>
      </c>
    </row>
    <row r="30" spans="1:47" s="42" customFormat="1" x14ac:dyDescent="0.2">
      <c r="A30" s="28">
        <f>_xlfn.RANK.EQ(AU30,$AU$2:$AU$101,0)</f>
        <v>74</v>
      </c>
      <c r="B30" s="35" t="s">
        <v>49</v>
      </c>
      <c r="C30" s="33"/>
      <c r="D30" s="33"/>
      <c r="E30" s="33" t="s">
        <v>20</v>
      </c>
      <c r="F30" s="33"/>
      <c r="G30" s="33" t="s">
        <v>20</v>
      </c>
      <c r="H30" s="33"/>
      <c r="I30" s="33" t="s">
        <v>20</v>
      </c>
      <c r="J30" s="33" t="s">
        <v>20</v>
      </c>
      <c r="K30" s="33"/>
      <c r="L30" s="33"/>
      <c r="M30" s="33"/>
      <c r="N30" s="33"/>
      <c r="O30" s="33"/>
      <c r="P30" s="33" t="s">
        <v>20</v>
      </c>
      <c r="Q30" s="27"/>
      <c r="R30" s="27"/>
      <c r="S30" s="27"/>
      <c r="T30" s="28"/>
      <c r="U30" s="36">
        <v>0.95</v>
      </c>
      <c r="V30" s="37">
        <f>1-(U30/100)</f>
        <v>0.99050000000000005</v>
      </c>
      <c r="W30" s="34">
        <v>294</v>
      </c>
      <c r="X30" s="38">
        <f>W30/1000</f>
        <v>0.29399999999999998</v>
      </c>
      <c r="Y30" s="29" t="s">
        <v>150</v>
      </c>
      <c r="Z30" s="29" t="s">
        <v>151</v>
      </c>
      <c r="AA30" s="29" t="s">
        <v>183</v>
      </c>
      <c r="AB30" s="30" t="s">
        <v>185</v>
      </c>
      <c r="AC30" s="39">
        <v>0.435</v>
      </c>
      <c r="AD30" s="31">
        <v>1</v>
      </c>
      <c r="AE30" s="31">
        <v>1</v>
      </c>
      <c r="AF30" s="30">
        <v>0</v>
      </c>
      <c r="AG30" s="30">
        <v>0.4</v>
      </c>
      <c r="AH30" s="30">
        <v>0</v>
      </c>
      <c r="AI30" s="31">
        <v>1</v>
      </c>
      <c r="AJ30" s="31">
        <v>1</v>
      </c>
      <c r="AK30" s="31">
        <v>1</v>
      </c>
      <c r="AL30" s="31">
        <v>1</v>
      </c>
      <c r="AM30" s="88" t="s">
        <v>150</v>
      </c>
      <c r="AN30" s="88" t="s">
        <v>153</v>
      </c>
      <c r="AO30" s="29">
        <v>1</v>
      </c>
      <c r="AP30" s="29">
        <v>0</v>
      </c>
      <c r="AQ30" s="31">
        <f>SUM(AD30:AP30)</f>
        <v>7.4</v>
      </c>
      <c r="AR30" s="40">
        <f>AVERAGE(AD30:AP30)</f>
        <v>0.67272727272727273</v>
      </c>
      <c r="AS30" s="100">
        <f>_xlfn.RANK.EQ(V30,V30:V129,1)/100</f>
        <v>0.56000000000000005</v>
      </c>
      <c r="AT30" s="31">
        <f>_xlfn.RANK.EQ(X30,X30:X129,1)/100</f>
        <v>0.15</v>
      </c>
      <c r="AU30" s="41">
        <f>AVERAGE(AC30, AR30,V30, X30)</f>
        <v>0.59805681818181822</v>
      </c>
    </row>
    <row r="31" spans="1:47" s="42" customFormat="1" x14ac:dyDescent="0.2">
      <c r="A31" s="28">
        <f>_xlfn.RANK.EQ(AU31,$AU$2:$AU$101,0)</f>
        <v>75</v>
      </c>
      <c r="B31" s="35" t="s">
        <v>74</v>
      </c>
      <c r="C31" s="33" t="s">
        <v>20</v>
      </c>
      <c r="D31" s="33"/>
      <c r="E31" s="33"/>
      <c r="F31" s="33"/>
      <c r="G31" s="33"/>
      <c r="H31" s="33"/>
      <c r="I31" s="33"/>
      <c r="J31" s="33" t="s">
        <v>20</v>
      </c>
      <c r="K31" s="33" t="s">
        <v>20</v>
      </c>
      <c r="L31" s="33"/>
      <c r="M31" s="33" t="s">
        <v>20</v>
      </c>
      <c r="N31" s="33"/>
      <c r="O31" s="33"/>
      <c r="P31" s="33" t="s">
        <v>20</v>
      </c>
      <c r="Q31" s="33"/>
      <c r="R31" s="33" t="s">
        <v>20</v>
      </c>
      <c r="S31" s="27"/>
      <c r="T31" s="28"/>
      <c r="U31" s="36">
        <v>6.22</v>
      </c>
      <c r="V31" s="37">
        <f>1-(U31/100)</f>
        <v>0.93779999999999997</v>
      </c>
      <c r="W31" s="34">
        <v>510</v>
      </c>
      <c r="X31" s="38">
        <f>W31/1000</f>
        <v>0.51</v>
      </c>
      <c r="Y31" s="29" t="s">
        <v>150</v>
      </c>
      <c r="Z31" s="29" t="s">
        <v>151</v>
      </c>
      <c r="AA31" s="29" t="s">
        <v>150</v>
      </c>
      <c r="AB31" s="30" t="s">
        <v>150</v>
      </c>
      <c r="AC31" s="39">
        <v>0.254</v>
      </c>
      <c r="AD31" s="31">
        <v>1</v>
      </c>
      <c r="AE31" s="31">
        <v>1</v>
      </c>
      <c r="AF31" s="30">
        <v>0</v>
      </c>
      <c r="AG31" s="30">
        <v>0.8</v>
      </c>
      <c r="AH31" s="30">
        <v>0.4</v>
      </c>
      <c r="AI31" s="31">
        <v>1</v>
      </c>
      <c r="AJ31" s="31">
        <v>1</v>
      </c>
      <c r="AK31" s="31">
        <v>1</v>
      </c>
      <c r="AL31" s="31">
        <v>1</v>
      </c>
      <c r="AM31" s="88">
        <v>1</v>
      </c>
      <c r="AN31" s="88" t="s">
        <v>153</v>
      </c>
      <c r="AO31" s="29">
        <v>0</v>
      </c>
      <c r="AP31" s="29">
        <v>0</v>
      </c>
      <c r="AQ31" s="31">
        <f>SUM(AD31:AP31)</f>
        <v>8.1999999999999993</v>
      </c>
      <c r="AR31" s="40">
        <f>AVERAGE(AD31:AP31)</f>
        <v>0.68333333333333324</v>
      </c>
      <c r="AS31" s="100">
        <f>_xlfn.RANK.EQ(V31,V31:V130,1)/100</f>
        <v>0.28999999999999998</v>
      </c>
      <c r="AT31" s="31">
        <f>_xlfn.RANK.EQ(X31,X31:X130,1)/100</f>
        <v>0.22</v>
      </c>
      <c r="AU31" s="41">
        <f>AVERAGE(AC31, AR31,V31, X31)</f>
        <v>0.59628333333333328</v>
      </c>
    </row>
    <row r="32" spans="1:47" s="42" customFormat="1" x14ac:dyDescent="0.2">
      <c r="A32" s="28">
        <f>_xlfn.RANK.EQ(AU32,$AU$2:$AU$101,0)</f>
        <v>85</v>
      </c>
      <c r="B32" s="35" t="s">
        <v>25</v>
      </c>
      <c r="C32" s="27"/>
      <c r="D32" s="27"/>
      <c r="E32" s="27"/>
      <c r="F32" s="27"/>
      <c r="G32" s="27"/>
      <c r="H32" s="27"/>
      <c r="I32" s="27" t="s">
        <v>20</v>
      </c>
      <c r="J32" s="27"/>
      <c r="K32" s="27"/>
      <c r="L32" s="27"/>
      <c r="M32" s="27"/>
      <c r="N32" s="27"/>
      <c r="O32" s="27"/>
      <c r="P32" s="27" t="s">
        <v>20</v>
      </c>
      <c r="Q32" s="27"/>
      <c r="R32" s="27"/>
      <c r="S32" s="27"/>
      <c r="T32" s="28"/>
      <c r="U32" s="36">
        <v>15.46</v>
      </c>
      <c r="V32" s="37">
        <f>1-(U32/100)</f>
        <v>0.84539999999999993</v>
      </c>
      <c r="W32" s="34">
        <v>353</v>
      </c>
      <c r="X32" s="38">
        <f>W32/1000</f>
        <v>0.35299999999999998</v>
      </c>
      <c r="Y32" s="29">
        <v>4848</v>
      </c>
      <c r="Z32" s="29" t="s">
        <v>150</v>
      </c>
      <c r="AA32" s="29" t="s">
        <v>150</v>
      </c>
      <c r="AB32" s="30" t="s">
        <v>150</v>
      </c>
      <c r="AC32" s="39">
        <v>4.1000000000000002E-2</v>
      </c>
      <c r="AD32" s="31">
        <v>0.7</v>
      </c>
      <c r="AE32" s="31">
        <v>1</v>
      </c>
      <c r="AF32" s="30">
        <v>0</v>
      </c>
      <c r="AG32" s="30">
        <v>0.7</v>
      </c>
      <c r="AH32" s="30">
        <v>0.2</v>
      </c>
      <c r="AI32" s="31">
        <v>1</v>
      </c>
      <c r="AJ32" s="31">
        <v>0</v>
      </c>
      <c r="AK32" s="31">
        <v>1</v>
      </c>
      <c r="AL32" s="31">
        <v>1</v>
      </c>
      <c r="AM32" s="88">
        <v>1</v>
      </c>
      <c r="AN32" s="88">
        <v>1</v>
      </c>
      <c r="AO32" s="29">
        <v>0</v>
      </c>
      <c r="AP32" s="29">
        <v>0</v>
      </c>
      <c r="AQ32" s="31"/>
      <c r="AR32" s="40">
        <f>AVERAGE(AD32:AP32)</f>
        <v>0.58461538461538454</v>
      </c>
      <c r="AS32" s="100">
        <f>_xlfn.RANK.EQ(V32,V32:V131,1)/100</f>
        <v>0.15</v>
      </c>
      <c r="AT32" s="31">
        <f>_xlfn.RANK.EQ(X32,X32:X131,1)/100</f>
        <v>0.18</v>
      </c>
      <c r="AU32" s="41">
        <f>AVERAGE(AC32, AR32,V32, X32)</f>
        <v>0.45600384615384609</v>
      </c>
    </row>
    <row r="33" spans="1:47" s="42" customFormat="1" ht="25.5" x14ac:dyDescent="0.2">
      <c r="A33" s="28">
        <f>_xlfn.RANK.EQ(AU33,$AU$2:$AU$101,0)</f>
        <v>91</v>
      </c>
      <c r="B33" s="35" t="s">
        <v>36</v>
      </c>
      <c r="C33" s="33"/>
      <c r="D33" s="33"/>
      <c r="E33" s="33"/>
      <c r="F33" s="33"/>
      <c r="G33" s="33"/>
      <c r="H33" s="33"/>
      <c r="I33" s="33" t="s">
        <v>20</v>
      </c>
      <c r="J33" s="33"/>
      <c r="K33" s="33"/>
      <c r="L33" s="33"/>
      <c r="M33" s="33"/>
      <c r="N33" s="33"/>
      <c r="O33" s="33"/>
      <c r="P33" s="33" t="s">
        <v>20</v>
      </c>
      <c r="Q33" s="33"/>
      <c r="R33" s="33"/>
      <c r="S33" s="33"/>
      <c r="T33" s="33"/>
      <c r="U33" s="36">
        <v>10.9</v>
      </c>
      <c r="V33" s="37">
        <f>1-(U33/100)</f>
        <v>0.89100000000000001</v>
      </c>
      <c r="W33" s="34">
        <v>15</v>
      </c>
      <c r="X33" s="38">
        <f>W33/1000</f>
        <v>1.4999999999999999E-2</v>
      </c>
      <c r="Y33" s="29" t="s">
        <v>150</v>
      </c>
      <c r="Z33" s="29" t="s">
        <v>151</v>
      </c>
      <c r="AA33" s="29" t="s">
        <v>150</v>
      </c>
      <c r="AB33" s="30" t="s">
        <v>150</v>
      </c>
      <c r="AC33" s="39">
        <v>0.05</v>
      </c>
      <c r="AD33" s="31">
        <v>1</v>
      </c>
      <c r="AE33" s="31">
        <v>0.8</v>
      </c>
      <c r="AF33" s="30">
        <v>0</v>
      </c>
      <c r="AG33" s="30" t="s">
        <v>167</v>
      </c>
      <c r="AH33" s="30" t="s">
        <v>167</v>
      </c>
      <c r="AI33" s="31">
        <v>1</v>
      </c>
      <c r="AJ33" s="31">
        <v>0</v>
      </c>
      <c r="AK33" s="31">
        <v>1</v>
      </c>
      <c r="AL33" s="31">
        <v>1</v>
      </c>
      <c r="AM33" s="88"/>
      <c r="AN33" s="88"/>
      <c r="AO33" s="29">
        <v>0</v>
      </c>
      <c r="AP33" s="29">
        <v>0</v>
      </c>
      <c r="AQ33" s="31">
        <f>SUM(AD33:AP33)</f>
        <v>4.8</v>
      </c>
      <c r="AR33" s="40">
        <f>AVERAGE(AD33:AP33)</f>
        <v>0.53333333333333333</v>
      </c>
      <c r="AS33" s="100">
        <f>_xlfn.RANK.EQ(V33,V33:V132,1)/100</f>
        <v>0.2</v>
      </c>
      <c r="AT33" s="31">
        <f>_xlfn.RANK.EQ(X33,X33:X132,1)/100</f>
        <v>0.03</v>
      </c>
      <c r="AU33" s="41">
        <f>AVERAGE(AC33, AR33,V33, X33)</f>
        <v>0.37233333333333335</v>
      </c>
    </row>
    <row r="34" spans="1:47" s="42" customFormat="1" ht="25.5" x14ac:dyDescent="0.2">
      <c r="A34" s="28">
        <f>_xlfn.RANK.EQ(AU34,$AU$2:$AU$101,0)</f>
        <v>98</v>
      </c>
      <c r="B34" s="35" t="s">
        <v>99</v>
      </c>
      <c r="C34" s="33"/>
      <c r="D34" s="33"/>
      <c r="E34" s="33"/>
      <c r="F34" s="33"/>
      <c r="G34" s="33"/>
      <c r="H34" s="33"/>
      <c r="I34" s="33" t="s">
        <v>20</v>
      </c>
      <c r="J34" s="33"/>
      <c r="K34" s="33"/>
      <c r="L34" s="33"/>
      <c r="M34" s="33"/>
      <c r="N34" s="33"/>
      <c r="O34" s="33"/>
      <c r="P34" s="33" t="s">
        <v>20</v>
      </c>
      <c r="Q34" s="33"/>
      <c r="R34" s="33"/>
      <c r="S34" s="33"/>
      <c r="T34" s="33"/>
      <c r="U34" s="36">
        <v>41.67</v>
      </c>
      <c r="V34" s="37">
        <f>1-(U34/100)</f>
        <v>0.58329999999999993</v>
      </c>
      <c r="W34" s="34">
        <v>2</v>
      </c>
      <c r="X34" s="38">
        <f>W34/1000</f>
        <v>2E-3</v>
      </c>
      <c r="Y34" s="29">
        <v>1</v>
      </c>
      <c r="Z34" s="29" t="s">
        <v>151</v>
      </c>
      <c r="AA34" s="29" t="s">
        <v>150</v>
      </c>
      <c r="AB34" s="30" t="s">
        <v>150</v>
      </c>
      <c r="AC34" s="39">
        <v>4.1000000000000002E-2</v>
      </c>
      <c r="AD34" s="89">
        <v>0.3</v>
      </c>
      <c r="AE34" s="89">
        <v>0.2</v>
      </c>
      <c r="AF34" s="30">
        <v>0</v>
      </c>
      <c r="AG34" s="30">
        <v>0.2</v>
      </c>
      <c r="AH34" s="30">
        <v>0.2</v>
      </c>
      <c r="AI34" s="31">
        <v>1</v>
      </c>
      <c r="AJ34" s="31">
        <v>0</v>
      </c>
      <c r="AK34" s="31">
        <v>1</v>
      </c>
      <c r="AL34" s="31">
        <v>1</v>
      </c>
      <c r="AM34" s="88" t="s">
        <v>150</v>
      </c>
      <c r="AN34" s="88">
        <v>0</v>
      </c>
      <c r="AO34" s="29">
        <v>0</v>
      </c>
      <c r="AP34" s="29">
        <v>0</v>
      </c>
      <c r="AQ34" s="31">
        <f>SUM(AD34:AP34)</f>
        <v>3.9</v>
      </c>
      <c r="AR34" s="40">
        <f>AVERAGE(AD34:AP34)</f>
        <v>0.32500000000000001</v>
      </c>
      <c r="AS34" s="100">
        <f>_xlfn.RANK.EQ(V34,V34:V133,1)/100</f>
        <v>0.06</v>
      </c>
      <c r="AT34" s="31">
        <f>_xlfn.RANK.EQ(X34,X34:X133,1)/100</f>
        <v>0.01</v>
      </c>
      <c r="AU34" s="41">
        <f>AVERAGE(AC34, AR34,V34, X34)</f>
        <v>0.23782499999999998</v>
      </c>
    </row>
    <row r="35" spans="1:47" s="42" customFormat="1" x14ac:dyDescent="0.2">
      <c r="A35" s="28">
        <f>_xlfn.RANK.EQ(AU35,$AU$2:$AU$101,0)</f>
        <v>99</v>
      </c>
      <c r="B35" s="35" t="s">
        <v>59</v>
      </c>
      <c r="C35" s="33" t="s">
        <v>20</v>
      </c>
      <c r="D35" s="33" t="s">
        <v>20</v>
      </c>
      <c r="E35" s="33"/>
      <c r="F35" s="33"/>
      <c r="G35" s="33"/>
      <c r="H35" s="33" t="s">
        <v>20</v>
      </c>
      <c r="I35" s="33" t="s">
        <v>20</v>
      </c>
      <c r="J35" s="33"/>
      <c r="K35" s="33"/>
      <c r="L35" s="33"/>
      <c r="M35" s="33" t="s">
        <v>20</v>
      </c>
      <c r="N35" s="33"/>
      <c r="O35" s="33"/>
      <c r="P35" s="33" t="s">
        <v>20</v>
      </c>
      <c r="Q35" s="33"/>
      <c r="R35" s="33"/>
      <c r="S35" s="33" t="s">
        <v>20</v>
      </c>
      <c r="T35" s="28" t="s">
        <v>20</v>
      </c>
      <c r="U35" s="36">
        <v>147.12</v>
      </c>
      <c r="V35" s="37">
        <f>1-(U35/100)</f>
        <v>-0.47120000000000006</v>
      </c>
      <c r="W35" s="34">
        <v>14</v>
      </c>
      <c r="X35" s="38">
        <f>W35/1000</f>
        <v>1.4E-2</v>
      </c>
      <c r="Y35" s="29">
        <v>35</v>
      </c>
      <c r="Z35" s="29" t="s">
        <v>151</v>
      </c>
      <c r="AA35" s="29" t="s">
        <v>189</v>
      </c>
      <c r="AB35" s="29" t="s">
        <v>189</v>
      </c>
      <c r="AC35" s="39">
        <v>0.189</v>
      </c>
      <c r="AD35" s="89">
        <v>0.6</v>
      </c>
      <c r="AE35" s="89">
        <v>1</v>
      </c>
      <c r="AF35" s="30">
        <v>1</v>
      </c>
      <c r="AG35" s="30">
        <v>0.7</v>
      </c>
      <c r="AH35" s="30">
        <v>0.1</v>
      </c>
      <c r="AI35" s="31">
        <v>1</v>
      </c>
      <c r="AJ35" s="31">
        <v>0</v>
      </c>
      <c r="AK35" s="31">
        <v>1</v>
      </c>
      <c r="AL35" s="31">
        <v>1</v>
      </c>
      <c r="AM35" s="88">
        <v>1</v>
      </c>
      <c r="AN35" s="88">
        <v>1</v>
      </c>
      <c r="AO35" s="29">
        <v>1</v>
      </c>
      <c r="AP35" s="29">
        <v>1</v>
      </c>
      <c r="AQ35" s="31"/>
      <c r="AR35" s="40">
        <f>AVERAGE(AD35:AP35)</f>
        <v>0.8</v>
      </c>
      <c r="AS35" s="100">
        <f>_xlfn.RANK.EQ(V35,V35:V134,1)/100</f>
        <v>0.01</v>
      </c>
      <c r="AT35" s="31">
        <f>_xlfn.RANK.EQ(X35,X35:X134,1)/100</f>
        <v>0.01</v>
      </c>
      <c r="AU35" s="41">
        <f>AVERAGE(AC35, AR35,V35, X35)</f>
        <v>0.13295000000000001</v>
      </c>
    </row>
    <row r="36" spans="1:47" s="42" customFormat="1" hidden="1" x14ac:dyDescent="0.2">
      <c r="A36" s="28">
        <f>_xlfn.RANK.EQ(AU36,$AU$2:$AU$101,0)</f>
        <v>2</v>
      </c>
      <c r="B36" s="35" t="s">
        <v>57</v>
      </c>
      <c r="C36" s="33"/>
      <c r="D36" s="33"/>
      <c r="E36" s="33"/>
      <c r="F36" s="33"/>
      <c r="G36" s="33"/>
      <c r="H36" s="33" t="s">
        <v>20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 t="s">
        <v>20</v>
      </c>
      <c r="U36" s="36">
        <v>0.03</v>
      </c>
      <c r="V36" s="37">
        <f>1-(U36/100)</f>
        <v>0.99970000000000003</v>
      </c>
      <c r="W36" s="30">
        <v>107792</v>
      </c>
      <c r="X36" s="38">
        <f>W36/1000</f>
        <v>107.792</v>
      </c>
      <c r="Y36" s="29"/>
      <c r="Z36" s="29"/>
      <c r="AA36" s="29"/>
      <c r="AB36" s="30"/>
      <c r="AC36" s="39">
        <v>3.4000000000000002E-2</v>
      </c>
      <c r="AD36" s="31">
        <v>1</v>
      </c>
      <c r="AE36" s="31">
        <v>1</v>
      </c>
      <c r="AF36" s="30">
        <v>1</v>
      </c>
      <c r="AG36" s="30">
        <v>0.8</v>
      </c>
      <c r="AH36" s="30">
        <v>0.6</v>
      </c>
      <c r="AI36" s="31">
        <v>1</v>
      </c>
      <c r="AJ36" s="31">
        <v>1</v>
      </c>
      <c r="AK36" s="31">
        <v>1</v>
      </c>
      <c r="AL36" s="31">
        <v>1</v>
      </c>
      <c r="AM36" s="88"/>
      <c r="AN36" s="88"/>
      <c r="AO36" s="29">
        <v>1</v>
      </c>
      <c r="AP36" s="29">
        <v>1</v>
      </c>
      <c r="AQ36" s="31">
        <f>SUM(AD36:AP36)</f>
        <v>10.399999999999999</v>
      </c>
      <c r="AR36" s="40">
        <f>AVERAGE(AD36:AP36)</f>
        <v>0.94545454545454533</v>
      </c>
      <c r="AS36" s="100">
        <f>_xlfn.RANK.EQ(V36,V36:V135,1)/100</f>
        <v>0.66</v>
      </c>
      <c r="AT36" s="31">
        <f>_xlfn.RANK.EQ(X36,X36:X135,1)/100</f>
        <v>0.67</v>
      </c>
      <c r="AU36" s="41">
        <f>AVERAGE(AC36, AR36,V36, X36)</f>
        <v>27.442788636363638</v>
      </c>
    </row>
    <row r="37" spans="1:47" s="42" customFormat="1" hidden="1" x14ac:dyDescent="0.2">
      <c r="A37" s="28">
        <f>_xlfn.RANK.EQ(AU37,$AU$2:$AU$101,0)</f>
        <v>4</v>
      </c>
      <c r="B37" s="35" t="s">
        <v>80</v>
      </c>
      <c r="C37" s="33"/>
      <c r="D37" s="33" t="s">
        <v>20</v>
      </c>
      <c r="E37" s="33"/>
      <c r="F37" s="33" t="s">
        <v>20</v>
      </c>
      <c r="G37" s="33"/>
      <c r="H37" s="33"/>
      <c r="I37" s="33"/>
      <c r="J37" s="33"/>
      <c r="K37" s="33"/>
      <c r="L37" s="33"/>
      <c r="M37" s="33"/>
      <c r="N37" s="33" t="s">
        <v>20</v>
      </c>
      <c r="O37" s="33"/>
      <c r="P37" s="33"/>
      <c r="Q37" s="33" t="s">
        <v>20</v>
      </c>
      <c r="R37" s="33"/>
      <c r="S37" s="27"/>
      <c r="T37" s="28"/>
      <c r="U37" s="36">
        <v>0.03</v>
      </c>
      <c r="V37" s="37">
        <f>1-(U37/100)</f>
        <v>0.99970000000000003</v>
      </c>
      <c r="W37" s="34">
        <v>40971</v>
      </c>
      <c r="X37" s="38">
        <f>W37/1000</f>
        <v>40.970999999999997</v>
      </c>
      <c r="Y37" s="29">
        <v>4600</v>
      </c>
      <c r="Z37" s="29"/>
      <c r="AA37" s="29" t="s">
        <v>204</v>
      </c>
      <c r="AB37" s="30" t="s">
        <v>204</v>
      </c>
      <c r="AC37" s="39">
        <v>0.21199999999999999</v>
      </c>
      <c r="AD37" s="31">
        <v>1</v>
      </c>
      <c r="AE37" s="31">
        <v>1</v>
      </c>
      <c r="AF37" s="30">
        <v>1</v>
      </c>
      <c r="AG37" s="30">
        <v>0.6</v>
      </c>
      <c r="AH37" s="30">
        <v>0.4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</v>
      </c>
      <c r="AR37" s="40">
        <f>AVERAGE(AD37:AP37)</f>
        <v>0.90909090909090906</v>
      </c>
      <c r="AS37" s="100">
        <f>_xlfn.RANK.EQ(V37,V37:V136,1)/100</f>
        <v>0.66</v>
      </c>
      <c r="AT37" s="31">
        <f>_xlfn.RANK.EQ(X37,X37:X136,1)/100</f>
        <v>0.66</v>
      </c>
      <c r="AU37" s="41">
        <f>AVERAGE(AC37, AR37,V37, X37)</f>
        <v>10.772947727272726</v>
      </c>
    </row>
    <row r="38" spans="1:47" s="42" customFormat="1" hidden="1" x14ac:dyDescent="0.2">
      <c r="A38" s="28">
        <f>_xlfn.RANK.EQ(AU38,$AU$2:$AU$101,0)</f>
        <v>5</v>
      </c>
      <c r="B38" s="35" t="s">
        <v>104</v>
      </c>
      <c r="C38" s="33"/>
      <c r="D38" s="33"/>
      <c r="E38" s="33"/>
      <c r="F38" s="33"/>
      <c r="G38" s="33" t="s">
        <v>20</v>
      </c>
      <c r="H38" s="33"/>
      <c r="I38" s="33"/>
      <c r="J38" s="33"/>
      <c r="K38" s="33"/>
      <c r="L38" s="33"/>
      <c r="M38" s="33"/>
      <c r="N38" s="33"/>
      <c r="O38" s="33"/>
      <c r="P38" s="33"/>
      <c r="Q38" s="33" t="s">
        <v>20</v>
      </c>
      <c r="R38" s="33"/>
      <c r="S38" s="33" t="s">
        <v>20</v>
      </c>
      <c r="T38" s="33"/>
      <c r="U38" s="36">
        <v>0.32</v>
      </c>
      <c r="V38" s="37">
        <f>1-(U38/100)</f>
        <v>0.99680000000000002</v>
      </c>
      <c r="W38" s="34">
        <v>40540</v>
      </c>
      <c r="X38" s="38">
        <f>W38/1000</f>
        <v>40.54</v>
      </c>
      <c r="Y38" s="29"/>
      <c r="Z38" s="29">
        <v>0</v>
      </c>
      <c r="AA38" s="29" t="s">
        <v>217</v>
      </c>
      <c r="AB38" s="30" t="s">
        <v>150</v>
      </c>
      <c r="AC38" s="39">
        <v>0.187</v>
      </c>
      <c r="AD38" s="31">
        <v>1</v>
      </c>
      <c r="AE38" s="31">
        <v>1</v>
      </c>
      <c r="AF38" s="30">
        <v>1</v>
      </c>
      <c r="AG38" s="30">
        <v>0.6</v>
      </c>
      <c r="AH38" s="30">
        <v>0.8</v>
      </c>
      <c r="AI38" s="31">
        <v>1</v>
      </c>
      <c r="AJ38" s="31">
        <v>1</v>
      </c>
      <c r="AK38" s="31">
        <v>1</v>
      </c>
      <c r="AL38" s="31">
        <v>1</v>
      </c>
      <c r="AM38" s="88" t="s">
        <v>148</v>
      </c>
      <c r="AN38" s="88" t="s">
        <v>153</v>
      </c>
      <c r="AO38" s="29">
        <v>1</v>
      </c>
      <c r="AP38" s="29">
        <v>1</v>
      </c>
      <c r="AQ38" s="31">
        <f>SUM(AD38:AP38)</f>
        <v>10.4</v>
      </c>
      <c r="AR38" s="40">
        <f>AVERAGE(AD38:AP38)</f>
        <v>0.94545454545454544</v>
      </c>
      <c r="AS38" s="100">
        <f>_xlfn.RANK.EQ(V38,V38:V137,1)/100</f>
        <v>0.6</v>
      </c>
      <c r="AT38" s="31">
        <f>_xlfn.RANK.EQ(X38,X38:X137,1)/100</f>
        <v>0.65</v>
      </c>
      <c r="AU38" s="41">
        <f>AVERAGE(AC38, AR38,V38, X38)</f>
        <v>10.667313636363636</v>
      </c>
    </row>
    <row r="39" spans="1:47" s="42" customFormat="1" hidden="1" x14ac:dyDescent="0.2">
      <c r="A39" s="28">
        <f>_xlfn.RANK.EQ(AU39,$AU$2:$AU$101,0)</f>
        <v>8</v>
      </c>
      <c r="B39" s="35" t="s">
        <v>102</v>
      </c>
      <c r="C39" s="33"/>
      <c r="D39" s="33"/>
      <c r="E39" s="33"/>
      <c r="F39" s="33"/>
      <c r="G39" s="33" t="s">
        <v>20</v>
      </c>
      <c r="H39" s="33"/>
      <c r="I39" s="33"/>
      <c r="J39" s="33"/>
      <c r="K39" s="33"/>
      <c r="L39" s="33"/>
      <c r="M39" s="33"/>
      <c r="N39" s="33"/>
      <c r="O39" s="33"/>
      <c r="P39" s="33"/>
      <c r="Q39" s="33" t="s">
        <v>20</v>
      </c>
      <c r="R39" s="33"/>
      <c r="S39" s="33" t="s">
        <v>20</v>
      </c>
      <c r="T39" s="33"/>
      <c r="U39" s="36">
        <v>0.37</v>
      </c>
      <c r="V39" s="37">
        <f>1-(U39/100)</f>
        <v>0.99629999999999996</v>
      </c>
      <c r="W39" s="34">
        <v>20581</v>
      </c>
      <c r="X39" s="38">
        <f>W39/1000</f>
        <v>20.581</v>
      </c>
      <c r="Y39" s="29">
        <v>42</v>
      </c>
      <c r="Z39" s="29">
        <v>42</v>
      </c>
      <c r="AA39" s="29" t="s">
        <v>215</v>
      </c>
      <c r="AB39" s="30" t="s">
        <v>215</v>
      </c>
      <c r="AC39" s="39">
        <v>0.187</v>
      </c>
      <c r="AD39" s="31">
        <v>1</v>
      </c>
      <c r="AE39" s="31">
        <v>1</v>
      </c>
      <c r="AF39" s="30">
        <v>1</v>
      </c>
      <c r="AG39" s="30">
        <v>0.6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10.4</v>
      </c>
      <c r="AR39" s="40">
        <f>AVERAGE(AD39:AP39)</f>
        <v>0.94545454545454544</v>
      </c>
      <c r="AS39" s="100">
        <f>_xlfn.RANK.EQ(V39,V39:V138,1)/100</f>
        <v>0.56999999999999995</v>
      </c>
      <c r="AT39" s="31">
        <f>_xlfn.RANK.EQ(X39,X39:X138,1)/100</f>
        <v>0.64</v>
      </c>
      <c r="AU39" s="41">
        <f>AVERAGE(AC39, AR39,V39, X39)</f>
        <v>5.677438636363636</v>
      </c>
    </row>
    <row r="40" spans="1:47" s="42" customFormat="1" hidden="1" x14ac:dyDescent="0.2">
      <c r="A40" s="28">
        <f>_xlfn.RANK.EQ(AU40,$AU$2:$AU$101,0)</f>
        <v>9</v>
      </c>
      <c r="B40" s="35" t="s">
        <v>28</v>
      </c>
      <c r="C40" s="27"/>
      <c r="D40" s="27"/>
      <c r="E40" s="27"/>
      <c r="F40" s="27"/>
      <c r="G40" s="27"/>
      <c r="H40" s="27"/>
      <c r="I40" s="27"/>
      <c r="J40" s="27" t="s">
        <v>20</v>
      </c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36">
        <v>8.8000000000000007</v>
      </c>
      <c r="V40" s="37">
        <f>1-(U40/100)</f>
        <v>0.91200000000000003</v>
      </c>
      <c r="W40" s="34">
        <v>17105</v>
      </c>
      <c r="X40" s="38">
        <f>W40/1000</f>
        <v>17.105</v>
      </c>
      <c r="Y40" s="29" t="s">
        <v>150</v>
      </c>
      <c r="Z40" s="29" t="s">
        <v>151</v>
      </c>
      <c r="AA40" s="29" t="s">
        <v>150</v>
      </c>
      <c r="AB40" s="30" t="s">
        <v>159</v>
      </c>
      <c r="AC40" s="39">
        <v>2.4E-2</v>
      </c>
      <c r="AD40" s="31">
        <v>0.8</v>
      </c>
      <c r="AE40" s="31">
        <v>1</v>
      </c>
      <c r="AF40" s="30">
        <v>0</v>
      </c>
      <c r="AG40" s="30">
        <v>0.8</v>
      </c>
      <c r="AH40" s="30">
        <v>0</v>
      </c>
      <c r="AI40" s="31">
        <v>0.5</v>
      </c>
      <c r="AJ40" s="31">
        <v>1</v>
      </c>
      <c r="AK40" s="31">
        <v>1</v>
      </c>
      <c r="AL40" s="31">
        <v>1</v>
      </c>
      <c r="AM40" s="88">
        <v>0.5</v>
      </c>
      <c r="AN40" s="88" t="s">
        <v>153</v>
      </c>
      <c r="AO40" s="29">
        <v>1</v>
      </c>
      <c r="AP40" s="29">
        <v>1</v>
      </c>
      <c r="AQ40" s="31">
        <f>SUM(AD40:AP40)</f>
        <v>8.6</v>
      </c>
      <c r="AR40" s="40">
        <f>AVERAGE(AD40:AP40)</f>
        <v>0.71666666666666667</v>
      </c>
      <c r="AS40" s="100">
        <f>_xlfn.RANK.EQ(V40,V40:V139,1)/100</f>
        <v>0.21</v>
      </c>
      <c r="AT40" s="31">
        <f>_xlfn.RANK.EQ(X40,X40:X139,1)/100</f>
        <v>0.63</v>
      </c>
      <c r="AU40" s="41">
        <f>AVERAGE(AC40, AR40,V40, X40)</f>
        <v>4.6894166666666663</v>
      </c>
    </row>
    <row r="41" spans="1:47" s="42" customFormat="1" hidden="1" x14ac:dyDescent="0.2">
      <c r="A41" s="28">
        <f>_xlfn.RANK.EQ(AU41,$AU$2:$AU$101,0)</f>
        <v>11</v>
      </c>
      <c r="B41" s="98" t="s">
        <v>19</v>
      </c>
      <c r="C41" s="27"/>
      <c r="D41" s="27" t="s">
        <v>20</v>
      </c>
      <c r="E41" s="27"/>
      <c r="F41" s="27" t="s">
        <v>20</v>
      </c>
      <c r="G41" s="27"/>
      <c r="H41" s="27"/>
      <c r="I41" s="27"/>
      <c r="J41" s="27"/>
      <c r="K41" s="27"/>
      <c r="L41" s="27"/>
      <c r="M41" s="27"/>
      <c r="N41" s="27" t="s">
        <v>20</v>
      </c>
      <c r="O41" s="27"/>
      <c r="P41" s="27"/>
      <c r="Q41" s="27" t="s">
        <v>20</v>
      </c>
      <c r="R41" s="27"/>
      <c r="S41" s="27"/>
      <c r="T41" s="28"/>
      <c r="U41" s="36">
        <v>4.03</v>
      </c>
      <c r="V41" s="37">
        <f>1-(U41/100)</f>
        <v>0.9597</v>
      </c>
      <c r="W41" s="34">
        <v>11401</v>
      </c>
      <c r="X41" s="38">
        <f>W41/1000</f>
        <v>11.401</v>
      </c>
      <c r="Y41" s="29" t="s">
        <v>146</v>
      </c>
      <c r="Z41" s="29">
        <v>24</v>
      </c>
      <c r="AA41" s="29"/>
      <c r="AB41" s="30" t="s">
        <v>147</v>
      </c>
      <c r="AC41" s="39">
        <v>0.20599999999999999</v>
      </c>
      <c r="AD41" s="31">
        <v>1</v>
      </c>
      <c r="AE41" s="31">
        <v>0.2</v>
      </c>
      <c r="AF41" s="30">
        <v>0</v>
      </c>
      <c r="AG41" s="30">
        <v>0.2</v>
      </c>
      <c r="AH41" s="30">
        <v>0.4</v>
      </c>
      <c r="AI41" s="31">
        <v>0.5</v>
      </c>
      <c r="AJ41" s="31">
        <v>0</v>
      </c>
      <c r="AK41" s="31">
        <v>1</v>
      </c>
      <c r="AL41" s="31">
        <v>1</v>
      </c>
      <c r="AM41" s="88" t="s">
        <v>148</v>
      </c>
      <c r="AN41" s="88" t="s">
        <v>149</v>
      </c>
      <c r="AO41" s="29">
        <v>0</v>
      </c>
      <c r="AP41" s="29">
        <v>0</v>
      </c>
      <c r="AQ41" s="31">
        <f>SUM(AD41:AP41)</f>
        <v>4.3</v>
      </c>
      <c r="AR41" s="40">
        <f>AVERAGE(AD41:AP41)</f>
        <v>0.39090909090909087</v>
      </c>
      <c r="AS41" s="100">
        <f>_xlfn.RANK.EQ(V41,V41:V140,1)/100</f>
        <v>0.28000000000000003</v>
      </c>
      <c r="AT41" s="31">
        <f>_xlfn.RANK.EQ(X41,X41:X140,1)/100</f>
        <v>0.62</v>
      </c>
      <c r="AU41" s="41">
        <f>AVERAGE(AC41, AR41,V41, X41)</f>
        <v>3.2394022727272729</v>
      </c>
    </row>
    <row r="42" spans="1:47" s="42" customFormat="1" ht="38.25" hidden="1" x14ac:dyDescent="0.2">
      <c r="A42" s="28">
        <f>_xlfn.RANK.EQ(AU42,$AU$2:$AU$101,0)</f>
        <v>12</v>
      </c>
      <c r="B42" s="35" t="s">
        <v>83</v>
      </c>
      <c r="C42" s="33" t="s">
        <v>20</v>
      </c>
      <c r="D42" s="33"/>
      <c r="E42" s="33"/>
      <c r="F42" s="33"/>
      <c r="G42" s="33"/>
      <c r="H42" s="33" t="s">
        <v>20</v>
      </c>
      <c r="I42" s="33"/>
      <c r="J42" s="33"/>
      <c r="K42" s="33"/>
      <c r="L42" s="33"/>
      <c r="M42" s="33"/>
      <c r="N42" s="33"/>
      <c r="O42" s="27"/>
      <c r="P42" s="27"/>
      <c r="Q42" s="27"/>
      <c r="R42" s="27"/>
      <c r="S42" s="27"/>
      <c r="T42" s="28"/>
      <c r="U42" s="36">
        <v>1.17</v>
      </c>
      <c r="V42" s="37">
        <f>1-(U42/100)</f>
        <v>0.98829999999999996</v>
      </c>
      <c r="W42" s="34">
        <v>10774</v>
      </c>
      <c r="X42" s="38">
        <f>W42/1000</f>
        <v>10.773999999999999</v>
      </c>
      <c r="Y42" s="29" t="s">
        <v>208</v>
      </c>
      <c r="Z42" s="29">
        <v>0</v>
      </c>
      <c r="AA42" s="29" t="s">
        <v>209</v>
      </c>
      <c r="AB42" s="30"/>
      <c r="AC42" s="39">
        <v>4.9000000000000002E-2</v>
      </c>
      <c r="AD42" s="31">
        <v>1</v>
      </c>
      <c r="AE42" s="31">
        <v>0.8</v>
      </c>
      <c r="AF42" s="30">
        <v>1</v>
      </c>
      <c r="AG42" s="30">
        <v>0.6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1</v>
      </c>
      <c r="AP42" s="29">
        <v>1</v>
      </c>
      <c r="AQ42" s="31">
        <f>SUM(AD42:AP42)</f>
        <v>10</v>
      </c>
      <c r="AR42" s="40">
        <f>AVERAGE(AD42:AP42)</f>
        <v>0.90909090909090906</v>
      </c>
      <c r="AS42" s="100">
        <f>_xlfn.RANK.EQ(V42,V42:V141,1)/100</f>
        <v>0.45</v>
      </c>
      <c r="AT42" s="31">
        <f>_xlfn.RANK.EQ(X42,X42:X141,1)/100</f>
        <v>0.61</v>
      </c>
      <c r="AU42" s="41">
        <f>AVERAGE(AC42, AR42,V42, X42)</f>
        <v>3.1800977272727269</v>
      </c>
    </row>
    <row r="43" spans="1:47" s="42" customFormat="1" ht="25.5" hidden="1" x14ac:dyDescent="0.2">
      <c r="A43" s="28">
        <f>_xlfn.RANK.EQ(AU43,$AU$2:$AU$101,0)</f>
        <v>13</v>
      </c>
      <c r="B43" s="35" t="s">
        <v>41</v>
      </c>
      <c r="C43" s="33"/>
      <c r="D43" s="33"/>
      <c r="E43" s="33" t="s">
        <v>20</v>
      </c>
      <c r="F43" s="33"/>
      <c r="G43" s="33" t="s">
        <v>20</v>
      </c>
      <c r="H43" s="33"/>
      <c r="I43" s="33"/>
      <c r="J43" s="33"/>
      <c r="K43" s="33" t="s">
        <v>20</v>
      </c>
      <c r="L43" s="33"/>
      <c r="M43" s="33"/>
      <c r="N43" s="33"/>
      <c r="O43" s="33"/>
      <c r="P43" s="33"/>
      <c r="Q43" s="33"/>
      <c r="R43" s="33"/>
      <c r="S43" s="33"/>
      <c r="T43" s="33"/>
      <c r="U43" s="36">
        <v>0.67</v>
      </c>
      <c r="V43" s="37">
        <f>1-(U43/100)</f>
        <v>0.99329999999999996</v>
      </c>
      <c r="W43" s="34">
        <v>9948</v>
      </c>
      <c r="X43" s="38">
        <f>W43/1000</f>
        <v>9.9480000000000004</v>
      </c>
      <c r="Y43" s="29" t="s">
        <v>172</v>
      </c>
      <c r="Z43" s="29" t="s">
        <v>173</v>
      </c>
      <c r="AA43" s="29" t="s">
        <v>174</v>
      </c>
      <c r="AB43" s="30" t="s">
        <v>175</v>
      </c>
      <c r="AC43" s="39">
        <v>0.625</v>
      </c>
      <c r="AD43" s="31">
        <v>1</v>
      </c>
      <c r="AE43" s="31">
        <v>0.8</v>
      </c>
      <c r="AF43" s="30">
        <v>1</v>
      </c>
      <c r="AG43" s="30">
        <v>0.6</v>
      </c>
      <c r="AH43" s="30">
        <v>0.6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1</v>
      </c>
      <c r="AP43" s="29">
        <v>1</v>
      </c>
      <c r="AQ43" s="31">
        <f>SUM(AD43:AP43)</f>
        <v>10</v>
      </c>
      <c r="AR43" s="40">
        <f>AVERAGE(AD43:AP43)</f>
        <v>0.90909090909090906</v>
      </c>
      <c r="AS43" s="100">
        <f>_xlfn.RANK.EQ(V43,V43:V142,1)/100</f>
        <v>0.51</v>
      </c>
      <c r="AT43" s="31">
        <f>_xlfn.RANK.EQ(X43,X43:X142,1)/100</f>
        <v>0.59</v>
      </c>
      <c r="AU43" s="41">
        <f>AVERAGE(AC43, AR43,V43, X43)</f>
        <v>3.1188477272727275</v>
      </c>
    </row>
    <row r="44" spans="1:47" s="42" customFormat="1" hidden="1" x14ac:dyDescent="0.2">
      <c r="A44" s="28">
        <f>_xlfn.RANK.EQ(AU44,$AU$2:$AU$101,0)</f>
        <v>14</v>
      </c>
      <c r="B44" s="35" t="s">
        <v>31</v>
      </c>
      <c r="C44" s="27"/>
      <c r="D44" s="27" t="s">
        <v>20</v>
      </c>
      <c r="E44" s="99"/>
      <c r="F44" s="27"/>
      <c r="G44" s="27"/>
      <c r="H44" s="27"/>
      <c r="I44" s="27"/>
      <c r="J44" s="27"/>
      <c r="K44" s="27"/>
      <c r="L44" s="27"/>
      <c r="M44" s="27"/>
      <c r="N44" s="27" t="s">
        <v>20</v>
      </c>
      <c r="O44" s="27"/>
      <c r="P44" s="27"/>
      <c r="Q44" s="27" t="s">
        <v>20</v>
      </c>
      <c r="R44" s="27"/>
      <c r="S44" s="27"/>
      <c r="T44" s="28"/>
      <c r="U44" s="36">
        <v>1.26</v>
      </c>
      <c r="V44" s="37">
        <f>1-(U44/100)</f>
        <v>0.98740000000000006</v>
      </c>
      <c r="W44" s="34">
        <v>10039</v>
      </c>
      <c r="X44" s="38">
        <f>W44/1000</f>
        <v>10.039</v>
      </c>
      <c r="Y44" s="29"/>
      <c r="Z44" s="29">
        <v>0</v>
      </c>
      <c r="AA44" s="29" t="s">
        <v>162</v>
      </c>
      <c r="AB44" s="30"/>
      <c r="AC44" s="39">
        <v>0.216</v>
      </c>
      <c r="AD44" s="31">
        <v>1</v>
      </c>
      <c r="AE44" s="31">
        <v>1</v>
      </c>
      <c r="AF44" s="30">
        <v>1</v>
      </c>
      <c r="AG44" s="30">
        <v>0.6</v>
      </c>
      <c r="AH44" s="30">
        <v>0.6</v>
      </c>
      <c r="AI44" s="31">
        <v>1</v>
      </c>
      <c r="AJ44" s="31">
        <v>1</v>
      </c>
      <c r="AK44" s="31">
        <v>1</v>
      </c>
      <c r="AL44" s="31">
        <v>1</v>
      </c>
      <c r="AM44" s="88" t="s">
        <v>148</v>
      </c>
      <c r="AN44" s="88" t="s">
        <v>153</v>
      </c>
      <c r="AO44" s="29">
        <v>1</v>
      </c>
      <c r="AP44" s="29">
        <v>1</v>
      </c>
      <c r="AQ44" s="31">
        <f>SUM(AD44:AP44)</f>
        <v>10.199999999999999</v>
      </c>
      <c r="AR44" s="40">
        <f>AVERAGE(AD44:AP44)</f>
        <v>0.92727272727272725</v>
      </c>
      <c r="AS44" s="100">
        <f>_xlfn.RANK.EQ(V44,V44:V143,1)/100</f>
        <v>0.43</v>
      </c>
      <c r="AT44" s="31">
        <f>_xlfn.RANK.EQ(X44,X44:X143,1)/100</f>
        <v>0.59</v>
      </c>
      <c r="AU44" s="41">
        <f>AVERAGE(AC44, AR44,V44, X44)</f>
        <v>3.0424181818181815</v>
      </c>
    </row>
    <row r="45" spans="1:47" s="42" customFormat="1" ht="38.25" hidden="1" x14ac:dyDescent="0.2">
      <c r="A45" s="28">
        <f>_xlfn.RANK.EQ(AU45,$AU$2:$AU$101,0)</f>
        <v>15</v>
      </c>
      <c r="B45" s="35" t="s">
        <v>81</v>
      </c>
      <c r="C45" s="33"/>
      <c r="D45" s="33"/>
      <c r="E45" s="33"/>
      <c r="F45" s="33"/>
      <c r="G45" s="33" t="s">
        <v>20</v>
      </c>
      <c r="H45" s="33"/>
      <c r="I45" s="33"/>
      <c r="J45" s="33"/>
      <c r="K45" s="33"/>
      <c r="L45" s="33"/>
      <c r="M45" s="33"/>
      <c r="N45" s="33"/>
      <c r="O45" s="33"/>
      <c r="P45" s="33"/>
      <c r="Q45" s="33" t="s">
        <v>20</v>
      </c>
      <c r="R45" s="27"/>
      <c r="S45" s="27"/>
      <c r="T45" s="28"/>
      <c r="U45" s="36">
        <v>0.35</v>
      </c>
      <c r="V45" s="37">
        <f>1-(U45/100)</f>
        <v>0.99650000000000005</v>
      </c>
      <c r="W45" s="34">
        <v>8507</v>
      </c>
      <c r="X45" s="38">
        <f>W45/1000</f>
        <v>8.5069999999999997</v>
      </c>
      <c r="Y45" s="29" t="s">
        <v>150</v>
      </c>
      <c r="Z45" s="29" t="s">
        <v>151</v>
      </c>
      <c r="AA45" s="29" t="s">
        <v>205</v>
      </c>
      <c r="AB45" s="30" t="s">
        <v>206</v>
      </c>
      <c r="AC45" s="39">
        <v>0.17199999999999999</v>
      </c>
      <c r="AD45" s="31">
        <v>0.8</v>
      </c>
      <c r="AE45" s="31">
        <v>0.8</v>
      </c>
      <c r="AF45" s="30">
        <v>1</v>
      </c>
      <c r="AG45" s="30">
        <v>0.4</v>
      </c>
      <c r="AH45" s="30">
        <v>0</v>
      </c>
      <c r="AI45" s="31">
        <v>1</v>
      </c>
      <c r="AJ45" s="31">
        <v>1</v>
      </c>
      <c r="AK45" s="31">
        <v>1</v>
      </c>
      <c r="AL45" s="31">
        <v>1</v>
      </c>
      <c r="AM45" s="88" t="s">
        <v>150</v>
      </c>
      <c r="AN45" s="88" t="s">
        <v>153</v>
      </c>
      <c r="AO45" s="29">
        <v>1</v>
      </c>
      <c r="AP45" s="29">
        <v>1</v>
      </c>
      <c r="AQ45" s="31">
        <f>SUM(AD45:AP45)</f>
        <v>9</v>
      </c>
      <c r="AR45" s="40">
        <f>AVERAGE(AD45:AP45)</f>
        <v>0.81818181818181823</v>
      </c>
      <c r="AS45" s="100">
        <f>_xlfn.RANK.EQ(V45,V45:V144,1)/100</f>
        <v>0.52</v>
      </c>
      <c r="AT45" s="31">
        <f>_xlfn.RANK.EQ(X45,X45:X144,1)/100</f>
        <v>0.57999999999999996</v>
      </c>
      <c r="AU45" s="41">
        <f>AVERAGE(AC45, AR45,V45, X45)</f>
        <v>2.6234204545454545</v>
      </c>
    </row>
    <row r="46" spans="1:47" s="42" customFormat="1" hidden="1" x14ac:dyDescent="0.2">
      <c r="A46" s="28">
        <f>_xlfn.RANK.EQ(AU46,$AU$2:$AU$101,0)</f>
        <v>17</v>
      </c>
      <c r="B46" s="35" t="s">
        <v>29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20</v>
      </c>
      <c r="S46" s="27"/>
      <c r="T46" s="28"/>
      <c r="U46" s="36">
        <v>3.39</v>
      </c>
      <c r="V46" s="37">
        <f>1-(U46/100)</f>
        <v>0.96609999999999996</v>
      </c>
      <c r="W46" s="34">
        <v>7983</v>
      </c>
      <c r="X46" s="38">
        <f>W46/1000</f>
        <v>7.9829999999999997</v>
      </c>
      <c r="Y46" s="29">
        <v>1500</v>
      </c>
      <c r="Z46" s="29">
        <v>0</v>
      </c>
      <c r="AA46" s="29" t="s">
        <v>160</v>
      </c>
      <c r="AB46" s="30"/>
      <c r="AC46" s="39">
        <v>5.0000000000000001E-3</v>
      </c>
      <c r="AD46" s="31">
        <v>0.8</v>
      </c>
      <c r="AE46" s="31">
        <v>1</v>
      </c>
      <c r="AF46" s="30">
        <v>1</v>
      </c>
      <c r="AG46" s="30">
        <v>0.8</v>
      </c>
      <c r="AH46" s="30">
        <v>0.6</v>
      </c>
      <c r="AI46" s="31">
        <v>1</v>
      </c>
      <c r="AJ46" s="31">
        <v>1</v>
      </c>
      <c r="AK46" s="31">
        <v>1</v>
      </c>
      <c r="AL46" s="31">
        <v>1</v>
      </c>
      <c r="AM46" s="88" t="s">
        <v>155</v>
      </c>
      <c r="AN46" s="88" t="s">
        <v>153</v>
      </c>
      <c r="AO46" s="29">
        <v>1</v>
      </c>
      <c r="AP46" s="29">
        <v>1</v>
      </c>
      <c r="AQ46" s="31">
        <f>SUM(AD46:AP46)</f>
        <v>10.199999999999999</v>
      </c>
      <c r="AR46" s="40">
        <f>AVERAGE(AD46:AP46)</f>
        <v>0.92727272727272725</v>
      </c>
      <c r="AS46" s="100">
        <f>_xlfn.RANK.EQ(V46,V46:V145,1)/100</f>
        <v>0.3</v>
      </c>
      <c r="AT46" s="31">
        <f>_xlfn.RANK.EQ(X46,X46:X145,1)/100</f>
        <v>0.56999999999999995</v>
      </c>
      <c r="AU46" s="41">
        <f>AVERAGE(AC46, AR46,V46, X46)</f>
        <v>2.4703431818181816</v>
      </c>
    </row>
    <row r="47" spans="1:47" s="42" customFormat="1" hidden="1" x14ac:dyDescent="0.2">
      <c r="A47" s="28">
        <f>_xlfn.RANK.EQ(AU47,$AU$2:$AU$101,0)</f>
        <v>18</v>
      </c>
      <c r="B47" s="35" t="s">
        <v>58</v>
      </c>
      <c r="C47" s="33"/>
      <c r="D47" s="33"/>
      <c r="E47" s="33" t="s">
        <v>20</v>
      </c>
      <c r="F47" s="33"/>
      <c r="G47" s="33"/>
      <c r="H47" s="33"/>
      <c r="I47" s="33"/>
      <c r="J47" s="33"/>
      <c r="K47" s="33"/>
      <c r="L47" s="33" t="s">
        <v>20</v>
      </c>
      <c r="M47" s="33"/>
      <c r="N47" s="33"/>
      <c r="O47" s="33"/>
      <c r="P47" s="33"/>
      <c r="Q47" s="33"/>
      <c r="R47" s="33"/>
      <c r="S47" s="33"/>
      <c r="T47" s="28"/>
      <c r="U47" s="36">
        <v>1.22</v>
      </c>
      <c r="V47" s="37">
        <f>1-(U47/100)</f>
        <v>0.98780000000000001</v>
      </c>
      <c r="W47" s="34">
        <v>7557</v>
      </c>
      <c r="X47" s="38">
        <f>W47/1000</f>
        <v>7.5570000000000004</v>
      </c>
      <c r="Y47" s="29" t="s">
        <v>150</v>
      </c>
      <c r="Z47" s="29">
        <v>0</v>
      </c>
      <c r="AA47" s="29" t="s">
        <v>162</v>
      </c>
      <c r="AB47" s="30" t="s">
        <v>150</v>
      </c>
      <c r="AC47" s="39">
        <v>0.40799999999999997</v>
      </c>
      <c r="AD47" s="31">
        <v>1</v>
      </c>
      <c r="AE47" s="31">
        <v>0.8</v>
      </c>
      <c r="AF47" s="30">
        <v>1</v>
      </c>
      <c r="AG47" s="30">
        <v>0.6</v>
      </c>
      <c r="AH47" s="30">
        <v>0.4</v>
      </c>
      <c r="AI47" s="31">
        <v>1</v>
      </c>
      <c r="AJ47" s="31">
        <v>1</v>
      </c>
      <c r="AK47" s="31">
        <v>1</v>
      </c>
      <c r="AL47" s="31">
        <v>1</v>
      </c>
      <c r="AM47" s="88" t="s">
        <v>155</v>
      </c>
      <c r="AN47" s="88" t="s">
        <v>153</v>
      </c>
      <c r="AO47" s="29">
        <v>1</v>
      </c>
      <c r="AP47" s="29">
        <v>1</v>
      </c>
      <c r="AQ47" s="31">
        <f>SUM(AD47:AP47)</f>
        <v>9.8000000000000007</v>
      </c>
      <c r="AR47" s="40">
        <f>AVERAGE(AD47:AP47)</f>
        <v>0.89090909090909098</v>
      </c>
      <c r="AS47" s="100">
        <f>_xlfn.RANK.EQ(V47,V47:V146,1)/100</f>
        <v>0.42</v>
      </c>
      <c r="AT47" s="31">
        <f>_xlfn.RANK.EQ(X47,X47:X146,1)/100</f>
        <v>0.56000000000000005</v>
      </c>
      <c r="AU47" s="41">
        <f>AVERAGE(AC47, AR47,V47, X47)</f>
        <v>2.4609272727272726</v>
      </c>
    </row>
    <row r="48" spans="1:47" s="42" customFormat="1" ht="25.5" hidden="1" x14ac:dyDescent="0.2">
      <c r="A48" s="28">
        <f>_xlfn.RANK.EQ(AU48,$AU$2:$AU$101,0)</f>
        <v>21</v>
      </c>
      <c r="B48" s="35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 t="s">
        <v>20</v>
      </c>
      <c r="M48" s="33"/>
      <c r="N48" s="33"/>
      <c r="O48" s="33" t="s">
        <v>20</v>
      </c>
      <c r="P48" s="33"/>
      <c r="Q48" s="33"/>
      <c r="R48" s="27"/>
      <c r="S48" s="27"/>
      <c r="T48" s="28"/>
      <c r="U48" s="36">
        <v>0.72</v>
      </c>
      <c r="V48" s="37">
        <f>1-(U48/100)</f>
        <v>0.99280000000000002</v>
      </c>
      <c r="W48" s="34">
        <v>7339</v>
      </c>
      <c r="X48" s="38">
        <f>W48/1000</f>
        <v>7.3390000000000004</v>
      </c>
      <c r="Y48" s="29"/>
      <c r="Z48" s="29">
        <v>0</v>
      </c>
      <c r="AA48" s="29" t="s">
        <v>193</v>
      </c>
      <c r="AB48" s="30" t="s">
        <v>150</v>
      </c>
      <c r="AC48" s="39">
        <v>0.128</v>
      </c>
      <c r="AD48" s="31">
        <v>1</v>
      </c>
      <c r="AE48" s="31">
        <v>0.2</v>
      </c>
      <c r="AF48" s="30">
        <v>1</v>
      </c>
      <c r="AG48" s="30">
        <v>0.4</v>
      </c>
      <c r="AH48" s="30">
        <v>0.8</v>
      </c>
      <c r="AI48" s="31">
        <v>0.75</v>
      </c>
      <c r="AJ48" s="31">
        <v>1</v>
      </c>
      <c r="AK48" s="31">
        <v>1</v>
      </c>
      <c r="AL48" s="31">
        <v>1</v>
      </c>
      <c r="AM48" s="88" t="s">
        <v>155</v>
      </c>
      <c r="AN48" s="88" t="s">
        <v>153</v>
      </c>
      <c r="AO48" s="29">
        <v>1</v>
      </c>
      <c r="AP48" s="29">
        <v>1</v>
      </c>
      <c r="AQ48" s="31">
        <f>SUM(AD48:AP48)</f>
        <v>9.15</v>
      </c>
      <c r="AR48" s="40">
        <f>AVERAGE(AD48:AP48)</f>
        <v>0.8318181818181819</v>
      </c>
      <c r="AS48" s="100">
        <f>_xlfn.RANK.EQ(V48,V48:V147,1)/100</f>
        <v>0.47</v>
      </c>
      <c r="AT48" s="31">
        <f>_xlfn.RANK.EQ(X48,X48:X147,1)/100</f>
        <v>0.55000000000000004</v>
      </c>
      <c r="AU48" s="41">
        <f>AVERAGE(AC48, AR48,V48, X48)</f>
        <v>2.3229045454545458</v>
      </c>
    </row>
    <row r="49" spans="1:47" s="42" customFormat="1" hidden="1" x14ac:dyDescent="0.2">
      <c r="A49" s="28">
        <f>_xlfn.RANK.EQ(AU49,$AU$2:$AU$101,0)</f>
        <v>22</v>
      </c>
      <c r="B49" s="35" t="s">
        <v>27</v>
      </c>
      <c r="C49" s="27"/>
      <c r="D49" s="27"/>
      <c r="E49" s="27"/>
      <c r="F49" s="27"/>
      <c r="G49" s="27"/>
      <c r="H49" s="27"/>
      <c r="I49" s="27"/>
      <c r="J49" s="27" t="s">
        <v>20</v>
      </c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36">
        <v>2.06</v>
      </c>
      <c r="V49" s="37">
        <f>1-(U49/100)</f>
        <v>0.97940000000000005</v>
      </c>
      <c r="W49" s="34">
        <v>7255</v>
      </c>
      <c r="X49" s="38">
        <f>W49/1000</f>
        <v>7.2549999999999999</v>
      </c>
      <c r="Y49" s="29"/>
      <c r="Z49" s="29">
        <v>0</v>
      </c>
      <c r="AA49" s="29"/>
      <c r="AB49" s="30" t="s">
        <v>158</v>
      </c>
      <c r="AC49" s="39">
        <v>2.4E-2</v>
      </c>
      <c r="AD49" s="31">
        <v>1</v>
      </c>
      <c r="AE49" s="31">
        <v>0.7</v>
      </c>
      <c r="AF49" s="30">
        <v>1</v>
      </c>
      <c r="AG49" s="30">
        <v>0.8</v>
      </c>
      <c r="AH49" s="30">
        <v>0.6</v>
      </c>
      <c r="AI49" s="31">
        <v>1</v>
      </c>
      <c r="AJ49" s="31">
        <v>1</v>
      </c>
      <c r="AK49" s="31">
        <v>1</v>
      </c>
      <c r="AL49" s="31">
        <v>1</v>
      </c>
      <c r="AM49" s="88" t="s">
        <v>155</v>
      </c>
      <c r="AN49" s="88" t="s">
        <v>153</v>
      </c>
      <c r="AO49" s="29">
        <v>1</v>
      </c>
      <c r="AP49" s="29">
        <v>1</v>
      </c>
      <c r="AQ49" s="31">
        <f>SUM(AD49:AP49)</f>
        <v>10.1</v>
      </c>
      <c r="AR49" s="40">
        <f>AVERAGE(AD49:AP49)</f>
        <v>0.9181818181818181</v>
      </c>
      <c r="AS49" s="100">
        <f>_xlfn.RANK.EQ(V49,V49:V148,1)/100</f>
        <v>0.38</v>
      </c>
      <c r="AT49" s="31">
        <f>_xlfn.RANK.EQ(X49,X49:X148,1)/100</f>
        <v>0.54</v>
      </c>
      <c r="AU49" s="41">
        <f>AVERAGE(AC49, AR49,V49, X49)</f>
        <v>2.2941454545454545</v>
      </c>
    </row>
    <row r="50" spans="1:47" s="42" customFormat="1" hidden="1" x14ac:dyDescent="0.2">
      <c r="A50" s="28">
        <f>_xlfn.RANK.EQ(AU50,$AU$2:$AU$101,0)</f>
        <v>23</v>
      </c>
      <c r="B50" s="35" t="s">
        <v>103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20</v>
      </c>
      <c r="R50" s="33"/>
      <c r="S50" s="33" t="s">
        <v>20</v>
      </c>
      <c r="T50" s="33"/>
      <c r="U50" s="36">
        <v>0.22</v>
      </c>
      <c r="V50" s="37">
        <f>1-(U50/100)</f>
        <v>0.99780000000000002</v>
      </c>
      <c r="W50" s="34">
        <v>7111</v>
      </c>
      <c r="X50" s="38">
        <f>W50/1000</f>
        <v>7.1109999999999998</v>
      </c>
      <c r="Y50" s="29">
        <v>15</v>
      </c>
      <c r="Z50" s="29">
        <v>15</v>
      </c>
      <c r="AA50" s="29" t="s">
        <v>216</v>
      </c>
      <c r="AB50" s="30" t="s">
        <v>216</v>
      </c>
      <c r="AC50" s="39">
        <v>3.6999999999999998E-2</v>
      </c>
      <c r="AD50" s="31">
        <v>1</v>
      </c>
      <c r="AE50" s="31">
        <v>0.8</v>
      </c>
      <c r="AF50" s="30">
        <v>1</v>
      </c>
      <c r="AG50" s="30">
        <v>0.6</v>
      </c>
      <c r="AH50" s="30">
        <v>0.8</v>
      </c>
      <c r="AI50" s="31">
        <v>1</v>
      </c>
      <c r="AJ50" s="31">
        <v>1</v>
      </c>
      <c r="AK50" s="31">
        <v>1</v>
      </c>
      <c r="AL50" s="31">
        <v>1</v>
      </c>
      <c r="AM50" s="88" t="s">
        <v>148</v>
      </c>
      <c r="AN50" s="88" t="s">
        <v>153</v>
      </c>
      <c r="AO50" s="29">
        <v>1</v>
      </c>
      <c r="AP50" s="29">
        <v>1</v>
      </c>
      <c r="AQ50" s="31">
        <f>SUM(AD50:AP50)</f>
        <v>10.199999999999999</v>
      </c>
      <c r="AR50" s="40">
        <f>AVERAGE(AD50:AP50)</f>
        <v>0.92727272727272725</v>
      </c>
      <c r="AS50" s="100">
        <f>_xlfn.RANK.EQ(V50,V50:V149,1)/100</f>
        <v>0.51</v>
      </c>
      <c r="AT50" s="31">
        <f>_xlfn.RANK.EQ(X50,X50:X149,1)/100</f>
        <v>0.53</v>
      </c>
      <c r="AU50" s="41">
        <f>AVERAGE(AC50, AR50,V50, X50)</f>
        <v>2.2682681818181818</v>
      </c>
    </row>
    <row r="51" spans="1:47" s="42" customFormat="1" hidden="1" x14ac:dyDescent="0.2">
      <c r="A51" s="28">
        <f>_xlfn.RANK.EQ(AU51,$AU$2:$AU$101,0)</f>
        <v>24</v>
      </c>
      <c r="B51" s="35" t="s">
        <v>53</v>
      </c>
      <c r="C51" s="33"/>
      <c r="D51" s="33" t="s">
        <v>20</v>
      </c>
      <c r="E51" s="33" t="s">
        <v>20</v>
      </c>
      <c r="F51" s="33" t="s">
        <v>20</v>
      </c>
      <c r="G51" s="33" t="s">
        <v>20</v>
      </c>
      <c r="H51" s="33" t="s">
        <v>20</v>
      </c>
      <c r="I51" s="33" t="s">
        <v>20</v>
      </c>
      <c r="J51" s="33"/>
      <c r="K51" s="33"/>
      <c r="L51" s="33" t="s">
        <v>20</v>
      </c>
      <c r="M51" s="33" t="s">
        <v>20</v>
      </c>
      <c r="N51" s="33" t="s">
        <v>20</v>
      </c>
      <c r="O51" s="33" t="s">
        <v>20</v>
      </c>
      <c r="P51" s="33"/>
      <c r="Q51" s="33" t="s">
        <v>20</v>
      </c>
      <c r="R51" s="33"/>
      <c r="S51" s="33"/>
      <c r="T51" s="33" t="s">
        <v>20</v>
      </c>
      <c r="U51" s="36">
        <v>2.46</v>
      </c>
      <c r="V51" s="37">
        <f>1-(U51/100)</f>
        <v>0.97540000000000004</v>
      </c>
      <c r="W51" s="34">
        <v>6116</v>
      </c>
      <c r="X51" s="38">
        <f>W51/1000</f>
        <v>6.1159999999999997</v>
      </c>
      <c r="Y51" s="43">
        <v>10000</v>
      </c>
      <c r="Z51" s="43">
        <v>10000</v>
      </c>
      <c r="AA51" s="29" t="s">
        <v>150</v>
      </c>
      <c r="AB51" s="30" t="s">
        <v>188</v>
      </c>
      <c r="AC51" s="39">
        <v>0.85099999999999998</v>
      </c>
      <c r="AD51" s="31">
        <v>0.8</v>
      </c>
      <c r="AE51" s="31">
        <v>1</v>
      </c>
      <c r="AF51" s="30">
        <v>0</v>
      </c>
      <c r="AG51" s="30">
        <v>0.8</v>
      </c>
      <c r="AH51" s="30">
        <v>1</v>
      </c>
      <c r="AI51" s="31">
        <v>1</v>
      </c>
      <c r="AJ51" s="31">
        <v>1</v>
      </c>
      <c r="AK51" s="31">
        <v>1</v>
      </c>
      <c r="AL51" s="31">
        <v>1</v>
      </c>
      <c r="AM51" s="88" t="s">
        <v>148</v>
      </c>
      <c r="AN51" s="88" t="s">
        <v>155</v>
      </c>
      <c r="AO51" s="29">
        <v>1</v>
      </c>
      <c r="AP51" s="29">
        <v>0</v>
      </c>
      <c r="AQ51" s="31">
        <f>SUM(AD51:AP51)</f>
        <v>8.6</v>
      </c>
      <c r="AR51" s="40">
        <f>AVERAGE(AD51:AP51)</f>
        <v>0.78181818181818175</v>
      </c>
      <c r="AS51" s="100">
        <f>_xlfn.RANK.EQ(V51,V51:V150,1)/100</f>
        <v>0.34</v>
      </c>
      <c r="AT51" s="31">
        <f>_xlfn.RANK.EQ(X51,X51:X150,1)/100</f>
        <v>0.51</v>
      </c>
      <c r="AU51" s="41">
        <f>AVERAGE(AC51, AR51,V51, X51)</f>
        <v>2.1810545454545451</v>
      </c>
    </row>
    <row r="52" spans="1:47" s="42" customFormat="1" ht="25.5" hidden="1" x14ac:dyDescent="0.2">
      <c r="A52" s="28">
        <f>_xlfn.RANK.EQ(AU52,$AU$2:$AU$101,0)</f>
        <v>26</v>
      </c>
      <c r="B52" s="35" t="s">
        <v>77</v>
      </c>
      <c r="C52" s="33"/>
      <c r="D52" s="33"/>
      <c r="E52" s="33"/>
      <c r="F52" s="33"/>
      <c r="G52" s="33"/>
      <c r="H52" s="33"/>
      <c r="I52" s="33"/>
      <c r="J52" s="33" t="s">
        <v>20</v>
      </c>
      <c r="K52" s="33"/>
      <c r="L52" s="33"/>
      <c r="M52" s="33"/>
      <c r="N52" s="33"/>
      <c r="O52" s="33"/>
      <c r="P52" s="33"/>
      <c r="Q52" s="33" t="s">
        <v>20</v>
      </c>
      <c r="R52" s="33"/>
      <c r="S52" s="33" t="s">
        <v>20</v>
      </c>
      <c r="T52" s="28"/>
      <c r="U52" s="36">
        <v>17.05</v>
      </c>
      <c r="V52" s="37">
        <f>1-(U52/100)</f>
        <v>0.82950000000000002</v>
      </c>
      <c r="W52" s="34">
        <v>6151</v>
      </c>
      <c r="X52" s="38">
        <f>W52/1000</f>
        <v>6.1509999999999998</v>
      </c>
      <c r="Y52" s="29">
        <v>50</v>
      </c>
      <c r="Z52" s="29">
        <v>50</v>
      </c>
      <c r="AA52" s="29" t="s">
        <v>203</v>
      </c>
      <c r="AB52" s="30" t="s">
        <v>203</v>
      </c>
      <c r="AC52" s="39">
        <v>0.124</v>
      </c>
      <c r="AD52" s="31">
        <v>1</v>
      </c>
      <c r="AE52" s="31">
        <v>1</v>
      </c>
      <c r="AF52" s="30">
        <v>1</v>
      </c>
      <c r="AG52" s="30">
        <v>0.8</v>
      </c>
      <c r="AH52" s="30">
        <v>0.6</v>
      </c>
      <c r="AI52" s="31">
        <v>1</v>
      </c>
      <c r="AJ52" s="31">
        <v>1</v>
      </c>
      <c r="AK52" s="31">
        <v>1</v>
      </c>
      <c r="AL52" s="31">
        <v>1</v>
      </c>
      <c r="AM52" s="88" t="s">
        <v>149</v>
      </c>
      <c r="AN52" s="88" t="s">
        <v>153</v>
      </c>
      <c r="AO52" s="29">
        <v>1</v>
      </c>
      <c r="AP52" s="29">
        <v>1</v>
      </c>
      <c r="AQ52" s="31">
        <f>SUM(AD52:AP52)</f>
        <v>10.399999999999999</v>
      </c>
      <c r="AR52" s="40">
        <f>AVERAGE(AD52:AP52)</f>
        <v>0.94545454545454533</v>
      </c>
      <c r="AS52" s="100">
        <f>_xlfn.RANK.EQ(V52,V52:V151,1)/100</f>
        <v>0.1</v>
      </c>
      <c r="AT52" s="31">
        <f>_xlfn.RANK.EQ(X52,X52:X151,1)/100</f>
        <v>0.51</v>
      </c>
      <c r="AU52" s="41">
        <f>AVERAGE(AC52, AR52,V52, X52)</f>
        <v>2.0124886363636363</v>
      </c>
    </row>
    <row r="53" spans="1:47" s="42" customFormat="1" ht="25.5" hidden="1" x14ac:dyDescent="0.2">
      <c r="A53" s="28">
        <f>_xlfn.RANK.EQ(AU53,$AU$2:$AU$101,0)</f>
        <v>27</v>
      </c>
      <c r="B53" s="35" t="s">
        <v>78</v>
      </c>
      <c r="C53" s="33"/>
      <c r="D53" s="33"/>
      <c r="E53" s="33"/>
      <c r="F53" s="33"/>
      <c r="G53" s="33"/>
      <c r="H53" s="33" t="s">
        <v>20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28"/>
      <c r="U53" s="36">
        <v>4.13</v>
      </c>
      <c r="V53" s="37">
        <f>1-(U53/100)</f>
        <v>0.9587</v>
      </c>
      <c r="W53" s="34">
        <v>5554</v>
      </c>
      <c r="X53" s="38">
        <f>W53/1000</f>
        <v>5.5540000000000003</v>
      </c>
      <c r="Y53" s="29"/>
      <c r="Z53" s="29" t="s">
        <v>151</v>
      </c>
      <c r="AA53" s="29"/>
      <c r="AB53" s="30"/>
      <c r="AC53" s="39">
        <v>2.5000000000000001E-2</v>
      </c>
      <c r="AD53" s="31">
        <v>1</v>
      </c>
      <c r="AE53" s="31">
        <v>1</v>
      </c>
      <c r="AF53" s="30">
        <v>1</v>
      </c>
      <c r="AG53" s="30">
        <v>0.8</v>
      </c>
      <c r="AH53" s="30">
        <v>0.8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1</v>
      </c>
      <c r="AP53" s="29">
        <v>1</v>
      </c>
      <c r="AQ53" s="31">
        <f>SUM(AD53:AP53)</f>
        <v>10.6</v>
      </c>
      <c r="AR53" s="40">
        <f>AVERAGE(AD53:AP53)</f>
        <v>0.96363636363636362</v>
      </c>
      <c r="AS53" s="100">
        <f>_xlfn.RANK.EQ(V53,V53:V152,1)/100</f>
        <v>0.26</v>
      </c>
      <c r="AT53" s="31">
        <f>_xlfn.RANK.EQ(X53,X53:X152,1)/100</f>
        <v>0.49</v>
      </c>
      <c r="AU53" s="41">
        <f>AVERAGE(AC53, AR53,V53, X53)</f>
        <v>1.875334090909091</v>
      </c>
    </row>
    <row r="54" spans="1:47" s="42" customFormat="1" hidden="1" x14ac:dyDescent="0.2">
      <c r="A54" s="28">
        <f>_xlfn.RANK.EQ(AU54,$AU$2:$AU$101,0)</f>
        <v>32</v>
      </c>
      <c r="B54" s="35" t="s">
        <v>92</v>
      </c>
      <c r="C54" s="27"/>
      <c r="D54" s="27"/>
      <c r="E54" s="27"/>
      <c r="F54" s="27"/>
      <c r="G54" s="27" t="s">
        <v>20</v>
      </c>
      <c r="H54" s="27"/>
      <c r="I54" s="27" t="s">
        <v>20</v>
      </c>
      <c r="J54" s="27"/>
      <c r="K54" s="27" t="s">
        <v>20</v>
      </c>
      <c r="L54" s="27"/>
      <c r="M54" s="27"/>
      <c r="N54" s="27"/>
      <c r="O54" s="27"/>
      <c r="P54" s="27"/>
      <c r="Q54" s="27"/>
      <c r="R54" s="27"/>
      <c r="S54" s="27"/>
      <c r="T54" s="28"/>
      <c r="U54" s="36">
        <v>1.08</v>
      </c>
      <c r="V54" s="37">
        <f>1-(U54/100)</f>
        <v>0.98919999999999997</v>
      </c>
      <c r="W54" s="34">
        <v>5074</v>
      </c>
      <c r="X54" s="38">
        <f>W54/1000</f>
        <v>5.0739999999999998</v>
      </c>
      <c r="Y54" s="29">
        <v>1</v>
      </c>
      <c r="Z54" s="29" t="s">
        <v>151</v>
      </c>
      <c r="AA54" s="29" t="s">
        <v>213</v>
      </c>
      <c r="AB54" s="30" t="s">
        <v>213</v>
      </c>
      <c r="AC54" s="39">
        <v>0.24199999999999999</v>
      </c>
      <c r="AD54" s="89">
        <v>0.3</v>
      </c>
      <c r="AE54" s="89">
        <v>1</v>
      </c>
      <c r="AF54" s="30">
        <v>0</v>
      </c>
      <c r="AG54" s="30">
        <v>0.6</v>
      </c>
      <c r="AH54" s="30">
        <v>0.3</v>
      </c>
      <c r="AI54" s="31">
        <v>1</v>
      </c>
      <c r="AJ54" s="31">
        <v>1</v>
      </c>
      <c r="AK54" s="31">
        <v>1</v>
      </c>
      <c r="AL54" s="31">
        <v>1</v>
      </c>
      <c r="AM54" s="88" t="s">
        <v>150</v>
      </c>
      <c r="AN54" s="88">
        <v>1</v>
      </c>
      <c r="AO54" s="29">
        <v>1</v>
      </c>
      <c r="AP54" s="29">
        <v>1</v>
      </c>
      <c r="AQ54" s="31">
        <f>SUM(AD54:AP54)</f>
        <v>9.1999999999999993</v>
      </c>
      <c r="AR54" s="40">
        <f>AVERAGE(AD54:AP54)</f>
        <v>0.76666666666666661</v>
      </c>
      <c r="AS54" s="100">
        <f>_xlfn.RANK.EQ(V54,V54:V153,1)/100</f>
        <v>0.39</v>
      </c>
      <c r="AT54" s="31">
        <f>_xlfn.RANK.EQ(X54,X54:X153,1)/100</f>
        <v>0.46</v>
      </c>
      <c r="AU54" s="41">
        <f>AVERAGE(AC54, AR54,V54, X54)</f>
        <v>1.7679666666666667</v>
      </c>
    </row>
    <row r="55" spans="1:47" s="42" customFormat="1" hidden="1" x14ac:dyDescent="0.2">
      <c r="A55" s="28">
        <f>_xlfn.RANK.EQ(AU55,$AU$2:$AU$101,0)</f>
        <v>33</v>
      </c>
      <c r="B55" s="35" t="s">
        <v>106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 t="s">
        <v>20</v>
      </c>
      <c r="N55" s="33"/>
      <c r="O55" s="33"/>
      <c r="P55" s="33"/>
      <c r="Q55" s="33"/>
      <c r="R55" s="33"/>
      <c r="S55" s="33"/>
      <c r="T55" s="33"/>
      <c r="U55" s="36">
        <v>0.27</v>
      </c>
      <c r="V55" s="37">
        <f>1-(U55/100)</f>
        <v>0.99729999999999996</v>
      </c>
      <c r="W55" s="34">
        <v>5245</v>
      </c>
      <c r="X55" s="38">
        <f>W55/1000</f>
        <v>5.2450000000000001</v>
      </c>
      <c r="Y55" s="29" t="s">
        <v>150</v>
      </c>
      <c r="Z55" s="29" t="s">
        <v>150</v>
      </c>
      <c r="AA55" s="29" t="s">
        <v>218</v>
      </c>
      <c r="AB55" s="30" t="s">
        <v>150</v>
      </c>
      <c r="AC55" s="39">
        <v>2.1000000000000001E-2</v>
      </c>
      <c r="AD55" s="89">
        <v>0.6</v>
      </c>
      <c r="AE55" s="89">
        <v>1</v>
      </c>
      <c r="AF55" s="30">
        <v>1</v>
      </c>
      <c r="AG55" s="30">
        <v>0.3</v>
      </c>
      <c r="AH55" s="30">
        <v>0.3</v>
      </c>
      <c r="AI55" s="31">
        <v>1</v>
      </c>
      <c r="AJ55" s="31">
        <v>1</v>
      </c>
      <c r="AK55" s="31">
        <v>1</v>
      </c>
      <c r="AL55" s="31">
        <v>1</v>
      </c>
      <c r="AM55" s="88">
        <v>1</v>
      </c>
      <c r="AN55" s="88">
        <v>0</v>
      </c>
      <c r="AO55" s="29">
        <v>1</v>
      </c>
      <c r="AP55" s="29">
        <v>0</v>
      </c>
      <c r="AQ55" s="31">
        <f>SUM(AD55:AP55)</f>
        <v>9.1999999999999993</v>
      </c>
      <c r="AR55" s="40">
        <f>AVERAGE(AD55:AP55)</f>
        <v>0.70769230769230762</v>
      </c>
      <c r="AS55" s="100">
        <f>_xlfn.RANK.EQ(V55,V55:V154,1)/100</f>
        <v>0.45</v>
      </c>
      <c r="AT55" s="31">
        <f>_xlfn.RANK.EQ(X55,X55:X154,1)/100</f>
        <v>0.47</v>
      </c>
      <c r="AU55" s="41">
        <f>AVERAGE(AC55, AR55,V55, X55)</f>
        <v>1.742748076923077</v>
      </c>
    </row>
    <row r="56" spans="1:47" s="42" customFormat="1" hidden="1" x14ac:dyDescent="0.2">
      <c r="A56" s="28">
        <f>_xlfn.RANK.EQ(AU56,$AU$2:$AU$101,0)</f>
        <v>34</v>
      </c>
      <c r="B56" s="35" t="s">
        <v>26</v>
      </c>
      <c r="C56" s="33"/>
      <c r="D56" s="33" t="s">
        <v>20</v>
      </c>
      <c r="E56" s="33"/>
      <c r="F56" s="33" t="s">
        <v>20</v>
      </c>
      <c r="G56" s="33" t="s">
        <v>20</v>
      </c>
      <c r="H56" s="33"/>
      <c r="I56" s="33"/>
      <c r="J56" s="33"/>
      <c r="K56" s="33"/>
      <c r="L56" s="33"/>
      <c r="M56" s="33"/>
      <c r="N56" s="33" t="s">
        <v>20</v>
      </c>
      <c r="O56" s="33"/>
      <c r="P56" s="33"/>
      <c r="Q56" s="33" t="s">
        <v>20</v>
      </c>
      <c r="R56" s="27"/>
      <c r="S56" s="27"/>
      <c r="T56" s="28"/>
      <c r="U56" s="36">
        <v>4.03</v>
      </c>
      <c r="V56" s="37">
        <f>1-(U56/100)</f>
        <v>0.9597</v>
      </c>
      <c r="W56" s="34">
        <v>4733</v>
      </c>
      <c r="X56" s="38">
        <f>W56/1000</f>
        <v>4.7329999999999997</v>
      </c>
      <c r="Y56" s="29">
        <v>25</v>
      </c>
      <c r="Z56" s="29">
        <v>25</v>
      </c>
      <c r="AA56" s="29" t="s">
        <v>157</v>
      </c>
      <c r="AB56" s="30" t="s">
        <v>157</v>
      </c>
      <c r="AC56" s="39">
        <v>0.36599999999999999</v>
      </c>
      <c r="AD56" s="31">
        <v>1</v>
      </c>
      <c r="AE56" s="31">
        <v>0.7</v>
      </c>
      <c r="AF56" s="30">
        <v>1</v>
      </c>
      <c r="AG56" s="30">
        <v>0.6</v>
      </c>
      <c r="AH56" s="30">
        <v>0</v>
      </c>
      <c r="AI56" s="31">
        <v>1</v>
      </c>
      <c r="AJ56" s="31">
        <v>1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0</v>
      </c>
      <c r="AP56" s="29">
        <v>0</v>
      </c>
      <c r="AQ56" s="31">
        <f>SUM(AD56:AP56)</f>
        <v>7.3000000000000007</v>
      </c>
      <c r="AR56" s="40">
        <f>AVERAGE(AD56:AP56)</f>
        <v>0.66363636363636369</v>
      </c>
      <c r="AS56" s="100">
        <f>_xlfn.RANK.EQ(V56,V56:V155,1)/100</f>
        <v>0.26</v>
      </c>
      <c r="AT56" s="31">
        <f>_xlfn.RANK.EQ(X56,X56:X155,1)/100</f>
        <v>0.45</v>
      </c>
      <c r="AU56" s="41">
        <f>AVERAGE(AC56, AR56,V56, X56)</f>
        <v>1.6805840909090908</v>
      </c>
    </row>
    <row r="57" spans="1:47" s="42" customFormat="1" ht="38.25" hidden="1" x14ac:dyDescent="0.2">
      <c r="A57" s="28">
        <f>_xlfn.RANK.EQ(AU57,$AU$2:$AU$101,0)</f>
        <v>35</v>
      </c>
      <c r="B57" s="35" t="s">
        <v>39</v>
      </c>
      <c r="C57" s="33"/>
      <c r="D57" s="33"/>
      <c r="E57" s="33"/>
      <c r="F57" s="33"/>
      <c r="G57" s="33" t="s">
        <v>20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>
        <v>0.66</v>
      </c>
      <c r="V57" s="37">
        <f>1-(U57/100)</f>
        <v>0.99339999999999995</v>
      </c>
      <c r="W57" s="34">
        <v>5085</v>
      </c>
      <c r="X57" s="38">
        <f>W57/1000</f>
        <v>5.085</v>
      </c>
      <c r="Y57" s="29">
        <v>1</v>
      </c>
      <c r="Z57" s="29" t="s">
        <v>151</v>
      </c>
      <c r="AA57" s="30" t="s">
        <v>169</v>
      </c>
      <c r="AB57" s="30" t="s">
        <v>169</v>
      </c>
      <c r="AC57" s="39">
        <v>0.14399999999999999</v>
      </c>
      <c r="AD57" s="89">
        <v>1</v>
      </c>
      <c r="AE57" s="89">
        <v>0.4</v>
      </c>
      <c r="AF57" s="30">
        <v>1</v>
      </c>
      <c r="AG57" s="30">
        <v>0.3</v>
      </c>
      <c r="AH57" s="30">
        <v>0.1</v>
      </c>
      <c r="AI57" s="31">
        <v>0</v>
      </c>
      <c r="AJ57" s="31">
        <v>0</v>
      </c>
      <c r="AK57" s="31">
        <v>1</v>
      </c>
      <c r="AL57" s="31">
        <v>1</v>
      </c>
      <c r="AM57" s="88" t="s">
        <v>150</v>
      </c>
      <c r="AN57" s="88">
        <v>1</v>
      </c>
      <c r="AO57" s="29">
        <v>0</v>
      </c>
      <c r="AP57" s="29">
        <v>0</v>
      </c>
      <c r="AQ57" s="31"/>
      <c r="AR57" s="40">
        <f>AVERAGE(AD57:AP57)</f>
        <v>0.48333333333333334</v>
      </c>
      <c r="AS57" s="100">
        <f>_xlfn.RANK.EQ(V57,V57:V156,1)/100</f>
        <v>0.41</v>
      </c>
      <c r="AT57" s="31">
        <f>_xlfn.RANK.EQ(X57,X57:X156,1)/100</f>
        <v>0.45</v>
      </c>
      <c r="AU57" s="41">
        <f>AVERAGE(AC57, AR57,V57, X57)</f>
        <v>1.6764333333333332</v>
      </c>
    </row>
    <row r="58" spans="1:47" s="42" customFormat="1" hidden="1" x14ac:dyDescent="0.2">
      <c r="A58" s="28">
        <f>_xlfn.RANK.EQ(AU58,$AU$2:$AU$101,0)</f>
        <v>36</v>
      </c>
      <c r="B58" s="35" t="s">
        <v>56</v>
      </c>
      <c r="C58" s="33"/>
      <c r="D58" s="33" t="s">
        <v>20</v>
      </c>
      <c r="E58" s="33"/>
      <c r="F58" s="33" t="s">
        <v>20</v>
      </c>
      <c r="G58" s="33"/>
      <c r="H58" s="33" t="s">
        <v>20</v>
      </c>
      <c r="I58" s="33" t="s">
        <v>20</v>
      </c>
      <c r="J58" s="33" t="s">
        <v>20</v>
      </c>
      <c r="K58" s="33"/>
      <c r="L58" s="33" t="s">
        <v>20</v>
      </c>
      <c r="M58" s="33"/>
      <c r="N58" s="33" t="s">
        <v>20</v>
      </c>
      <c r="O58" s="33" t="s">
        <v>20</v>
      </c>
      <c r="P58" s="33"/>
      <c r="Q58" s="33"/>
      <c r="R58" s="33"/>
      <c r="S58" s="33" t="s">
        <v>20</v>
      </c>
      <c r="T58" s="28"/>
      <c r="U58" s="36">
        <v>0.24</v>
      </c>
      <c r="V58" s="37">
        <f>1-(U58/100)</f>
        <v>0.99760000000000004</v>
      </c>
      <c r="W58" s="34">
        <v>4436</v>
      </c>
      <c r="X58" s="38">
        <f>W58/1000</f>
        <v>4.4359999999999999</v>
      </c>
      <c r="Y58" s="29" t="s">
        <v>150</v>
      </c>
      <c r="Z58" s="29" t="s">
        <v>151</v>
      </c>
      <c r="AA58" s="29"/>
      <c r="AB58" s="30"/>
      <c r="AC58" s="39">
        <v>0.34599999999999997</v>
      </c>
      <c r="AD58" s="31">
        <v>1</v>
      </c>
      <c r="AE58" s="31">
        <v>1</v>
      </c>
      <c r="AF58" s="30">
        <v>1</v>
      </c>
      <c r="AG58" s="30">
        <v>0.4</v>
      </c>
      <c r="AH58" s="30">
        <v>0.2</v>
      </c>
      <c r="AI58" s="31">
        <v>1</v>
      </c>
      <c r="AJ58" s="31">
        <v>1</v>
      </c>
      <c r="AK58" s="31">
        <v>1</v>
      </c>
      <c r="AL58" s="31">
        <v>1</v>
      </c>
      <c r="AM58" s="88"/>
      <c r="AN58" s="88"/>
      <c r="AO58" s="29">
        <v>1</v>
      </c>
      <c r="AP58" s="29">
        <v>1</v>
      </c>
      <c r="AQ58" s="31">
        <f>SUM(AD58:AP58)</f>
        <v>9.6</v>
      </c>
      <c r="AR58" s="40">
        <f>AVERAGE(AD58:AP58)</f>
        <v>0.87272727272727268</v>
      </c>
      <c r="AS58" s="100">
        <f>_xlfn.RANK.EQ(V58,V58:V157,1)/100</f>
        <v>0.43</v>
      </c>
      <c r="AT58" s="31">
        <f>_xlfn.RANK.EQ(X58,X58:X157,1)/100</f>
        <v>0.44</v>
      </c>
      <c r="AU58" s="41">
        <f>AVERAGE(AC58, AR58,V58, X58)</f>
        <v>1.6630818181818181</v>
      </c>
    </row>
    <row r="59" spans="1:47" s="42" customFormat="1" hidden="1" x14ac:dyDescent="0.2">
      <c r="A59" s="28">
        <f>_xlfn.RANK.EQ(AU59,$AU$2:$AU$101,0)</f>
        <v>37</v>
      </c>
      <c r="B59" s="35" t="s">
        <v>110</v>
      </c>
      <c r="C59" s="27"/>
      <c r="D59" s="27" t="s">
        <v>20</v>
      </c>
      <c r="E59" s="27"/>
      <c r="F59" s="27" t="s">
        <v>20</v>
      </c>
      <c r="G59" s="27" t="s">
        <v>20</v>
      </c>
      <c r="H59" s="27"/>
      <c r="I59" s="27"/>
      <c r="J59" s="27"/>
      <c r="K59" s="27"/>
      <c r="L59" s="27"/>
      <c r="M59" s="27"/>
      <c r="N59" s="27" t="s">
        <v>20</v>
      </c>
      <c r="O59" s="27"/>
      <c r="P59" s="27"/>
      <c r="Q59" s="27" t="s">
        <v>20</v>
      </c>
      <c r="R59" s="27"/>
      <c r="S59" s="27"/>
      <c r="T59" s="28"/>
      <c r="U59" s="36">
        <v>35.39</v>
      </c>
      <c r="V59" s="37">
        <f>1-(U59/100)</f>
        <v>0.64610000000000001</v>
      </c>
      <c r="W59" s="34">
        <v>4089</v>
      </c>
      <c r="X59" s="38">
        <f>W59/1000</f>
        <v>4.0890000000000004</v>
      </c>
      <c r="Y59" s="29">
        <v>1800</v>
      </c>
      <c r="Z59" s="29">
        <v>52</v>
      </c>
      <c r="AA59" s="29" t="s">
        <v>220</v>
      </c>
      <c r="AB59" s="30" t="s">
        <v>220</v>
      </c>
      <c r="AC59" s="39">
        <v>0.36599999999999999</v>
      </c>
      <c r="AD59" s="89">
        <v>1</v>
      </c>
      <c r="AE59" s="89">
        <v>0.8</v>
      </c>
      <c r="AF59" s="30">
        <v>1</v>
      </c>
      <c r="AG59" s="30">
        <v>0.3</v>
      </c>
      <c r="AH59" s="30">
        <v>0.2</v>
      </c>
      <c r="AI59" s="31">
        <v>1</v>
      </c>
      <c r="AJ59" s="31">
        <v>1</v>
      </c>
      <c r="AK59" s="31">
        <v>1</v>
      </c>
      <c r="AL59" s="31">
        <v>1</v>
      </c>
      <c r="AM59" s="88">
        <v>1</v>
      </c>
      <c r="AN59" s="88">
        <v>1</v>
      </c>
      <c r="AO59" s="29">
        <v>1</v>
      </c>
      <c r="AP59" s="29">
        <v>1</v>
      </c>
      <c r="AQ59" s="31">
        <f>SUM(AD59:AP59)</f>
        <v>11.3</v>
      </c>
      <c r="AR59" s="40">
        <f>AVERAGE(AD59:AP59)</f>
        <v>0.86923076923076925</v>
      </c>
      <c r="AS59" s="100">
        <f>_xlfn.RANK.EQ(V59,V59:V158,1)/100</f>
        <v>0.06</v>
      </c>
      <c r="AT59" s="31">
        <f>_xlfn.RANK.EQ(X59,X59:X158,1)/100</f>
        <v>0.43</v>
      </c>
      <c r="AU59" s="41">
        <f>AVERAGE(AC59, AR59,V59, X59)</f>
        <v>1.4925826923076926</v>
      </c>
    </row>
    <row r="60" spans="1:47" s="42" customFormat="1" ht="25.5" hidden="1" x14ac:dyDescent="0.2">
      <c r="A60" s="28">
        <f>_xlfn.RANK.EQ(AU60,$AU$2:$AU$101,0)</f>
        <v>38</v>
      </c>
      <c r="B60" s="35" t="s">
        <v>30</v>
      </c>
      <c r="C60" s="27"/>
      <c r="D60" s="27"/>
      <c r="E60" s="27"/>
      <c r="F60" s="27"/>
      <c r="G60" s="27"/>
      <c r="H60" s="27"/>
      <c r="I60" s="27" t="s">
        <v>20</v>
      </c>
      <c r="J60" s="27" t="s">
        <v>20</v>
      </c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36">
        <v>0.43</v>
      </c>
      <c r="V60" s="37">
        <f>1-(U60/100)</f>
        <v>0.99570000000000003</v>
      </c>
      <c r="W60" s="34">
        <v>3184</v>
      </c>
      <c r="X60" s="38">
        <f>W60/1000</f>
        <v>3.1840000000000002</v>
      </c>
      <c r="Y60" s="29" t="s">
        <v>150</v>
      </c>
      <c r="Z60" s="29">
        <v>0</v>
      </c>
      <c r="AA60" s="29"/>
      <c r="AB60" s="30" t="s">
        <v>161</v>
      </c>
      <c r="AC60" s="39">
        <v>0.02</v>
      </c>
      <c r="AD60" s="31">
        <v>0.8</v>
      </c>
      <c r="AE60" s="31">
        <v>1</v>
      </c>
      <c r="AF60" s="30">
        <v>1</v>
      </c>
      <c r="AG60" s="30">
        <v>0.6</v>
      </c>
      <c r="AH60" s="30">
        <v>0.6</v>
      </c>
      <c r="AI60" s="31">
        <v>1</v>
      </c>
      <c r="AJ60" s="31">
        <v>1</v>
      </c>
      <c r="AK60" s="31">
        <v>1</v>
      </c>
      <c r="AL60" s="31">
        <v>1</v>
      </c>
      <c r="AM60" s="88" t="s">
        <v>153</v>
      </c>
      <c r="AN60" s="88" t="s">
        <v>153</v>
      </c>
      <c r="AO60" s="29">
        <v>1</v>
      </c>
      <c r="AP60" s="29">
        <v>1</v>
      </c>
      <c r="AQ60" s="31">
        <f>SUM(AD60:AP60)</f>
        <v>10</v>
      </c>
      <c r="AR60" s="40">
        <f>AVERAGE(AD60:AP60)</f>
        <v>0.90909090909090906</v>
      </c>
      <c r="AS60" s="100">
        <f>_xlfn.RANK.EQ(V60,V60:V159,1)/100</f>
        <v>0.4</v>
      </c>
      <c r="AT60" s="31">
        <f>_xlfn.RANK.EQ(X60,X60:X159,1)/100</f>
        <v>0.4</v>
      </c>
      <c r="AU60" s="41">
        <f>AVERAGE(AC60, AR60,V60, X60)</f>
        <v>1.2771977272727273</v>
      </c>
    </row>
    <row r="61" spans="1:47" s="42" customFormat="1" hidden="1" x14ac:dyDescent="0.2">
      <c r="A61" s="28">
        <f>_xlfn.RANK.EQ(AU61,$AU$2:$AU$101,0)</f>
        <v>39</v>
      </c>
      <c r="B61" s="35" t="s">
        <v>24</v>
      </c>
      <c r="C61" s="27"/>
      <c r="D61" s="27" t="s">
        <v>20</v>
      </c>
      <c r="E61" s="27"/>
      <c r="F61" s="27" t="s">
        <v>20</v>
      </c>
      <c r="G61" s="27"/>
      <c r="H61" s="27"/>
      <c r="I61" s="27"/>
      <c r="J61" s="27"/>
      <c r="K61" s="27"/>
      <c r="L61" s="27"/>
      <c r="M61" s="27"/>
      <c r="N61" s="27" t="s">
        <v>20</v>
      </c>
      <c r="O61" s="27"/>
      <c r="P61" s="27"/>
      <c r="Q61" s="27" t="s">
        <v>20</v>
      </c>
      <c r="R61" s="27"/>
      <c r="S61" s="27"/>
      <c r="T61" s="28"/>
      <c r="U61" s="36">
        <v>33.53</v>
      </c>
      <c r="V61" s="37">
        <f>1-(U61/100)</f>
        <v>0.66470000000000007</v>
      </c>
      <c r="W61" s="34">
        <v>3311</v>
      </c>
      <c r="X61" s="38">
        <f>W61/1000</f>
        <v>3.3109999999999999</v>
      </c>
      <c r="Y61" s="29">
        <v>32</v>
      </c>
      <c r="Z61" s="29">
        <v>32</v>
      </c>
      <c r="AA61" s="29">
        <v>0</v>
      </c>
      <c r="AB61" s="30" t="s">
        <v>156</v>
      </c>
      <c r="AC61" s="39">
        <v>0.21199999999999999</v>
      </c>
      <c r="AD61" s="31">
        <v>1</v>
      </c>
      <c r="AE61" s="31">
        <v>0.7</v>
      </c>
      <c r="AF61" s="30">
        <v>1</v>
      </c>
      <c r="AG61" s="30">
        <v>0.4</v>
      </c>
      <c r="AH61" s="30">
        <v>0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0</v>
      </c>
      <c r="AP61" s="29">
        <v>0</v>
      </c>
      <c r="AQ61" s="31">
        <f>SUM(AD61:AP61)</f>
        <v>7.1</v>
      </c>
      <c r="AR61" s="40">
        <f>AVERAGE(AD61:AP61)</f>
        <v>0.64545454545454539</v>
      </c>
      <c r="AS61" s="100">
        <f>_xlfn.RANK.EQ(V61,V61:V160,1)/100</f>
        <v>0.06</v>
      </c>
      <c r="AT61" s="31">
        <f>_xlfn.RANK.EQ(X61,X61:X160,1)/100</f>
        <v>0.4</v>
      </c>
      <c r="AU61" s="41">
        <f>AVERAGE(AC61, AR61,V61, X61)</f>
        <v>1.2082886363636365</v>
      </c>
    </row>
    <row r="62" spans="1:47" s="42" customFormat="1" hidden="1" x14ac:dyDescent="0.2">
      <c r="A62" s="28">
        <f>_xlfn.RANK.EQ(AU62,$AU$2:$AU$101,0)</f>
        <v>40</v>
      </c>
      <c r="B62" s="35" t="s">
        <v>82</v>
      </c>
      <c r="C62" s="33"/>
      <c r="D62" s="33"/>
      <c r="E62" s="33" t="s">
        <v>20</v>
      </c>
      <c r="F62" s="33"/>
      <c r="G62" s="33"/>
      <c r="H62" s="33"/>
      <c r="I62" s="33"/>
      <c r="J62" s="33"/>
      <c r="K62" s="33"/>
      <c r="L62" s="33"/>
      <c r="M62" s="33"/>
      <c r="N62" s="33"/>
      <c r="O62" s="27"/>
      <c r="P62" s="27"/>
      <c r="Q62" s="27"/>
      <c r="R62" s="27"/>
      <c r="S62" s="27"/>
      <c r="T62" s="28"/>
      <c r="U62" s="36">
        <v>3.73</v>
      </c>
      <c r="V62" s="37">
        <f>1-(U62/100)</f>
        <v>0.9627</v>
      </c>
      <c r="W62" s="34">
        <v>2916</v>
      </c>
      <c r="X62" s="38">
        <f>W62/1000</f>
        <v>2.9159999999999999</v>
      </c>
      <c r="Y62" s="29" t="s">
        <v>150</v>
      </c>
      <c r="Z62" s="29" t="s">
        <v>151</v>
      </c>
      <c r="AA62" s="29" t="s">
        <v>150</v>
      </c>
      <c r="AB62" s="30" t="s">
        <v>207</v>
      </c>
      <c r="AC62" s="39">
        <v>0.307</v>
      </c>
      <c r="AD62" s="31">
        <v>1</v>
      </c>
      <c r="AE62" s="31">
        <v>0.8</v>
      </c>
      <c r="AF62" s="30">
        <v>0</v>
      </c>
      <c r="AG62" s="30">
        <v>0</v>
      </c>
      <c r="AH62" s="30">
        <v>0.6</v>
      </c>
      <c r="AI62" s="31">
        <v>0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4.4000000000000004</v>
      </c>
      <c r="AR62" s="40">
        <f>AVERAGE(AD62:AP62)</f>
        <v>0.4</v>
      </c>
      <c r="AS62" s="100">
        <f>_xlfn.RANK.EQ(V62,V62:V161,1)/100</f>
        <v>0.24</v>
      </c>
      <c r="AT62" s="31">
        <f>_xlfn.RANK.EQ(X62,X62:X161,1)/100</f>
        <v>0.39</v>
      </c>
      <c r="AU62" s="41">
        <f>AVERAGE(AC62, AR62,V62, X62)</f>
        <v>1.146425</v>
      </c>
    </row>
    <row r="63" spans="1:47" s="42" customFormat="1" ht="25.5" hidden="1" x14ac:dyDescent="0.2">
      <c r="A63" s="28">
        <f>_xlfn.RANK.EQ(AU63,$AU$2:$AU$101,0)</f>
        <v>44</v>
      </c>
      <c r="B63" s="35" t="s">
        <v>84</v>
      </c>
      <c r="C63" s="27"/>
      <c r="D63" s="27"/>
      <c r="E63" s="27" t="s">
        <v>20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36">
        <v>4.32</v>
      </c>
      <c r="V63" s="37">
        <f>1-(U63/100)</f>
        <v>0.95679999999999998</v>
      </c>
      <c r="W63" s="34">
        <v>2211</v>
      </c>
      <c r="X63" s="38">
        <f>W63/1000</f>
        <v>2.2109999999999999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0.307</v>
      </c>
      <c r="AD63" s="31">
        <v>0.8</v>
      </c>
      <c r="AE63" s="31">
        <v>0.5</v>
      </c>
      <c r="AF63" s="30">
        <v>0</v>
      </c>
      <c r="AG63" s="30">
        <v>0</v>
      </c>
      <c r="AH63" s="30">
        <v>0</v>
      </c>
      <c r="AI63" s="31">
        <v>1</v>
      </c>
      <c r="AJ63" s="31">
        <v>1</v>
      </c>
      <c r="AK63" s="31">
        <v>0.66</v>
      </c>
      <c r="AL63" s="31">
        <v>0.66</v>
      </c>
      <c r="AM63" s="88"/>
      <c r="AN63" s="88" t="s">
        <v>148</v>
      </c>
      <c r="AO63" s="29">
        <v>0</v>
      </c>
      <c r="AP63" s="29">
        <v>0</v>
      </c>
      <c r="AQ63" s="31">
        <f>SUM(AD63:AP63)</f>
        <v>4.62</v>
      </c>
      <c r="AR63" s="40">
        <f>AVERAGE(AD63:AP63)</f>
        <v>0.42</v>
      </c>
      <c r="AS63" s="100">
        <f>_xlfn.RANK.EQ(V63,V63:V162,1)/100</f>
        <v>0.23</v>
      </c>
      <c r="AT63" s="31">
        <f>_xlfn.RANK.EQ(X63,X63:X162,1)/100</f>
        <v>0.38</v>
      </c>
      <c r="AU63" s="41">
        <f>AVERAGE(AC63, AR63,V63, X63)</f>
        <v>0.97370000000000001</v>
      </c>
    </row>
    <row r="64" spans="1:47" s="42" customFormat="1" ht="25.5" hidden="1" x14ac:dyDescent="0.2">
      <c r="A64" s="28">
        <f>_xlfn.RANK.EQ(AU64,$AU$2:$AU$101,0)</f>
        <v>45</v>
      </c>
      <c r="B64" s="35" t="s">
        <v>177</v>
      </c>
      <c r="C64" s="33"/>
      <c r="D64" s="33"/>
      <c r="E64" s="33"/>
      <c r="F64" s="33"/>
      <c r="G64" s="33"/>
      <c r="H64" s="33" t="s">
        <v>20</v>
      </c>
      <c r="I64" s="33"/>
      <c r="J64" s="33" t="s">
        <v>20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6">
        <v>2.5299999999999998</v>
      </c>
      <c r="V64" s="37">
        <f>1-(U64/100)</f>
        <v>0.97470000000000001</v>
      </c>
      <c r="W64" s="34">
        <v>1928</v>
      </c>
      <c r="X64" s="38">
        <f>W64/1000</f>
        <v>1.9279999999999999</v>
      </c>
      <c r="Y64" s="29" t="s">
        <v>150</v>
      </c>
      <c r="Z64" s="29" t="s">
        <v>151</v>
      </c>
      <c r="AA64" s="29" t="s">
        <v>150</v>
      </c>
      <c r="AB64" s="30" t="s">
        <v>150</v>
      </c>
      <c r="AC64" s="39">
        <v>2.5000000000000001E-2</v>
      </c>
      <c r="AD64" s="29" t="s">
        <v>150</v>
      </c>
      <c r="AE64" s="31">
        <v>0.8</v>
      </c>
      <c r="AF64" s="30">
        <v>0</v>
      </c>
      <c r="AG64" s="30" t="s">
        <v>178</v>
      </c>
      <c r="AH64" s="30" t="s">
        <v>178</v>
      </c>
      <c r="AI64" s="31">
        <v>1</v>
      </c>
      <c r="AJ64" s="31">
        <v>1</v>
      </c>
      <c r="AK64" s="31">
        <v>1</v>
      </c>
      <c r="AL64" s="31">
        <v>1</v>
      </c>
      <c r="AM64" s="88" t="s">
        <v>179</v>
      </c>
      <c r="AN64" s="88"/>
      <c r="AO64" s="29" t="s">
        <v>180</v>
      </c>
      <c r="AP64" s="29" t="s">
        <v>180</v>
      </c>
      <c r="AQ64" s="31">
        <f>SUM(AD64:AP64)</f>
        <v>4.8</v>
      </c>
      <c r="AR64" s="40">
        <f>AVERAGE(AD64:AP64)</f>
        <v>0.79999999999999993</v>
      </c>
      <c r="AS64" s="100">
        <f>_xlfn.RANK.EQ(V64,V64:V163,1)/100</f>
        <v>0.25</v>
      </c>
      <c r="AT64" s="31">
        <f>_xlfn.RANK.EQ(X64,X64:X163,1)/100</f>
        <v>0.35</v>
      </c>
      <c r="AU64" s="41">
        <f>AVERAGE(AC64, AR64,V64, X64)</f>
        <v>0.931925</v>
      </c>
    </row>
    <row r="65" spans="1:47" s="42" customFormat="1" hidden="1" x14ac:dyDescent="0.2">
      <c r="A65" s="28">
        <f>_xlfn.RANK.EQ(AU65,$AU$2:$AU$101,0)</f>
        <v>48</v>
      </c>
      <c r="B65" s="35" t="s">
        <v>107</v>
      </c>
      <c r="C65" s="33"/>
      <c r="D65" s="33"/>
      <c r="E65" s="33"/>
      <c r="F65" s="33"/>
      <c r="G65" s="33"/>
      <c r="H65" s="33"/>
      <c r="I65" s="33"/>
      <c r="J65" s="33"/>
      <c r="K65" s="33" t="s">
        <v>20</v>
      </c>
      <c r="L65" s="33"/>
      <c r="M65" s="33"/>
      <c r="N65" s="33"/>
      <c r="O65" s="33"/>
      <c r="P65" s="33"/>
      <c r="Q65" s="27"/>
      <c r="R65" s="27"/>
      <c r="S65" s="27"/>
      <c r="T65" s="28"/>
      <c r="U65" s="36">
        <v>1.51</v>
      </c>
      <c r="V65" s="37">
        <f>1-(U65/100)</f>
        <v>0.9849</v>
      </c>
      <c r="W65" s="34">
        <v>1620</v>
      </c>
      <c r="X65" s="38">
        <f>W65/1000</f>
        <v>1.62</v>
      </c>
      <c r="Y65" s="29">
        <v>17</v>
      </c>
      <c r="Z65" s="29">
        <v>17</v>
      </c>
      <c r="AA65" s="29" t="s">
        <v>202</v>
      </c>
      <c r="AB65" s="30" t="s">
        <v>202</v>
      </c>
      <c r="AC65" s="39">
        <v>8.6999999999999994E-2</v>
      </c>
      <c r="AD65" s="31">
        <v>0.8</v>
      </c>
      <c r="AE65" s="31">
        <v>1</v>
      </c>
      <c r="AF65" s="30">
        <v>1</v>
      </c>
      <c r="AG65" s="30">
        <v>0.6</v>
      </c>
      <c r="AH65" s="30">
        <v>0.6</v>
      </c>
      <c r="AI65" s="31">
        <v>1</v>
      </c>
      <c r="AJ65" s="31">
        <v>1</v>
      </c>
      <c r="AK65" s="31">
        <v>1</v>
      </c>
      <c r="AL65" s="31">
        <v>1</v>
      </c>
      <c r="AM65" s="88" t="s">
        <v>153</v>
      </c>
      <c r="AN65" s="88" t="s">
        <v>153</v>
      </c>
      <c r="AO65" s="29">
        <v>1</v>
      </c>
      <c r="AP65" s="29">
        <v>1</v>
      </c>
      <c r="AQ65" s="31">
        <f>SUM(AD65:AP65)</f>
        <v>10</v>
      </c>
      <c r="AR65" s="40">
        <f>AVERAGE(AD65:AP65)</f>
        <v>0.90909090909090906</v>
      </c>
      <c r="AS65" s="100">
        <f>_xlfn.RANK.EQ(V65,V65:V164,1)/100</f>
        <v>0.31</v>
      </c>
      <c r="AT65" s="31">
        <f>_xlfn.RANK.EQ(X65,X65:X164,1)/100</f>
        <v>0.33</v>
      </c>
      <c r="AU65" s="41">
        <f>AVERAGE(AC65, AR65,V65, X65)</f>
        <v>0.90024772727272728</v>
      </c>
    </row>
    <row r="66" spans="1:47" s="42" customFormat="1" hidden="1" x14ac:dyDescent="0.2">
      <c r="A66" s="28">
        <f>_xlfn.RANK.EQ(AU66,$AU$2:$AU$101,0)</f>
        <v>50</v>
      </c>
      <c r="B66" s="35" t="s">
        <v>32</v>
      </c>
      <c r="C66" s="27"/>
      <c r="D66" s="27" t="s">
        <v>20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/>
      <c r="U66" s="36">
        <v>3.14</v>
      </c>
      <c r="V66" s="37">
        <f>1-(U66/100)</f>
        <v>0.96860000000000002</v>
      </c>
      <c r="W66" s="34">
        <v>2144</v>
      </c>
      <c r="X66" s="38">
        <f>W66/1000</f>
        <v>2.1440000000000001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2.9000000000000001E-2</v>
      </c>
      <c r="AD66" s="31">
        <v>1</v>
      </c>
      <c r="AE66" s="31">
        <v>0.8</v>
      </c>
      <c r="AF66" s="30">
        <v>0</v>
      </c>
      <c r="AG66" s="30">
        <v>0</v>
      </c>
      <c r="AH66" s="30">
        <v>0.2</v>
      </c>
      <c r="AI66" s="31">
        <v>0.5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163</v>
      </c>
      <c r="AO66" s="29">
        <v>0</v>
      </c>
      <c r="AP66" s="29">
        <v>0</v>
      </c>
      <c r="AQ66" s="31">
        <f>SUM(AD66:AP66)</f>
        <v>4.5</v>
      </c>
      <c r="AR66" s="40">
        <f>AVERAGE(AD66:AP66)</f>
        <v>0.40909090909090912</v>
      </c>
      <c r="AS66" s="100">
        <f>_xlfn.RANK.EQ(V66,V66:V165,1)/100</f>
        <v>0.23</v>
      </c>
      <c r="AT66" s="31">
        <f>_xlfn.RANK.EQ(X66,X66:X165,1)/100</f>
        <v>0.35</v>
      </c>
      <c r="AU66" s="41">
        <f>AVERAGE(AC66, AR66,V66, X66)</f>
        <v>0.88767272727272739</v>
      </c>
    </row>
    <row r="67" spans="1:47" s="42" customFormat="1" hidden="1" x14ac:dyDescent="0.2">
      <c r="A67" s="28">
        <f>_xlfn.RANK.EQ(AU67,$AU$2:$AU$101,0)</f>
        <v>51</v>
      </c>
      <c r="B67" s="35" t="s">
        <v>115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 t="s">
        <v>20</v>
      </c>
      <c r="N67" s="33"/>
      <c r="O67" s="33"/>
      <c r="P67" s="33"/>
      <c r="Q67" s="33" t="s">
        <v>20</v>
      </c>
      <c r="R67" s="33"/>
      <c r="S67" s="33"/>
      <c r="T67" s="28"/>
      <c r="U67" s="36">
        <v>12.12</v>
      </c>
      <c r="V67" s="37">
        <f>1-(U67/100)</f>
        <v>0.87880000000000003</v>
      </c>
      <c r="W67" s="34">
        <v>1960</v>
      </c>
      <c r="X67" s="38">
        <f>W67/1000</f>
        <v>1.96</v>
      </c>
      <c r="Y67" s="29" t="s">
        <v>150</v>
      </c>
      <c r="Z67" s="29" t="s">
        <v>151</v>
      </c>
      <c r="AA67" s="29" t="s">
        <v>150</v>
      </c>
      <c r="AB67" s="30" t="s">
        <v>150</v>
      </c>
      <c r="AC67" s="39">
        <v>4.9000000000000002E-2</v>
      </c>
      <c r="AD67" s="31">
        <v>0.8</v>
      </c>
      <c r="AE67" s="31">
        <v>0.5</v>
      </c>
      <c r="AF67" s="30">
        <v>1</v>
      </c>
      <c r="AG67" s="30" t="s">
        <v>150</v>
      </c>
      <c r="AH67" s="30" t="s">
        <v>150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0</v>
      </c>
      <c r="AP67" s="29">
        <v>0</v>
      </c>
      <c r="AQ67" s="31">
        <f>SUM(AD67:AP67)</f>
        <v>5.3</v>
      </c>
      <c r="AR67" s="40">
        <f>AVERAGE(AD67:AP67)</f>
        <v>0.58888888888888891</v>
      </c>
      <c r="AS67" s="100">
        <f>_xlfn.RANK.EQ(V67,V67:V166,1)/100</f>
        <v>0.13</v>
      </c>
      <c r="AT67" s="31">
        <f>_xlfn.RANK.EQ(X67,X67:X166,1)/100</f>
        <v>0.34</v>
      </c>
      <c r="AU67" s="41">
        <f>AVERAGE(AC67, AR67,V67, X67)</f>
        <v>0.86917222222222223</v>
      </c>
    </row>
    <row r="68" spans="1:47" s="42" customFormat="1" hidden="1" x14ac:dyDescent="0.2">
      <c r="A68" s="28">
        <f>_xlfn.RANK.EQ(AU68,$AU$2:$AU$101,0)</f>
        <v>52</v>
      </c>
      <c r="B68" s="35" t="s">
        <v>108</v>
      </c>
      <c r="C68" s="27"/>
      <c r="D68" s="27"/>
      <c r="E68" s="27"/>
      <c r="F68" s="27"/>
      <c r="G68" s="27" t="s">
        <v>20</v>
      </c>
      <c r="H68" s="27"/>
      <c r="I68" s="27"/>
      <c r="J68" s="27"/>
      <c r="K68" s="27"/>
      <c r="L68" s="27"/>
      <c r="M68" s="27"/>
      <c r="N68" s="27"/>
      <c r="O68" s="27"/>
      <c r="P68" s="27"/>
      <c r="Q68" s="27" t="s">
        <v>20</v>
      </c>
      <c r="R68" s="27"/>
      <c r="S68" s="27"/>
      <c r="T68" s="28"/>
      <c r="U68" s="36">
        <v>1.73</v>
      </c>
      <c r="V68" s="37">
        <f>1-(U68/100)</f>
        <v>0.98270000000000002</v>
      </c>
      <c r="W68" s="34">
        <v>1396</v>
      </c>
      <c r="X68" s="38">
        <f>W68/1000</f>
        <v>1.3959999999999999</v>
      </c>
      <c r="Y68" s="29">
        <v>23</v>
      </c>
      <c r="Z68" s="29">
        <v>23</v>
      </c>
      <c r="AA68" s="29" t="s">
        <v>202</v>
      </c>
      <c r="AB68" s="30" t="s">
        <v>202</v>
      </c>
      <c r="AC68" s="39">
        <v>0.17199999999999999</v>
      </c>
      <c r="AD68" s="31">
        <v>0.8</v>
      </c>
      <c r="AE68" s="31">
        <v>1</v>
      </c>
      <c r="AF68" s="30">
        <v>1</v>
      </c>
      <c r="AG68" s="30">
        <v>0.6</v>
      </c>
      <c r="AH68" s="30">
        <v>0.6</v>
      </c>
      <c r="AI68" s="31">
        <v>1</v>
      </c>
      <c r="AJ68" s="31">
        <v>1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1</v>
      </c>
      <c r="AP68" s="29">
        <v>1</v>
      </c>
      <c r="AQ68" s="31">
        <f>SUM(AD68:AP68)</f>
        <v>10</v>
      </c>
      <c r="AR68" s="40">
        <f>AVERAGE(AD68:AP68)</f>
        <v>0.90909090909090906</v>
      </c>
      <c r="AS68" s="100">
        <f>_xlfn.RANK.EQ(V68,V68:V167,1)/100</f>
        <v>0.28000000000000003</v>
      </c>
      <c r="AT68" s="31">
        <f>_xlfn.RANK.EQ(X68,X68:X167,1)/100</f>
        <v>0.28999999999999998</v>
      </c>
      <c r="AU68" s="41">
        <f>AVERAGE(AC68, AR68,V68, X68)</f>
        <v>0.86494772727272728</v>
      </c>
    </row>
    <row r="69" spans="1:47" s="42" customFormat="1" hidden="1" x14ac:dyDescent="0.2">
      <c r="A69" s="28">
        <f>_xlfn.RANK.EQ(AU69,$AU$2:$AU$101,0)</f>
        <v>55</v>
      </c>
      <c r="B69" s="35" t="s">
        <v>85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 t="s">
        <v>20</v>
      </c>
      <c r="N69" s="27"/>
      <c r="O69" s="27"/>
      <c r="P69" s="27"/>
      <c r="Q69" s="27"/>
      <c r="R69" s="27"/>
      <c r="S69" s="27"/>
      <c r="T69" s="28"/>
      <c r="U69" s="36">
        <v>1.05</v>
      </c>
      <c r="V69" s="37">
        <f>1-(U69/100)</f>
        <v>0.98950000000000005</v>
      </c>
      <c r="W69" s="34">
        <v>1776</v>
      </c>
      <c r="X69" s="38">
        <f>W69/1000</f>
        <v>1.776</v>
      </c>
      <c r="Y69" s="29">
        <v>640</v>
      </c>
      <c r="Z69" s="29">
        <v>0</v>
      </c>
      <c r="AA69" s="29" t="s">
        <v>210</v>
      </c>
      <c r="AB69" s="30"/>
      <c r="AC69" s="39">
        <v>2.1000000000000001E-2</v>
      </c>
      <c r="AD69" s="31">
        <v>1</v>
      </c>
      <c r="AE69" s="31">
        <v>1</v>
      </c>
      <c r="AF69" s="30">
        <v>0</v>
      </c>
      <c r="AG69" s="30">
        <v>0.6</v>
      </c>
      <c r="AH69" s="30">
        <v>0.4</v>
      </c>
      <c r="AI69" s="31">
        <v>1</v>
      </c>
      <c r="AJ69" s="31">
        <v>0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1</v>
      </c>
      <c r="AP69" s="29">
        <v>0</v>
      </c>
      <c r="AQ69" s="31">
        <f>SUM(AD69:AP69)</f>
        <v>7</v>
      </c>
      <c r="AR69" s="40">
        <f>AVERAGE(AD69:AP69)</f>
        <v>0.63636363636363635</v>
      </c>
      <c r="AS69" s="100">
        <f>_xlfn.RANK.EQ(V69,V69:V168,1)/100</f>
        <v>0.28999999999999998</v>
      </c>
      <c r="AT69" s="31">
        <f>_xlfn.RANK.EQ(X69,X69:X168,1)/100</f>
        <v>0.32</v>
      </c>
      <c r="AU69" s="41">
        <f>AVERAGE(AC69, AR69,V69, X69)</f>
        <v>0.85571590909090911</v>
      </c>
    </row>
    <row r="70" spans="1:47" s="42" customFormat="1" hidden="1" x14ac:dyDescent="0.2">
      <c r="A70" s="28">
        <f>_xlfn.RANK.EQ(AU70,$AU$2:$AU$101,0)</f>
        <v>60</v>
      </c>
      <c r="B70" s="35" t="s">
        <v>95</v>
      </c>
      <c r="C70" s="33" t="s">
        <v>20</v>
      </c>
      <c r="D70" s="33"/>
      <c r="E70" s="33"/>
      <c r="F70" s="33"/>
      <c r="G70" s="33"/>
      <c r="H70" s="33" t="s">
        <v>20</v>
      </c>
      <c r="I70" s="33" t="s">
        <v>20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 t="s">
        <v>20</v>
      </c>
      <c r="U70" s="36">
        <v>1.84</v>
      </c>
      <c r="V70" s="37">
        <f>1-(U70/100)</f>
        <v>0.98160000000000003</v>
      </c>
      <c r="W70" s="34">
        <v>1586</v>
      </c>
      <c r="X70" s="38">
        <f>W70/1000</f>
        <v>1.5860000000000001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0.156</v>
      </c>
      <c r="AD70" s="31">
        <v>1</v>
      </c>
      <c r="AE70" s="31">
        <v>1</v>
      </c>
      <c r="AF70" s="30">
        <v>0</v>
      </c>
      <c r="AG70" s="30" t="s">
        <v>150</v>
      </c>
      <c r="AH70" s="30" t="s">
        <v>150</v>
      </c>
      <c r="AI70" s="31">
        <v>1</v>
      </c>
      <c r="AJ70" s="31">
        <v>0</v>
      </c>
      <c r="AK70" s="31">
        <v>1</v>
      </c>
      <c r="AL70" s="31">
        <v>1</v>
      </c>
      <c r="AM70" s="88" t="s">
        <v>150</v>
      </c>
      <c r="AN70" s="88" t="s">
        <v>148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0.55555555555555558</v>
      </c>
      <c r="AS70" s="100">
        <f>_xlfn.RANK.EQ(V70,V70:V169,1)/100</f>
        <v>0.27</v>
      </c>
      <c r="AT70" s="31">
        <f>_xlfn.RANK.EQ(X70,X70:X169,1)/100</f>
        <v>0.31</v>
      </c>
      <c r="AU70" s="41">
        <f>AVERAGE(AC70, AR70,V70, X70)</f>
        <v>0.8197888888888889</v>
      </c>
    </row>
    <row r="71" spans="1:47" s="42" customFormat="1" hidden="1" x14ac:dyDescent="0.2">
      <c r="A71" s="28">
        <f>_xlfn.RANK.EQ(AU71,$AU$2:$AU$101,0)</f>
        <v>61</v>
      </c>
      <c r="B71" s="35" t="s">
        <v>52</v>
      </c>
      <c r="C71" s="33"/>
      <c r="D71" s="33" t="s">
        <v>20</v>
      </c>
      <c r="E71" s="33" t="s">
        <v>186</v>
      </c>
      <c r="F71" s="33"/>
      <c r="G71" s="33"/>
      <c r="H71" s="33"/>
      <c r="I71" s="33"/>
      <c r="J71" s="33"/>
      <c r="K71" s="33"/>
      <c r="L71" s="33"/>
      <c r="M71" s="33"/>
      <c r="N71" s="33" t="s">
        <v>20</v>
      </c>
      <c r="O71" s="33"/>
      <c r="P71" s="33"/>
      <c r="Q71" s="33"/>
      <c r="R71" s="33"/>
      <c r="S71" s="33"/>
      <c r="T71" s="33"/>
      <c r="U71" s="36">
        <v>0.78</v>
      </c>
      <c r="V71" s="37">
        <f>1-(U71/100)</f>
        <v>0.99219999999999997</v>
      </c>
      <c r="W71" s="34">
        <v>1430</v>
      </c>
      <c r="X71" s="38">
        <f>W71/1000</f>
        <v>1.43</v>
      </c>
      <c r="Y71" s="29">
        <v>500</v>
      </c>
      <c r="Z71" s="29" t="s">
        <v>151</v>
      </c>
      <c r="AA71" s="29" t="s">
        <v>150</v>
      </c>
      <c r="AB71" s="30" t="s">
        <v>150</v>
      </c>
      <c r="AC71" s="39">
        <v>0.188</v>
      </c>
      <c r="AD71" s="89">
        <v>1</v>
      </c>
      <c r="AE71" s="89">
        <v>0.8</v>
      </c>
      <c r="AF71" s="30">
        <v>1</v>
      </c>
      <c r="AG71" s="30">
        <v>0.1</v>
      </c>
      <c r="AH71" s="30">
        <v>0.3</v>
      </c>
      <c r="AI71" s="31">
        <v>1</v>
      </c>
      <c r="AJ71" s="31">
        <v>0</v>
      </c>
      <c r="AK71" s="31">
        <v>1</v>
      </c>
      <c r="AL71" s="31">
        <v>1</v>
      </c>
      <c r="AM71" s="88">
        <v>0</v>
      </c>
      <c r="AN71" s="88">
        <v>0</v>
      </c>
      <c r="AO71" s="29">
        <v>0</v>
      </c>
      <c r="AP71" s="29">
        <v>0</v>
      </c>
      <c r="AQ71" s="31"/>
      <c r="AR71" s="40">
        <f>AVERAGE(AD71:AP71)</f>
        <v>0.47692307692307689</v>
      </c>
      <c r="AS71" s="100">
        <f>_xlfn.RANK.EQ(V71,V71:V170,1)/100</f>
        <v>0.28999999999999998</v>
      </c>
      <c r="AT71" s="31">
        <f>_xlfn.RANK.EQ(X71,X71:X170,1)/100</f>
        <v>0.28999999999999998</v>
      </c>
      <c r="AU71" s="41">
        <f>AVERAGE(AC71, AR71,V71, X71)</f>
        <v>0.77178076923076921</v>
      </c>
    </row>
    <row r="72" spans="1:47" s="42" customFormat="1" hidden="1" x14ac:dyDescent="0.2">
      <c r="A72" s="28">
        <f>_xlfn.RANK.EQ(AU72,$AU$2:$AU$101,0)</f>
        <v>62</v>
      </c>
      <c r="B72" s="35" t="s">
        <v>64</v>
      </c>
      <c r="C72" s="33"/>
      <c r="D72" s="33" t="s">
        <v>20</v>
      </c>
      <c r="E72" s="33"/>
      <c r="F72" s="33"/>
      <c r="G72" s="33"/>
      <c r="H72" s="33"/>
      <c r="I72" s="33" t="s">
        <v>20</v>
      </c>
      <c r="J72" s="33" t="s">
        <v>20</v>
      </c>
      <c r="K72" s="33"/>
      <c r="L72" s="33" t="s">
        <v>20</v>
      </c>
      <c r="M72" s="33"/>
      <c r="N72" s="33" t="s">
        <v>20</v>
      </c>
      <c r="O72" s="33" t="s">
        <v>20</v>
      </c>
      <c r="P72" s="33"/>
      <c r="Q72" s="33" t="s">
        <v>20</v>
      </c>
      <c r="R72" s="33"/>
      <c r="S72" s="33"/>
      <c r="T72" s="28"/>
      <c r="U72" s="36">
        <v>1.1399999999999999</v>
      </c>
      <c r="V72" s="37">
        <f>1-(U72/100)</f>
        <v>0.98860000000000003</v>
      </c>
      <c r="W72" s="34">
        <v>615</v>
      </c>
      <c r="X72" s="38">
        <f>W72/1000</f>
        <v>0.61499999999999999</v>
      </c>
      <c r="Y72" s="29" t="s">
        <v>192</v>
      </c>
      <c r="Z72" s="29" t="s">
        <v>192</v>
      </c>
      <c r="AA72" s="29" t="s">
        <v>150</v>
      </c>
      <c r="AB72" s="30" t="s">
        <v>150</v>
      </c>
      <c r="AC72" s="39">
        <v>0.64100000000000001</v>
      </c>
      <c r="AD72" s="31">
        <v>1</v>
      </c>
      <c r="AE72" s="31">
        <v>1</v>
      </c>
      <c r="AF72" s="30">
        <v>0</v>
      </c>
      <c r="AG72" s="30">
        <v>0.6</v>
      </c>
      <c r="AH72" s="30">
        <v>0.2</v>
      </c>
      <c r="AI72" s="31">
        <v>1</v>
      </c>
      <c r="AJ72" s="31">
        <v>1</v>
      </c>
      <c r="AK72" s="31">
        <v>1</v>
      </c>
      <c r="AL72" s="31">
        <v>1</v>
      </c>
      <c r="AM72" s="88">
        <v>1</v>
      </c>
      <c r="AN72" s="88" t="s">
        <v>153</v>
      </c>
      <c r="AO72" s="29">
        <v>1</v>
      </c>
      <c r="AP72" s="29">
        <v>0</v>
      </c>
      <c r="AQ72" s="31">
        <f>SUM(AD72:AP72)</f>
        <v>8.8000000000000007</v>
      </c>
      <c r="AR72" s="40">
        <f>AVERAGE(AD72:AP72)</f>
        <v>0.73333333333333339</v>
      </c>
      <c r="AS72" s="100">
        <f>_xlfn.RANK.EQ(V72,V72:V171,1)/100</f>
        <v>0.27</v>
      </c>
      <c r="AT72" s="31">
        <f>_xlfn.RANK.EQ(X72,X72:X171,1)/100</f>
        <v>0.21</v>
      </c>
      <c r="AU72" s="41">
        <f>AVERAGE(AC72, AR72,V72, X72)</f>
        <v>0.74448333333333339</v>
      </c>
    </row>
    <row r="73" spans="1:47" s="42" customFormat="1" ht="38.25" hidden="1" x14ac:dyDescent="0.2">
      <c r="A73" s="28">
        <f>_xlfn.RANK.EQ(AU73,$AU$2:$AU$101,0)</f>
        <v>63</v>
      </c>
      <c r="B73" s="35" t="s">
        <v>97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 t="s">
        <v>20</v>
      </c>
      <c r="N73" s="27"/>
      <c r="O73" s="27"/>
      <c r="P73" s="27"/>
      <c r="Q73" s="27"/>
      <c r="R73" s="27"/>
      <c r="S73" s="27"/>
      <c r="T73" s="28"/>
      <c r="U73" s="36">
        <v>2.36</v>
      </c>
      <c r="V73" s="37">
        <f>1-(U73/100)</f>
        <v>0.97640000000000005</v>
      </c>
      <c r="W73" s="34">
        <v>1322</v>
      </c>
      <c r="X73" s="38">
        <f>W73/1000</f>
        <v>1.3220000000000001</v>
      </c>
      <c r="Y73" s="29">
        <v>2</v>
      </c>
      <c r="Z73" s="29">
        <v>2</v>
      </c>
      <c r="AA73" s="29" t="s">
        <v>150</v>
      </c>
      <c r="AB73" s="30" t="s">
        <v>150</v>
      </c>
      <c r="AC73" s="39">
        <v>2.1000000000000001E-2</v>
      </c>
      <c r="AD73" s="31">
        <v>1</v>
      </c>
      <c r="AE73" s="31">
        <v>1</v>
      </c>
      <c r="AF73" s="30">
        <v>0</v>
      </c>
      <c r="AG73" s="30">
        <v>0.4</v>
      </c>
      <c r="AH73" s="30">
        <v>0.2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1</v>
      </c>
      <c r="AQ73" s="31">
        <f>SUM(AD73:AP73)</f>
        <v>6.6</v>
      </c>
      <c r="AR73" s="40">
        <f>AVERAGE(AD73:AP73)</f>
        <v>0.6</v>
      </c>
      <c r="AS73" s="100">
        <f>_xlfn.RANK.EQ(V73,V73:V172,1)/100</f>
        <v>0.24</v>
      </c>
      <c r="AT73" s="31">
        <f>_xlfn.RANK.EQ(X73,X73:X172,1)/100</f>
        <v>0.27</v>
      </c>
      <c r="AU73" s="41">
        <f>AVERAGE(AC73, AR73,V73, X73)</f>
        <v>0.72985</v>
      </c>
    </row>
    <row r="74" spans="1:47" s="42" customFormat="1" ht="25.5" hidden="1" x14ac:dyDescent="0.2">
      <c r="A74" s="28">
        <f>_xlfn.RANK.EQ(AU74,$AU$2:$AU$101,0)</f>
        <v>66</v>
      </c>
      <c r="B74" s="35" t="s">
        <v>94</v>
      </c>
      <c r="C74" s="27" t="s">
        <v>20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8"/>
      <c r="U74" s="36">
        <v>2.14</v>
      </c>
      <c r="V74" s="37">
        <f>1-(U74/100)</f>
        <v>0.97860000000000003</v>
      </c>
      <c r="W74" s="34">
        <v>1181</v>
      </c>
      <c r="X74" s="38">
        <f>W74/1000</f>
        <v>1.181</v>
      </c>
      <c r="Y74" s="29">
        <v>4</v>
      </c>
      <c r="Z74" s="29">
        <v>4</v>
      </c>
      <c r="AA74" s="29" t="s">
        <v>150</v>
      </c>
      <c r="AB74" s="30" t="s">
        <v>150</v>
      </c>
      <c r="AC74" s="39">
        <v>2.4E-2</v>
      </c>
      <c r="AD74" s="31">
        <v>1</v>
      </c>
      <c r="AE74" s="31">
        <v>1</v>
      </c>
      <c r="AF74" s="30">
        <v>0</v>
      </c>
      <c r="AG74" s="30">
        <v>0.4</v>
      </c>
      <c r="AH74" s="30">
        <v>0.2</v>
      </c>
      <c r="AI74" s="31">
        <v>1</v>
      </c>
      <c r="AJ74" s="31">
        <v>0</v>
      </c>
      <c r="AK74" s="31">
        <v>1</v>
      </c>
      <c r="AL74" s="31">
        <v>1</v>
      </c>
      <c r="AM74" s="88" t="s">
        <v>150</v>
      </c>
      <c r="AN74" s="88" t="s">
        <v>153</v>
      </c>
      <c r="AO74" s="29">
        <v>0</v>
      </c>
      <c r="AP74" s="29">
        <v>1</v>
      </c>
      <c r="AQ74" s="31">
        <f>SUM(AD74:AP74)</f>
        <v>6.6</v>
      </c>
      <c r="AR74" s="40">
        <f>AVERAGE(AD74:AP74)</f>
        <v>0.6</v>
      </c>
      <c r="AS74" s="100">
        <f>_xlfn.RANK.EQ(V74,V74:V173,1)/100</f>
        <v>0.25</v>
      </c>
      <c r="AT74" s="31">
        <f>_xlfn.RANK.EQ(X74,X74:X173,1)/100</f>
        <v>0.26</v>
      </c>
      <c r="AU74" s="41">
        <f>AVERAGE(AC74, AR74,V74, X74)</f>
        <v>0.69589999999999996</v>
      </c>
    </row>
    <row r="75" spans="1:47" s="42" customFormat="1" hidden="1" x14ac:dyDescent="0.2">
      <c r="A75" s="28">
        <f>_xlfn.RANK.EQ(AU75,$AU$2:$AU$101,0)</f>
        <v>67</v>
      </c>
      <c r="B75" s="35" t="s">
        <v>89</v>
      </c>
      <c r="C75" s="27"/>
      <c r="D75" s="27"/>
      <c r="E75" s="27"/>
      <c r="F75" s="27"/>
      <c r="G75" s="27"/>
      <c r="H75" s="27"/>
      <c r="I75" s="27" t="s">
        <v>20</v>
      </c>
      <c r="J75" s="27"/>
      <c r="K75" s="27"/>
      <c r="L75" s="27"/>
      <c r="M75" s="27" t="s">
        <v>20</v>
      </c>
      <c r="N75" s="27"/>
      <c r="O75" s="27"/>
      <c r="P75" s="27"/>
      <c r="Q75" s="27"/>
      <c r="R75" s="27"/>
      <c r="S75" s="27"/>
      <c r="T75" s="28" t="s">
        <v>20</v>
      </c>
      <c r="U75" s="36">
        <v>16.32</v>
      </c>
      <c r="V75" s="37">
        <f>1-(U75/100)</f>
        <v>0.83679999999999999</v>
      </c>
      <c r="W75" s="34">
        <v>1476</v>
      </c>
      <c r="X75" s="38">
        <f>W75/1000</f>
        <v>1.476</v>
      </c>
      <c r="Y75" s="29" t="s">
        <v>150</v>
      </c>
      <c r="Z75" s="29" t="s">
        <v>151</v>
      </c>
      <c r="AA75" s="29" t="s">
        <v>150</v>
      </c>
      <c r="AB75" s="30" t="s">
        <v>150</v>
      </c>
      <c r="AC75" s="39">
        <v>4.1000000000000002E-2</v>
      </c>
      <c r="AD75" s="89">
        <v>0.5</v>
      </c>
      <c r="AE75" s="89">
        <v>1</v>
      </c>
      <c r="AF75" s="30">
        <v>0</v>
      </c>
      <c r="AG75" s="30">
        <v>0.4</v>
      </c>
      <c r="AH75" s="30">
        <v>0.1</v>
      </c>
      <c r="AI75" s="31">
        <v>0</v>
      </c>
      <c r="AJ75" s="31">
        <v>0</v>
      </c>
      <c r="AK75" s="31">
        <v>1</v>
      </c>
      <c r="AL75" s="31">
        <v>1</v>
      </c>
      <c r="AM75" s="88" t="s">
        <v>150</v>
      </c>
      <c r="AN75" s="88">
        <v>1</v>
      </c>
      <c r="AO75" s="29">
        <v>0</v>
      </c>
      <c r="AP75" s="29">
        <v>0</v>
      </c>
      <c r="AQ75" s="31">
        <f>SUM(AD75:AP75)</f>
        <v>5</v>
      </c>
      <c r="AR75" s="40">
        <f>AVERAGE(AD75:AP75)</f>
        <v>0.41666666666666669</v>
      </c>
      <c r="AS75" s="100">
        <f>_xlfn.RANK.EQ(V75,V75:V174,1)/100</f>
        <v>0.09</v>
      </c>
      <c r="AT75" s="31">
        <f>_xlfn.RANK.EQ(X75,X75:X174,1)/100</f>
        <v>0.26</v>
      </c>
      <c r="AU75" s="41">
        <f>AVERAGE(AC75, AR75,V75, X75)</f>
        <v>0.69261666666666666</v>
      </c>
    </row>
    <row r="76" spans="1:47" s="42" customFormat="1" hidden="1" x14ac:dyDescent="0.2">
      <c r="A76" s="28">
        <f>_xlfn.RANK.EQ(AU76,$AU$2:$AU$101,0)</f>
        <v>68</v>
      </c>
      <c r="B76" s="35" t="s">
        <v>118</v>
      </c>
      <c r="C76" s="33"/>
      <c r="D76" s="33" t="s">
        <v>20</v>
      </c>
      <c r="E76" s="33"/>
      <c r="F76" s="33" t="s">
        <v>20</v>
      </c>
      <c r="G76" s="33" t="s">
        <v>20</v>
      </c>
      <c r="H76" s="33"/>
      <c r="I76" s="33"/>
      <c r="J76" s="33"/>
      <c r="K76" s="33"/>
      <c r="L76" s="33" t="s">
        <v>20</v>
      </c>
      <c r="M76" s="33"/>
      <c r="N76" s="33" t="s">
        <v>20</v>
      </c>
      <c r="O76" s="33" t="s">
        <v>20</v>
      </c>
      <c r="P76" s="33"/>
      <c r="Q76" s="33" t="s">
        <v>20</v>
      </c>
      <c r="R76" s="33"/>
      <c r="S76" s="33"/>
      <c r="T76" s="28"/>
      <c r="U76" s="36">
        <v>2.21</v>
      </c>
      <c r="V76" s="37">
        <f>1-(U76/100)</f>
        <v>0.97789999999999999</v>
      </c>
      <c r="W76" s="34">
        <v>605</v>
      </c>
      <c r="X76" s="38">
        <f>W76/1000</f>
        <v>0.60499999999999998</v>
      </c>
      <c r="Y76" s="29" t="s">
        <v>222</v>
      </c>
      <c r="Z76" s="29" t="s">
        <v>222</v>
      </c>
      <c r="AA76" s="29" t="s">
        <v>223</v>
      </c>
      <c r="AB76" s="30" t="s">
        <v>223</v>
      </c>
      <c r="AC76" s="39">
        <v>0.38600000000000001</v>
      </c>
      <c r="AD76" s="31">
        <v>1</v>
      </c>
      <c r="AE76" s="31">
        <v>1</v>
      </c>
      <c r="AF76" s="30">
        <v>1</v>
      </c>
      <c r="AG76" s="30">
        <v>0.8</v>
      </c>
      <c r="AH76" s="30">
        <v>0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 t="s">
        <v>167</v>
      </c>
      <c r="AP76" s="29">
        <v>0</v>
      </c>
      <c r="AQ76" s="31">
        <f>SUM(AD76:AP76)</f>
        <v>7.8</v>
      </c>
      <c r="AR76" s="40">
        <f>AVERAGE(AD76:AP76)</f>
        <v>0.78</v>
      </c>
      <c r="AS76" s="100">
        <f>_xlfn.RANK.EQ(V76,V76:V175,1)/100</f>
        <v>0.23</v>
      </c>
      <c r="AT76" s="31">
        <f>_xlfn.RANK.EQ(X76,X76:X175,1)/100</f>
        <v>0.2</v>
      </c>
      <c r="AU76" s="41">
        <f>AVERAGE(AC76, AR76,V76, X76)</f>
        <v>0.68722499999999997</v>
      </c>
    </row>
    <row r="77" spans="1:47" s="42" customFormat="1" hidden="1" x14ac:dyDescent="0.2">
      <c r="A77" s="28">
        <f>_xlfn.RANK.EQ(AU77,$AU$2:$AU$101,0)</f>
        <v>69</v>
      </c>
      <c r="B77" s="35" t="s">
        <v>21</v>
      </c>
      <c r="C77" s="27"/>
      <c r="D77" s="27" t="s">
        <v>20</v>
      </c>
      <c r="E77" s="27"/>
      <c r="F77" s="27" t="s">
        <v>20</v>
      </c>
      <c r="G77" s="27"/>
      <c r="H77" s="27"/>
      <c r="I77" s="27"/>
      <c r="J77" s="27"/>
      <c r="K77" s="27"/>
      <c r="L77" s="27"/>
      <c r="M77" s="27"/>
      <c r="N77" s="27" t="s">
        <v>20</v>
      </c>
      <c r="O77" s="27"/>
      <c r="P77" s="27"/>
      <c r="Q77" s="27" t="s">
        <v>20</v>
      </c>
      <c r="R77" s="27"/>
      <c r="S77" s="27"/>
      <c r="T77" s="28"/>
      <c r="U77" s="36">
        <v>0.8</v>
      </c>
      <c r="V77" s="37">
        <f>1-(U77/100)</f>
        <v>0.99199999999999999</v>
      </c>
      <c r="W77" s="34">
        <v>790</v>
      </c>
      <c r="X77" s="38">
        <f>W77/1000</f>
        <v>0.79</v>
      </c>
      <c r="Y77" s="29" t="s">
        <v>150</v>
      </c>
      <c r="Z77" s="29" t="s">
        <v>151</v>
      </c>
      <c r="AA77" s="29"/>
      <c r="AB77" s="30" t="s">
        <v>147</v>
      </c>
      <c r="AC77" s="39">
        <v>0.222</v>
      </c>
      <c r="AD77" s="31">
        <v>1</v>
      </c>
      <c r="AE77" s="31">
        <v>1</v>
      </c>
      <c r="AF77" s="30">
        <v>1</v>
      </c>
      <c r="AG77" s="30">
        <v>0.2</v>
      </c>
      <c r="AH77" s="30">
        <v>0.2</v>
      </c>
      <c r="AI77" s="31">
        <v>1</v>
      </c>
      <c r="AJ77" s="31">
        <v>1</v>
      </c>
      <c r="AK77" s="31">
        <v>1</v>
      </c>
      <c r="AL77" s="31">
        <v>1</v>
      </c>
      <c r="AM77" s="88" t="s">
        <v>148</v>
      </c>
      <c r="AN77" s="88" t="s">
        <v>149</v>
      </c>
      <c r="AO77" s="29">
        <v>0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0.23</v>
      </c>
      <c r="AT77" s="31">
        <f>_xlfn.RANK.EQ(X77,X77:X176,1)/100</f>
        <v>0.22</v>
      </c>
      <c r="AU77" s="41">
        <f>AVERAGE(AC77, AR77,V77, X77)</f>
        <v>0.66918181818181821</v>
      </c>
    </row>
    <row r="78" spans="1:47" s="42" customFormat="1" hidden="1" x14ac:dyDescent="0.2">
      <c r="A78" s="28">
        <f>_xlfn.RANK.EQ(AU78,$AU$2:$AU$101,0)</f>
        <v>71</v>
      </c>
      <c r="B78" s="35" t="s">
        <v>67</v>
      </c>
      <c r="C78" s="33"/>
      <c r="D78" s="33"/>
      <c r="E78" s="33" t="s">
        <v>20</v>
      </c>
      <c r="F78" s="33"/>
      <c r="G78" s="33" t="s">
        <v>20</v>
      </c>
      <c r="H78" s="33"/>
      <c r="I78" s="33"/>
      <c r="J78" s="33" t="s">
        <v>20</v>
      </c>
      <c r="K78" s="33"/>
      <c r="L78" s="33"/>
      <c r="M78" s="33"/>
      <c r="N78" s="33"/>
      <c r="O78" s="33"/>
      <c r="P78" s="33"/>
      <c r="Q78" s="33"/>
      <c r="R78" s="33"/>
      <c r="S78" s="33"/>
      <c r="T78" s="28"/>
      <c r="U78" s="36" t="s">
        <v>150</v>
      </c>
      <c r="V78" s="37" t="s">
        <v>150</v>
      </c>
      <c r="W78" s="34" t="s">
        <v>150</v>
      </c>
      <c r="X78" s="38" t="s">
        <v>150</v>
      </c>
      <c r="Y78" s="29" t="s">
        <v>150</v>
      </c>
      <c r="Z78" s="29" t="s">
        <v>151</v>
      </c>
      <c r="AA78" s="29" t="s">
        <v>194</v>
      </c>
      <c r="AB78" s="29" t="s">
        <v>194</v>
      </c>
      <c r="AC78" s="39">
        <v>0.45100000000000001</v>
      </c>
      <c r="AD78" s="89">
        <v>1</v>
      </c>
      <c r="AE78" s="89">
        <v>1</v>
      </c>
      <c r="AF78" s="30">
        <v>1</v>
      </c>
      <c r="AG78" s="30">
        <v>0.7</v>
      </c>
      <c r="AH78" s="30">
        <v>0.3</v>
      </c>
      <c r="AI78" s="31">
        <v>1</v>
      </c>
      <c r="AJ78" s="31">
        <v>1</v>
      </c>
      <c r="AK78" s="31">
        <v>1</v>
      </c>
      <c r="AL78" s="31">
        <v>1</v>
      </c>
      <c r="AM78" s="88">
        <v>0</v>
      </c>
      <c r="AN78" s="88">
        <v>1</v>
      </c>
      <c r="AO78" s="29">
        <v>1</v>
      </c>
      <c r="AP78" s="29">
        <v>0</v>
      </c>
      <c r="AQ78" s="31"/>
      <c r="AR78" s="40">
        <f>AVERAGE(AD78:AP78)</f>
        <v>0.76923076923076927</v>
      </c>
      <c r="AS78" s="100" t="e">
        <f>_xlfn.RANK.EQ(V78,V78:V177,1)/100</f>
        <v>#VALUE!</v>
      </c>
      <c r="AT78" s="31" t="e">
        <f>_xlfn.RANK.EQ(X78,X78:X177,1)/100</f>
        <v>#VALUE!</v>
      </c>
      <c r="AU78" s="41">
        <f>AVERAGE(AC78, AR78,V78, X78)</f>
        <v>0.61011538461538461</v>
      </c>
    </row>
    <row r="79" spans="1:47" s="42" customFormat="1" hidden="1" x14ac:dyDescent="0.2">
      <c r="A79" s="28">
        <f>_xlfn.RANK.EQ(AU79,$AU$2:$AU$101,0)</f>
        <v>72</v>
      </c>
      <c r="B79" s="35" t="s">
        <v>34</v>
      </c>
      <c r="C79" s="33"/>
      <c r="D79" s="33"/>
      <c r="E79" s="33"/>
      <c r="F79" s="33"/>
      <c r="G79" s="33" t="s">
        <v>20</v>
      </c>
      <c r="H79" s="33"/>
      <c r="I79" s="33"/>
      <c r="J79" s="33" t="s">
        <v>20</v>
      </c>
      <c r="K79" s="33"/>
      <c r="L79" s="33" t="s">
        <v>20</v>
      </c>
      <c r="M79" s="33" t="s">
        <v>20</v>
      </c>
      <c r="N79" s="33"/>
      <c r="O79" s="33" t="s">
        <v>20</v>
      </c>
      <c r="P79" s="33"/>
      <c r="Q79" s="33" t="s">
        <v>20</v>
      </c>
      <c r="R79" s="33"/>
      <c r="S79" s="33"/>
      <c r="T79" s="33"/>
      <c r="U79" s="36">
        <v>2.5</v>
      </c>
      <c r="V79" s="37">
        <f>1-(U79/100)</f>
        <v>0.97499999999999998</v>
      </c>
      <c r="W79" s="34">
        <v>517</v>
      </c>
      <c r="X79" s="38">
        <f>W79/1000</f>
        <v>0.51700000000000002</v>
      </c>
      <c r="Y79" s="29" t="s">
        <v>150</v>
      </c>
      <c r="Z79" s="29" t="s">
        <v>151</v>
      </c>
      <c r="AA79" s="29" t="s">
        <v>166</v>
      </c>
      <c r="AB79" s="30" t="s">
        <v>166</v>
      </c>
      <c r="AC79" s="39">
        <v>0.21299999999999999</v>
      </c>
      <c r="AD79" s="31">
        <v>1</v>
      </c>
      <c r="AE79" s="31">
        <v>0.7</v>
      </c>
      <c r="AF79" s="30">
        <v>1</v>
      </c>
      <c r="AG79" s="30">
        <v>1</v>
      </c>
      <c r="AH79" s="30">
        <v>1</v>
      </c>
      <c r="AI79" s="31">
        <v>1</v>
      </c>
      <c r="AJ79" s="31">
        <v>0</v>
      </c>
      <c r="AK79" s="31">
        <v>1</v>
      </c>
      <c r="AL79" s="31">
        <v>1</v>
      </c>
      <c r="AM79" s="88" t="s">
        <v>150</v>
      </c>
      <c r="AN79" s="88" t="s">
        <v>153</v>
      </c>
      <c r="AO79" s="29">
        <v>0</v>
      </c>
      <c r="AP79" s="29">
        <v>0</v>
      </c>
      <c r="AQ79" s="31">
        <f>SUM(AD79:AP79)</f>
        <v>7.7</v>
      </c>
      <c r="AR79" s="40">
        <f>AVERAGE(AD79:AP79)</f>
        <v>0.70000000000000007</v>
      </c>
      <c r="AS79" s="100">
        <f>_xlfn.RANK.EQ(V79,V79:V178,1)/100</f>
        <v>0.22</v>
      </c>
      <c r="AT79" s="31">
        <f>_xlfn.RANK.EQ(X79,X79:X178,1)/100</f>
        <v>0.18</v>
      </c>
      <c r="AU79" s="41">
        <f>AVERAGE(AC79, AR79,V79, X79)</f>
        <v>0.60124999999999995</v>
      </c>
    </row>
    <row r="80" spans="1:47" s="42" customFormat="1" hidden="1" x14ac:dyDescent="0.2">
      <c r="A80" s="28">
        <f>_xlfn.RANK.EQ(AU80,$AU$2:$AU$101,0)</f>
        <v>73</v>
      </c>
      <c r="B80" s="35" t="s">
        <v>100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 t="s">
        <v>20</v>
      </c>
      <c r="S80" s="33"/>
      <c r="T80" s="33"/>
      <c r="U80" s="36">
        <v>5.24</v>
      </c>
      <c r="V80" s="37">
        <f>1-(U80/100)</f>
        <v>0.9476</v>
      </c>
      <c r="W80" s="34">
        <v>536</v>
      </c>
      <c r="X80" s="38">
        <f>W80/1000</f>
        <v>0.53600000000000003</v>
      </c>
      <c r="Y80" s="29">
        <v>550</v>
      </c>
      <c r="Z80" s="29">
        <v>0</v>
      </c>
      <c r="AA80" s="29" t="s">
        <v>189</v>
      </c>
      <c r="AB80" s="30"/>
      <c r="AC80" s="39">
        <v>5.0000000000000001E-3</v>
      </c>
      <c r="AD80" s="31">
        <v>1</v>
      </c>
      <c r="AE80" s="31">
        <v>0.8</v>
      </c>
      <c r="AF80" s="30">
        <v>1</v>
      </c>
      <c r="AG80" s="30">
        <v>0.6</v>
      </c>
      <c r="AH80" s="30">
        <v>0.6</v>
      </c>
      <c r="AI80" s="31">
        <v>1</v>
      </c>
      <c r="AJ80" s="31">
        <v>1</v>
      </c>
      <c r="AK80" s="31">
        <v>1</v>
      </c>
      <c r="AL80" s="31">
        <v>1</v>
      </c>
      <c r="AM80" s="88" t="s">
        <v>153</v>
      </c>
      <c r="AN80" s="88" t="s">
        <v>153</v>
      </c>
      <c r="AO80" s="29">
        <v>1</v>
      </c>
      <c r="AP80" s="29">
        <v>1</v>
      </c>
      <c r="AQ80" s="31">
        <f>SUM(AD80:AP80)</f>
        <v>10</v>
      </c>
      <c r="AR80" s="40">
        <f>AVERAGE(AD80:AP80)</f>
        <v>0.90909090909090906</v>
      </c>
      <c r="AS80" s="100">
        <f>_xlfn.RANK.EQ(V80,V80:V179,1)/100</f>
        <v>0.19</v>
      </c>
      <c r="AT80" s="31">
        <f>_xlfn.RANK.EQ(X80,X80:X179,1)/100</f>
        <v>0.18</v>
      </c>
      <c r="AU80" s="41">
        <f>AVERAGE(AC80, AR80,V80, X80)</f>
        <v>0.59942272727272727</v>
      </c>
    </row>
    <row r="81" spans="1:47" s="42" customFormat="1" hidden="1" x14ac:dyDescent="0.2">
      <c r="A81" s="28">
        <f>_xlfn.RANK.EQ(AU81,$AU$2:$AU$101,0)</f>
        <v>76</v>
      </c>
      <c r="B81" s="35" t="s">
        <v>88</v>
      </c>
      <c r="C81" s="27"/>
      <c r="D81" s="27" t="s">
        <v>20</v>
      </c>
      <c r="E81" s="27"/>
      <c r="F81" s="27" t="s">
        <v>20</v>
      </c>
      <c r="G81" s="27"/>
      <c r="H81" s="27"/>
      <c r="I81" s="27"/>
      <c r="J81" s="27"/>
      <c r="K81" s="27"/>
      <c r="L81" s="27" t="s">
        <v>20</v>
      </c>
      <c r="M81" s="27"/>
      <c r="N81" s="27" t="s">
        <v>20</v>
      </c>
      <c r="O81" s="27" t="s">
        <v>20</v>
      </c>
      <c r="P81" s="27"/>
      <c r="Q81" s="27" t="s">
        <v>20</v>
      </c>
      <c r="R81" s="27"/>
      <c r="S81" s="27"/>
      <c r="T81" s="28"/>
      <c r="U81" s="36">
        <v>10.7</v>
      </c>
      <c r="V81" s="37">
        <f>1-(U81/100)</f>
        <v>0.89300000000000002</v>
      </c>
      <c r="W81" s="34">
        <v>484</v>
      </c>
      <c r="X81" s="38">
        <f>W81/1000</f>
        <v>0.48399999999999999</v>
      </c>
      <c r="Y81" s="29">
        <v>1</v>
      </c>
      <c r="Z81" s="29" t="s">
        <v>151</v>
      </c>
      <c r="AA81" s="29" t="s">
        <v>211</v>
      </c>
      <c r="AB81" s="30" t="s">
        <v>212</v>
      </c>
      <c r="AC81" s="39">
        <v>0.24199999999999999</v>
      </c>
      <c r="AD81" s="89">
        <v>1</v>
      </c>
      <c r="AE81" s="89">
        <v>1</v>
      </c>
      <c r="AF81" s="30">
        <v>1</v>
      </c>
      <c r="AG81" s="31">
        <v>0.2</v>
      </c>
      <c r="AH81" s="30">
        <v>0.2</v>
      </c>
      <c r="AI81" s="31">
        <v>0</v>
      </c>
      <c r="AJ81" s="31">
        <v>0</v>
      </c>
      <c r="AK81" s="31">
        <v>1</v>
      </c>
      <c r="AL81" s="31">
        <v>1</v>
      </c>
      <c r="AM81" s="88">
        <v>1</v>
      </c>
      <c r="AN81" s="88">
        <v>1</v>
      </c>
      <c r="AO81" s="29">
        <v>0</v>
      </c>
      <c r="AP81" s="29">
        <v>1</v>
      </c>
      <c r="AQ81" s="31">
        <f>SUM(AD81:AP81)</f>
        <v>8.4</v>
      </c>
      <c r="AR81" s="40">
        <f>AVERAGE(AD81:AP81)</f>
        <v>0.64615384615384619</v>
      </c>
      <c r="AS81" s="100">
        <f>_xlfn.RANK.EQ(V81,V81:V180,1)/100</f>
        <v>0.13</v>
      </c>
      <c r="AT81" s="31">
        <f>_xlfn.RANK.EQ(X81,X81:X180,1)/100</f>
        <v>0.17</v>
      </c>
      <c r="AU81" s="41">
        <f>AVERAGE(AC81, AR81,V81, X81)</f>
        <v>0.56628846153846157</v>
      </c>
    </row>
    <row r="82" spans="1:47" s="42" customFormat="1" hidden="1" x14ac:dyDescent="0.2">
      <c r="A82" s="28">
        <f>_xlfn.RANK.EQ(AU82,$AU$2:$AU$101,0)</f>
        <v>77</v>
      </c>
      <c r="B82" s="35" t="s">
        <v>38</v>
      </c>
      <c r="C82" s="33"/>
      <c r="D82" s="33"/>
      <c r="E82" s="33"/>
      <c r="F82" s="33"/>
      <c r="G82" s="33"/>
      <c r="H82" s="33"/>
      <c r="I82" s="33" t="s">
        <v>20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6">
        <v>24.69</v>
      </c>
      <c r="V82" s="37">
        <f>1-(U82/100)</f>
        <v>0.75309999999999999</v>
      </c>
      <c r="W82" s="34">
        <v>733</v>
      </c>
      <c r="X82" s="38">
        <f>W82/1000</f>
        <v>0.73299999999999998</v>
      </c>
      <c r="Y82" s="29">
        <v>1</v>
      </c>
      <c r="Z82" s="29" t="s">
        <v>151</v>
      </c>
      <c r="AA82" s="29" t="s">
        <v>168</v>
      </c>
      <c r="AB82" s="30" t="s">
        <v>168</v>
      </c>
      <c r="AC82" s="39">
        <v>1.0999999999999999E-2</v>
      </c>
      <c r="AD82" s="89">
        <v>0.6</v>
      </c>
      <c r="AE82" s="89">
        <v>0.8</v>
      </c>
      <c r="AF82" s="30">
        <v>0</v>
      </c>
      <c r="AG82" s="30">
        <v>0.4</v>
      </c>
      <c r="AH82" s="30">
        <v>0.2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1</v>
      </c>
      <c r="AQ82" s="31"/>
      <c r="AR82" s="40">
        <f>AVERAGE(AD82:AP82)</f>
        <v>0.75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0.56177500000000002</v>
      </c>
    </row>
    <row r="83" spans="1:47" s="42" customFormat="1" hidden="1" x14ac:dyDescent="0.2">
      <c r="A83" s="28">
        <f>_xlfn.RANK.EQ(AU83,$AU$2:$AU$101,0)</f>
        <v>78</v>
      </c>
      <c r="B83" s="35" t="s">
        <v>68</v>
      </c>
      <c r="C83" s="33"/>
      <c r="D83" s="33" t="s">
        <v>20</v>
      </c>
      <c r="E83" s="33" t="s">
        <v>20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28"/>
      <c r="U83" s="36" t="s">
        <v>150</v>
      </c>
      <c r="V83" s="37" t="s">
        <v>150</v>
      </c>
      <c r="W83" s="34" t="s">
        <v>150</v>
      </c>
      <c r="X83" s="38" t="s">
        <v>150</v>
      </c>
      <c r="Y83" s="29" t="s">
        <v>150</v>
      </c>
      <c r="Z83" s="29" t="s">
        <v>164</v>
      </c>
      <c r="AA83" s="29" t="s">
        <v>194</v>
      </c>
      <c r="AB83" s="29" t="s">
        <v>194</v>
      </c>
      <c r="AC83" s="39">
        <v>0.36699999999999999</v>
      </c>
      <c r="AD83" s="89">
        <v>1</v>
      </c>
      <c r="AE83" s="89">
        <v>1</v>
      </c>
      <c r="AF83" s="30">
        <v>1</v>
      </c>
      <c r="AG83" s="30">
        <v>0.5</v>
      </c>
      <c r="AH83" s="30">
        <v>0.3</v>
      </c>
      <c r="AI83" s="31">
        <v>1</v>
      </c>
      <c r="AJ83" s="31">
        <v>1</v>
      </c>
      <c r="AK83" s="31">
        <v>1</v>
      </c>
      <c r="AL83" s="31">
        <v>1</v>
      </c>
      <c r="AM83" s="88">
        <v>0</v>
      </c>
      <c r="AN83" s="88">
        <v>1</v>
      </c>
      <c r="AO83" s="29">
        <v>1</v>
      </c>
      <c r="AP83" s="29">
        <v>0</v>
      </c>
      <c r="AQ83" s="31"/>
      <c r="AR83" s="40">
        <f>AVERAGE(AD83:AP83)</f>
        <v>0.75384615384615394</v>
      </c>
      <c r="AS83" s="100" t="e">
        <f>_xlfn.RANK.EQ(V83,V83:V182,1)/100</f>
        <v>#VALUE!</v>
      </c>
      <c r="AT83" s="31" t="e">
        <f>_xlfn.RANK.EQ(X83,X83:X182,1)/100</f>
        <v>#VALUE!</v>
      </c>
      <c r="AU83" s="41">
        <f>AVERAGE(AC83, AR83,V83, X83)</f>
        <v>0.56042307692307691</v>
      </c>
    </row>
    <row r="84" spans="1:47" s="42" customFormat="1" hidden="1" x14ac:dyDescent="0.2">
      <c r="A84" s="28">
        <f>_xlfn.RANK.EQ(AU84,$AU$2:$AU$101,0)</f>
        <v>79</v>
      </c>
      <c r="B84" s="35" t="s">
        <v>87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 t="s">
        <v>20</v>
      </c>
      <c r="O84" s="27"/>
      <c r="P84" s="27"/>
      <c r="Q84" s="27"/>
      <c r="R84" s="27"/>
      <c r="S84" s="27"/>
      <c r="T84" s="28"/>
      <c r="U84" s="36">
        <v>10.38</v>
      </c>
      <c r="V84" s="37">
        <f>1-(U84/100)</f>
        <v>0.8962</v>
      </c>
      <c r="W84" s="34">
        <v>828</v>
      </c>
      <c r="X84" s="38">
        <f>W84/1000</f>
        <v>0.82799999999999996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0.13400000000000001</v>
      </c>
      <c r="AD84" s="31">
        <v>1</v>
      </c>
      <c r="AE84" s="31">
        <v>0.8</v>
      </c>
      <c r="AF84" s="30">
        <v>0</v>
      </c>
      <c r="AG84" s="30">
        <v>0.2</v>
      </c>
      <c r="AH84" s="30">
        <v>0</v>
      </c>
      <c r="AI84" s="31">
        <v>0</v>
      </c>
      <c r="AJ84" s="31">
        <v>0</v>
      </c>
      <c r="AK84" s="31">
        <v>1</v>
      </c>
      <c r="AL84" s="31">
        <v>1</v>
      </c>
      <c r="AM84" s="88" t="s">
        <v>150</v>
      </c>
      <c r="AN84" s="88" t="s">
        <v>148</v>
      </c>
      <c r="AO84" s="29">
        <v>0</v>
      </c>
      <c r="AP84" s="29">
        <v>0</v>
      </c>
      <c r="AQ84" s="31">
        <f>SUM(AD84:AP84)</f>
        <v>4</v>
      </c>
      <c r="AR84" s="40">
        <f>AVERAGE(AD84:AP84)</f>
        <v>0.36363636363636365</v>
      </c>
      <c r="AS84" s="100">
        <f>_xlfn.RANK.EQ(V84,V84:V183,1)/100</f>
        <v>0.12</v>
      </c>
      <c r="AT84" s="31">
        <f>_xlfn.RANK.EQ(X84,X84:X183,1)/100</f>
        <v>0.18</v>
      </c>
      <c r="AU84" s="41">
        <f>AVERAGE(AC84, AR84,V84, X84)</f>
        <v>0.55545909090909085</v>
      </c>
    </row>
    <row r="85" spans="1:47" s="42" customFormat="1" hidden="1" x14ac:dyDescent="0.2">
      <c r="A85" s="28">
        <f>_xlfn.RANK.EQ(AU85,$AU$2:$AU$101,0)</f>
        <v>80</v>
      </c>
      <c r="B85" s="35" t="s">
        <v>111</v>
      </c>
      <c r="C85" s="27"/>
      <c r="D85" s="27" t="s">
        <v>20</v>
      </c>
      <c r="E85" s="27"/>
      <c r="F85" s="27" t="s">
        <v>20</v>
      </c>
      <c r="G85" s="27"/>
      <c r="H85" s="27"/>
      <c r="I85" s="27"/>
      <c r="J85" s="27"/>
      <c r="K85" s="27"/>
      <c r="L85" s="27" t="s">
        <v>20</v>
      </c>
      <c r="M85" s="27"/>
      <c r="N85" s="27" t="s">
        <v>20</v>
      </c>
      <c r="O85" s="27" t="s">
        <v>20</v>
      </c>
      <c r="P85" s="27"/>
      <c r="Q85" s="27" t="s">
        <v>20</v>
      </c>
      <c r="R85" s="27"/>
      <c r="S85" s="27"/>
      <c r="T85" s="28"/>
      <c r="U85" s="36">
        <v>26.56</v>
      </c>
      <c r="V85" s="37">
        <f>1-(U85/100)</f>
        <v>0.73439999999999994</v>
      </c>
      <c r="W85" s="34">
        <v>396</v>
      </c>
      <c r="X85" s="38">
        <f>W85/1000</f>
        <v>0.39600000000000002</v>
      </c>
      <c r="Y85" s="29">
        <v>1</v>
      </c>
      <c r="Z85" s="29" t="s">
        <v>151</v>
      </c>
      <c r="AA85" s="29" t="s">
        <v>221</v>
      </c>
      <c r="AB85" s="30" t="s">
        <v>212</v>
      </c>
      <c r="AC85" s="39">
        <v>0.24199999999999999</v>
      </c>
      <c r="AD85" s="89">
        <v>1</v>
      </c>
      <c r="AE85" s="89">
        <v>0.8</v>
      </c>
      <c r="AF85" s="30">
        <v>1</v>
      </c>
      <c r="AG85" s="30">
        <v>0.1</v>
      </c>
      <c r="AH85" s="30">
        <v>0.2</v>
      </c>
      <c r="AI85" s="31">
        <v>1</v>
      </c>
      <c r="AJ85" s="31">
        <v>0</v>
      </c>
      <c r="AK85" s="31">
        <v>1</v>
      </c>
      <c r="AL85" s="31">
        <v>1</v>
      </c>
      <c r="AM85" s="88" t="s">
        <v>150</v>
      </c>
      <c r="AN85" s="88">
        <v>1</v>
      </c>
      <c r="AO85" s="29">
        <v>1</v>
      </c>
      <c r="AP85" s="29">
        <v>0</v>
      </c>
      <c r="AQ85" s="31">
        <f>SUM(AD85:AP85)</f>
        <v>8.1</v>
      </c>
      <c r="AR85" s="40">
        <f>AVERAGE(AD85:AP85)</f>
        <v>0.67499999999999993</v>
      </c>
      <c r="AS85" s="100">
        <f>_xlfn.RANK.EQ(V85,V85:V184,1)/100</f>
        <v>0.06</v>
      </c>
      <c r="AT85" s="31">
        <f>_xlfn.RANK.EQ(X85,X85:X184,1)/100</f>
        <v>0.15</v>
      </c>
      <c r="AU85" s="41">
        <f>AVERAGE(AC85, AR85,V85, X85)</f>
        <v>0.51184999999999992</v>
      </c>
    </row>
    <row r="86" spans="1:47" s="42" customFormat="1" hidden="1" x14ac:dyDescent="0.2">
      <c r="A86" s="28">
        <f>_xlfn.RANK.EQ(AU86,$AU$2:$AU$101,0)</f>
        <v>81</v>
      </c>
      <c r="B86" s="35" t="s">
        <v>70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/>
      <c r="R86" s="27"/>
      <c r="S86" s="27"/>
      <c r="T86" s="28"/>
      <c r="U86" s="36">
        <v>13.43</v>
      </c>
      <c r="V86" s="37">
        <f>1-(U86/100)</f>
        <v>0.86570000000000003</v>
      </c>
      <c r="W86" s="34">
        <v>323</v>
      </c>
      <c r="X86" s="38">
        <f>W86/1000</f>
        <v>0.32300000000000001</v>
      </c>
      <c r="Y86" s="29" t="s">
        <v>196</v>
      </c>
      <c r="Z86" s="29" t="s">
        <v>196</v>
      </c>
      <c r="AA86" s="29" t="s">
        <v>197</v>
      </c>
      <c r="AB86" s="30" t="s">
        <v>197</v>
      </c>
      <c r="AC86" s="39">
        <v>0.02</v>
      </c>
      <c r="AD86" s="31">
        <v>1</v>
      </c>
      <c r="AE86" s="31">
        <v>0.8</v>
      </c>
      <c r="AF86" s="30">
        <v>1</v>
      </c>
      <c r="AG86" s="30">
        <v>0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155</v>
      </c>
      <c r="AO86" s="29">
        <v>1</v>
      </c>
      <c r="AP86" s="29">
        <v>0</v>
      </c>
      <c r="AQ86" s="31">
        <f>SUM(AD86:AP86)</f>
        <v>8.1999999999999993</v>
      </c>
      <c r="AR86" s="40">
        <f>AVERAGE(AD86:AP86)</f>
        <v>0.74545454545454537</v>
      </c>
      <c r="AS86" s="100">
        <f>_xlfn.RANK.EQ(V86,V86:V185,1)/100</f>
        <v>0.08</v>
      </c>
      <c r="AT86" s="31">
        <f>_xlfn.RANK.EQ(X86,X86:X185,1)/100</f>
        <v>0.13</v>
      </c>
      <c r="AU86" s="41">
        <f>AVERAGE(AC86, AR86,V86, X86)</f>
        <v>0.48853863636363637</v>
      </c>
    </row>
    <row r="87" spans="1:47" s="42" customFormat="1" hidden="1" x14ac:dyDescent="0.2">
      <c r="A87" s="28">
        <f>_xlfn.RANK.EQ(AU87,$AU$2:$AU$101,0)</f>
        <v>82</v>
      </c>
      <c r="B87" s="35" t="s">
        <v>79</v>
      </c>
      <c r="C87" s="33"/>
      <c r="D87" s="33" t="s">
        <v>20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 t="s">
        <v>20</v>
      </c>
      <c r="R87" s="33"/>
      <c r="S87" s="33"/>
      <c r="T87" s="28"/>
      <c r="U87" s="36">
        <v>0.1</v>
      </c>
      <c r="V87" s="37">
        <f>1-(U87/100)</f>
        <v>0.999</v>
      </c>
      <c r="W87" s="34">
        <v>348</v>
      </c>
      <c r="X87" s="38">
        <f>W87/1000</f>
        <v>0.34799999999999998</v>
      </c>
      <c r="Y87" s="29">
        <v>10</v>
      </c>
      <c r="Z87" s="29" t="s">
        <v>151</v>
      </c>
      <c r="AA87" s="29" t="s">
        <v>150</v>
      </c>
      <c r="AB87" s="30" t="s">
        <v>150</v>
      </c>
      <c r="AC87" s="39">
        <v>8.7999999999999995E-2</v>
      </c>
      <c r="AD87" s="89">
        <v>1</v>
      </c>
      <c r="AE87" s="89">
        <v>0.4</v>
      </c>
      <c r="AF87" s="30">
        <v>0</v>
      </c>
      <c r="AG87" s="30" t="s">
        <v>150</v>
      </c>
      <c r="AH87" s="30" t="s">
        <v>150</v>
      </c>
      <c r="AI87" s="29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0</v>
      </c>
      <c r="AO87" s="29">
        <v>0</v>
      </c>
      <c r="AP87" s="29">
        <v>0</v>
      </c>
      <c r="AQ87" s="31">
        <f>SUM(AD87:AP87)</f>
        <v>5.4</v>
      </c>
      <c r="AR87" s="40">
        <f>AVERAGE(AD87:AP87)</f>
        <v>0.49090909090909096</v>
      </c>
      <c r="AS87" s="100">
        <f>_xlfn.RANK.EQ(V87,V87:V186,1)/100</f>
        <v>0.18</v>
      </c>
      <c r="AT87" s="31">
        <f>_xlfn.RANK.EQ(X87,X87:X186,1)/100</f>
        <v>0.13</v>
      </c>
      <c r="AU87" s="41">
        <f>AVERAGE(AC87, AR87,V87, X87)</f>
        <v>0.4814772727272727</v>
      </c>
    </row>
    <row r="88" spans="1:47" s="42" customFormat="1" hidden="1" x14ac:dyDescent="0.2">
      <c r="A88" s="28">
        <f>_xlfn.RANK.EQ(AU88,$AU$2:$AU$101,0)</f>
        <v>83</v>
      </c>
      <c r="B88" s="35" t="s">
        <v>112</v>
      </c>
      <c r="C88" s="33"/>
      <c r="D88" s="33" t="s">
        <v>20</v>
      </c>
      <c r="E88" s="33"/>
      <c r="F88" s="33" t="s">
        <v>20</v>
      </c>
      <c r="G88" s="33"/>
      <c r="H88" s="33"/>
      <c r="I88" s="33"/>
      <c r="J88" s="33"/>
      <c r="K88" s="33"/>
      <c r="L88" s="33"/>
      <c r="M88" s="33"/>
      <c r="N88" s="33" t="s">
        <v>20</v>
      </c>
      <c r="O88" s="27"/>
      <c r="P88" s="27"/>
      <c r="Q88" s="27"/>
      <c r="R88" s="27"/>
      <c r="S88" s="27"/>
      <c r="T88" s="28"/>
      <c r="U88" s="36">
        <v>71.16</v>
      </c>
      <c r="V88" s="37">
        <f>1-(U88/100)</f>
        <v>0.28839999999999999</v>
      </c>
      <c r="W88" s="34">
        <v>700</v>
      </c>
      <c r="X88" s="38">
        <f>W88/1000</f>
        <v>0.7</v>
      </c>
      <c r="Y88" s="29" t="s">
        <v>150</v>
      </c>
      <c r="Z88" s="29" t="s">
        <v>151</v>
      </c>
      <c r="AA88" s="29" t="s">
        <v>150</v>
      </c>
      <c r="AB88" s="30" t="s">
        <v>150</v>
      </c>
      <c r="AC88" s="39">
        <v>0.17799999999999999</v>
      </c>
      <c r="AD88" s="31">
        <v>1</v>
      </c>
      <c r="AE88" s="31">
        <v>0.8</v>
      </c>
      <c r="AF88" s="30">
        <v>1</v>
      </c>
      <c r="AG88" s="30"/>
      <c r="AH88" s="30"/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0</v>
      </c>
      <c r="AP88" s="29">
        <v>0</v>
      </c>
      <c r="AQ88" s="31">
        <f>SUM(AD88:AP88)</f>
        <v>6.8</v>
      </c>
      <c r="AR88" s="40">
        <f>AVERAGE(AD88:AP88)</f>
        <v>0.75555555555555554</v>
      </c>
      <c r="AS88" s="100">
        <f>_xlfn.RANK.EQ(V88,V88:V187,1)/100</f>
        <v>0.03</v>
      </c>
      <c r="AT88" s="31">
        <f>_xlfn.RANK.EQ(X88,X88:X187,1)/100</f>
        <v>0.14000000000000001</v>
      </c>
      <c r="AU88" s="41">
        <f>AVERAGE(AC88, AR88,V88, X88)</f>
        <v>0.48048888888888885</v>
      </c>
    </row>
    <row r="89" spans="1:47" s="42" customFormat="1" hidden="1" x14ac:dyDescent="0.2">
      <c r="A89" s="28">
        <f>_xlfn.RANK.EQ(AU89,$AU$2:$AU$101,0)</f>
        <v>84</v>
      </c>
      <c r="B89" s="35" t="s">
        <v>60</v>
      </c>
      <c r="C89" s="33"/>
      <c r="D89" s="33"/>
      <c r="E89" s="33"/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 t="s">
        <v>20</v>
      </c>
      <c r="P89" s="33"/>
      <c r="Q89" s="33" t="s">
        <v>20</v>
      </c>
      <c r="R89" s="33"/>
      <c r="S89" s="33"/>
      <c r="T89" s="28"/>
      <c r="U89" s="36">
        <v>13.85</v>
      </c>
      <c r="V89" s="37">
        <f>1-(U89/100)</f>
        <v>0.86150000000000004</v>
      </c>
      <c r="W89" s="34">
        <v>150</v>
      </c>
      <c r="X89" s="38">
        <f>W89/1000</f>
        <v>0.15</v>
      </c>
      <c r="Y89" s="29"/>
      <c r="Z89" s="29"/>
      <c r="AA89" s="29" t="s">
        <v>190</v>
      </c>
      <c r="AB89" s="30" t="s">
        <v>190</v>
      </c>
      <c r="AC89" s="39">
        <v>4.8000000000000001E-2</v>
      </c>
      <c r="AD89" s="31">
        <v>1</v>
      </c>
      <c r="AE89" s="31">
        <v>0.8</v>
      </c>
      <c r="AF89" s="30">
        <v>1</v>
      </c>
      <c r="AG89" s="30">
        <v>0.4</v>
      </c>
      <c r="AH89" s="30">
        <v>0.4</v>
      </c>
      <c r="AI89" s="31">
        <v>1</v>
      </c>
      <c r="AJ89" s="31">
        <v>1</v>
      </c>
      <c r="AK89" s="31">
        <v>1</v>
      </c>
      <c r="AL89" s="31">
        <v>1</v>
      </c>
      <c r="AM89" s="88" t="s">
        <v>153</v>
      </c>
      <c r="AN89" s="88" t="s">
        <v>153</v>
      </c>
      <c r="AO89" s="29">
        <v>1</v>
      </c>
      <c r="AP89" s="29">
        <v>0</v>
      </c>
      <c r="AQ89" s="31">
        <f>SUM(AD89:AP89)</f>
        <v>8.6</v>
      </c>
      <c r="AR89" s="40">
        <f>AVERAGE(AD89:AP89)</f>
        <v>0.78181818181818175</v>
      </c>
      <c r="AS89" s="100">
        <f>_xlfn.RANK.EQ(V89,V89:V188,1)/100</f>
        <v>0.06</v>
      </c>
      <c r="AT89" s="31">
        <f>_xlfn.RANK.EQ(X89,X89:X188,1)/100</f>
        <v>7.0000000000000007E-2</v>
      </c>
      <c r="AU89" s="41">
        <f>AVERAGE(AC89, AR89,V89, X89)</f>
        <v>0.46032954545454541</v>
      </c>
    </row>
    <row r="90" spans="1:47" s="42" customFormat="1" ht="25.5" hidden="1" x14ac:dyDescent="0.2">
      <c r="A90" s="28">
        <f>_xlfn.RANK.EQ(AU90,$AU$2:$AU$101,0)</f>
        <v>86</v>
      </c>
      <c r="B90" s="35" t="s">
        <v>109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 t="s">
        <v>20</v>
      </c>
      <c r="R90" s="27"/>
      <c r="S90" s="27"/>
      <c r="T90" s="28"/>
      <c r="U90" s="36">
        <v>4.5</v>
      </c>
      <c r="V90" s="37">
        <f>1-(U90/100)</f>
        <v>0.95499999999999996</v>
      </c>
      <c r="W90" s="34">
        <v>59</v>
      </c>
      <c r="X90" s="38">
        <f>W90/1000</f>
        <v>5.8999999999999997E-2</v>
      </c>
      <c r="Y90" s="29">
        <v>4</v>
      </c>
      <c r="Z90" s="29" t="s">
        <v>151</v>
      </c>
      <c r="AA90" s="29" t="s">
        <v>191</v>
      </c>
      <c r="AB90" s="30" t="s">
        <v>219</v>
      </c>
      <c r="AC90" s="39">
        <v>2.8000000000000001E-2</v>
      </c>
      <c r="AD90" s="89">
        <v>1</v>
      </c>
      <c r="AE90" s="89">
        <v>0.3</v>
      </c>
      <c r="AF90" s="30">
        <v>1</v>
      </c>
      <c r="AG90" s="30">
        <v>0.2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0</v>
      </c>
      <c r="AN90" s="88">
        <v>1</v>
      </c>
      <c r="AO90" s="29">
        <v>1</v>
      </c>
      <c r="AP90" s="29">
        <v>1</v>
      </c>
      <c r="AQ90" s="31">
        <f>SUM(AD90:AP90)</f>
        <v>9.6999999999999993</v>
      </c>
      <c r="AR90" s="40">
        <f>AVERAGE(AD90:AP90)</f>
        <v>0.74615384615384606</v>
      </c>
      <c r="AS90" s="100">
        <f>_xlfn.RANK.EQ(V90,V90:V189,1)/100</f>
        <v>0.12</v>
      </c>
      <c r="AT90" s="31">
        <f>_xlfn.RANK.EQ(X90,X90:X189,1)/100</f>
        <v>0.04</v>
      </c>
      <c r="AU90" s="41">
        <f>AVERAGE(AC90, AR90,V90, X90)</f>
        <v>0.4470384615384615</v>
      </c>
    </row>
    <row r="91" spans="1:47" s="42" customFormat="1" hidden="1" x14ac:dyDescent="0.2">
      <c r="A91" s="28">
        <f>_xlfn.RANK.EQ(AU91,$AU$2:$AU$101,0)</f>
        <v>87</v>
      </c>
      <c r="B91" s="35" t="s">
        <v>37</v>
      </c>
      <c r="C91" s="33"/>
      <c r="D91" s="33"/>
      <c r="E91" s="33"/>
      <c r="F91" s="33"/>
      <c r="G91" s="33"/>
      <c r="H91" s="33"/>
      <c r="I91" s="33" t="s">
        <v>20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6">
        <v>7.38</v>
      </c>
      <c r="V91" s="37">
        <f>1-(U91/100)</f>
        <v>0.92620000000000002</v>
      </c>
      <c r="W91" s="34">
        <v>179</v>
      </c>
      <c r="X91" s="38">
        <f>W91/1000</f>
        <v>0.17899999999999999</v>
      </c>
      <c r="Y91" s="29">
        <v>260</v>
      </c>
      <c r="Z91" s="29" t="s">
        <v>151</v>
      </c>
      <c r="AA91" s="29" t="s">
        <v>150</v>
      </c>
      <c r="AB91" s="30" t="s">
        <v>150</v>
      </c>
      <c r="AC91" s="39">
        <v>1.0999999999999999E-2</v>
      </c>
      <c r="AD91" s="89">
        <v>0.6</v>
      </c>
      <c r="AE91" s="89">
        <v>1</v>
      </c>
      <c r="AF91" s="30">
        <v>0</v>
      </c>
      <c r="AG91" s="30">
        <v>0.5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1</v>
      </c>
      <c r="AN91" s="88">
        <v>1</v>
      </c>
      <c r="AO91" s="29">
        <v>0</v>
      </c>
      <c r="AP91" s="29">
        <v>0</v>
      </c>
      <c r="AQ91" s="31"/>
      <c r="AR91" s="40">
        <f>AVERAGE(AD91:AP91)</f>
        <v>0.63846153846153852</v>
      </c>
      <c r="AS91" s="100">
        <f>_xlfn.RANK.EQ(V91,V91:V190,1)/100</f>
        <v>0.09</v>
      </c>
      <c r="AT91" s="31">
        <f>_xlfn.RANK.EQ(X91,X91:X190,1)/100</f>
        <v>7.0000000000000007E-2</v>
      </c>
      <c r="AU91" s="41">
        <f>AVERAGE(AC91, AR91,V91, X91)</f>
        <v>0.43866538461538468</v>
      </c>
    </row>
    <row r="92" spans="1:47" s="42" customFormat="1" hidden="1" x14ac:dyDescent="0.2">
      <c r="A92" s="28">
        <f>_xlfn.RANK.EQ(AU92,$AU$2:$AU$101,0)</f>
        <v>88</v>
      </c>
      <c r="B92" s="35" t="s">
        <v>62</v>
      </c>
      <c r="C92" s="33"/>
      <c r="D92" s="33"/>
      <c r="E92" s="33" t="s">
        <v>20</v>
      </c>
      <c r="F92" s="33"/>
      <c r="G92" s="33"/>
      <c r="H92" s="33"/>
      <c r="I92" s="33"/>
      <c r="J92" s="33"/>
      <c r="K92" s="33"/>
      <c r="L92" s="33" t="s">
        <v>20</v>
      </c>
      <c r="M92" s="33"/>
      <c r="N92" s="33"/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0.32100000000000001</v>
      </c>
      <c r="AD92" s="89">
        <v>1</v>
      </c>
      <c r="AE92" s="89">
        <v>1</v>
      </c>
      <c r="AF92" s="30">
        <v>0</v>
      </c>
      <c r="AG92" s="30">
        <v>0.2</v>
      </c>
      <c r="AH92" s="30">
        <v>0.1</v>
      </c>
      <c r="AI92" s="31">
        <v>1</v>
      </c>
      <c r="AJ92" s="31">
        <v>0</v>
      </c>
      <c r="AK92" s="31">
        <v>1</v>
      </c>
      <c r="AL92" s="31">
        <v>1</v>
      </c>
      <c r="AM92" s="88">
        <v>0</v>
      </c>
      <c r="AN92" s="88">
        <v>0</v>
      </c>
      <c r="AO92" s="29" t="s">
        <v>150</v>
      </c>
      <c r="AP92" s="29" t="s">
        <v>150</v>
      </c>
      <c r="AQ92" s="31"/>
      <c r="AR92" s="40">
        <f>AVERAGE(AD92:AP92)</f>
        <v>0.48181818181818187</v>
      </c>
      <c r="AS92" s="100" t="e">
        <f>_xlfn.RANK.EQ(V92,V92:V191,1)/100</f>
        <v>#VALUE!</v>
      </c>
      <c r="AT92" s="31" t="e">
        <f>_xlfn.RANK.EQ(X92,X92:X191,1)/100</f>
        <v>#VALUE!</v>
      </c>
      <c r="AU92" s="41">
        <f>AVERAGE(AC92, AR92,V92, X92)</f>
        <v>0.40140909090909094</v>
      </c>
    </row>
    <row r="93" spans="1:47" s="42" customFormat="1" hidden="1" x14ac:dyDescent="0.2">
      <c r="A93" s="28">
        <f>_xlfn.RANK.EQ(AU93,$AU$2:$AU$101,0)</f>
        <v>89</v>
      </c>
      <c r="B93" s="35" t="s">
        <v>90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 t="s">
        <v>20</v>
      </c>
      <c r="N93" s="27"/>
      <c r="O93" s="27"/>
      <c r="P93" s="27"/>
      <c r="Q93" s="27"/>
      <c r="R93" s="27"/>
      <c r="S93" s="27"/>
      <c r="T93" s="28" t="s">
        <v>20</v>
      </c>
      <c r="U93" s="36">
        <v>0.16</v>
      </c>
      <c r="V93" s="37">
        <f>1-(U93/100)</f>
        <v>0.99839999999999995</v>
      </c>
      <c r="W93" s="34">
        <v>84</v>
      </c>
      <c r="X93" s="38">
        <f>W93/1000</f>
        <v>8.4000000000000005E-2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0.03</v>
      </c>
      <c r="AD93" s="89">
        <v>0.5</v>
      </c>
      <c r="AE93" s="89">
        <v>1</v>
      </c>
      <c r="AF93" s="30">
        <v>0</v>
      </c>
      <c r="AG93" s="30">
        <v>0.4</v>
      </c>
      <c r="AH93" s="30">
        <v>0.3</v>
      </c>
      <c r="AI93" s="31">
        <v>0</v>
      </c>
      <c r="AJ93" s="31">
        <v>0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5.1999999999999993</v>
      </c>
      <c r="AR93" s="40">
        <f>AVERAGE(AD93:AP93)</f>
        <v>0.43333333333333329</v>
      </c>
      <c r="AS93" s="100">
        <f>_xlfn.RANK.EQ(V93,V93:V192,1)/100</f>
        <v>0.13</v>
      </c>
      <c r="AT93" s="31">
        <f>_xlfn.RANK.EQ(X93,X93:X192,1)/100</f>
        <v>0.04</v>
      </c>
      <c r="AU93" s="41">
        <f>AVERAGE(AC93, AR93,V93, X93)</f>
        <v>0.3864333333333333</v>
      </c>
    </row>
    <row r="94" spans="1:47" s="42" customFormat="1" hidden="1" x14ac:dyDescent="0.2">
      <c r="A94" s="28">
        <f>_xlfn.RANK.EQ(AU94,$AU$2:$AU$101,0)</f>
        <v>90</v>
      </c>
      <c r="B94" s="35" t="s">
        <v>116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/>
      <c r="R94" s="33"/>
      <c r="S94" s="33"/>
      <c r="T94" s="28"/>
      <c r="U94" s="36" t="s">
        <v>150</v>
      </c>
      <c r="V94" s="37" t="s">
        <v>150</v>
      </c>
      <c r="W94" s="34" t="s">
        <v>150</v>
      </c>
      <c r="X94" s="38" t="s">
        <v>150</v>
      </c>
      <c r="Y94" s="29">
        <v>1</v>
      </c>
      <c r="Z94" s="29" t="s">
        <v>151</v>
      </c>
      <c r="AA94" s="29" t="s">
        <v>150</v>
      </c>
      <c r="AB94" s="30" t="s">
        <v>150</v>
      </c>
      <c r="AC94" s="39">
        <v>0.128</v>
      </c>
      <c r="AD94" s="89">
        <v>1</v>
      </c>
      <c r="AE94" s="89">
        <v>0.2</v>
      </c>
      <c r="AF94" s="30">
        <v>0</v>
      </c>
      <c r="AG94" s="30" t="s">
        <v>150</v>
      </c>
      <c r="AH94" s="30" t="s">
        <v>150</v>
      </c>
      <c r="AI94" s="31">
        <v>1</v>
      </c>
      <c r="AJ94" s="31">
        <v>1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6.2</v>
      </c>
      <c r="AR94" s="40">
        <f>AVERAGE(AD94:AP94)</f>
        <v>0.62</v>
      </c>
      <c r="AS94" s="100"/>
      <c r="AT94" s="31"/>
      <c r="AU94" s="41">
        <f>AVERAGE(AC94, AR94,V94, X94)</f>
        <v>0.374</v>
      </c>
    </row>
    <row r="95" spans="1:47" s="42" customFormat="1" ht="25.5" hidden="1" x14ac:dyDescent="0.2">
      <c r="A95" s="28">
        <f>_xlfn.RANK.EQ(AU95,$AU$2:$AU$101,0)</f>
        <v>92</v>
      </c>
      <c r="B95" s="35" t="s">
        <v>72</v>
      </c>
      <c r="C95" s="33"/>
      <c r="D95" s="33" t="s">
        <v>20</v>
      </c>
      <c r="E95" s="33"/>
      <c r="F95" s="33"/>
      <c r="G95" s="33"/>
      <c r="H95" s="33"/>
      <c r="I95" s="33"/>
      <c r="J95" s="33"/>
      <c r="K95" s="33"/>
      <c r="L95" s="33"/>
      <c r="M95" s="33"/>
      <c r="N95" s="33" t="s">
        <v>20</v>
      </c>
      <c r="O95" s="33"/>
      <c r="P95" s="33"/>
      <c r="Q95" s="33" t="s">
        <v>20</v>
      </c>
      <c r="R95" s="27"/>
      <c r="S95" s="27"/>
      <c r="T95" s="28"/>
      <c r="U95" s="36">
        <v>50.99</v>
      </c>
      <c r="V95" s="37">
        <f>1-(U95/100)</f>
        <v>0.49009999999999998</v>
      </c>
      <c r="W95" s="34">
        <v>53</v>
      </c>
      <c r="X95" s="38">
        <f>W95/1000</f>
        <v>5.2999999999999999E-2</v>
      </c>
      <c r="Y95" s="29">
        <v>2</v>
      </c>
      <c r="Z95" s="29">
        <v>2</v>
      </c>
      <c r="AA95" s="29" t="s">
        <v>198</v>
      </c>
      <c r="AB95" s="29" t="s">
        <v>198</v>
      </c>
      <c r="AC95" s="39">
        <v>0.216</v>
      </c>
      <c r="AD95" s="89">
        <v>1</v>
      </c>
      <c r="AE95" s="89">
        <v>0.4</v>
      </c>
      <c r="AF95" s="30">
        <v>1</v>
      </c>
      <c r="AG95" s="30">
        <v>0.1</v>
      </c>
      <c r="AH95" s="31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>
        <f>SUM(AD95:AP95)</f>
        <v>8.6999999999999993</v>
      </c>
      <c r="AR95" s="40">
        <f>AVERAGE(AD95:AP95)</f>
        <v>0.66923076923076918</v>
      </c>
      <c r="AS95" s="100">
        <f>_xlfn.RANK.EQ(V95,V95:V194,1)/100</f>
        <v>0.03</v>
      </c>
      <c r="AT95" s="31">
        <f>_xlfn.RANK.EQ(X95,X95:X194,1)/100</f>
        <v>0.03</v>
      </c>
      <c r="AU95" s="41">
        <f>AVERAGE(AC95, AR95,V95, X95)</f>
        <v>0.3570826923076923</v>
      </c>
    </row>
    <row r="96" spans="1:47" s="42" customFormat="1" hidden="1" x14ac:dyDescent="0.2">
      <c r="A96" s="28">
        <f>_xlfn.RANK.EQ(AU96,$AU$2:$AU$101,0)</f>
        <v>93</v>
      </c>
      <c r="B96" s="35" t="s">
        <v>91</v>
      </c>
      <c r="C96" s="27"/>
      <c r="D96" s="27"/>
      <c r="E96" s="27"/>
      <c r="F96" s="27"/>
      <c r="G96" s="27"/>
      <c r="H96" s="27" t="s">
        <v>20</v>
      </c>
      <c r="I96" s="27" t="s">
        <v>20</v>
      </c>
      <c r="J96" s="27"/>
      <c r="K96" s="27"/>
      <c r="L96" s="27" t="s">
        <v>20</v>
      </c>
      <c r="M96" s="27"/>
      <c r="N96" s="27"/>
      <c r="O96" s="27"/>
      <c r="P96" s="27"/>
      <c r="Q96" s="27"/>
      <c r="R96" s="27"/>
      <c r="S96" s="27"/>
      <c r="T96" s="28" t="s">
        <v>20</v>
      </c>
      <c r="U96" s="36">
        <v>9.9600000000000009</v>
      </c>
      <c r="V96" s="37">
        <f>1-(U96/100)</f>
        <v>0.90039999999999998</v>
      </c>
      <c r="W96" s="34">
        <v>48</v>
      </c>
      <c r="X96" s="38">
        <f>W96/1000</f>
        <v>4.8000000000000001E-2</v>
      </c>
      <c r="Y96" s="29">
        <v>1170</v>
      </c>
      <c r="Z96" s="29" t="s">
        <v>151</v>
      </c>
      <c r="AA96" s="29" t="s">
        <v>150</v>
      </c>
      <c r="AB96" s="30" t="s">
        <v>150</v>
      </c>
      <c r="AC96" s="39">
        <v>5.8999999999999997E-2</v>
      </c>
      <c r="AD96" s="89">
        <v>0.5</v>
      </c>
      <c r="AE96" s="89">
        <v>1</v>
      </c>
      <c r="AF96" s="30">
        <v>0</v>
      </c>
      <c r="AG96" s="30">
        <v>0.3</v>
      </c>
      <c r="AH96" s="30">
        <v>0.2</v>
      </c>
      <c r="AI96" s="31">
        <v>0</v>
      </c>
      <c r="AJ96" s="31">
        <v>0</v>
      </c>
      <c r="AK96" s="31">
        <v>1</v>
      </c>
      <c r="AL96" s="31">
        <v>1</v>
      </c>
      <c r="AM96" s="88" t="s">
        <v>150</v>
      </c>
      <c r="AN96" s="88">
        <v>1</v>
      </c>
      <c r="AO96" s="29">
        <v>0</v>
      </c>
      <c r="AP96" s="29">
        <v>0</v>
      </c>
      <c r="AQ96" s="31">
        <f>SUM(AD96:AP96)</f>
        <v>5</v>
      </c>
      <c r="AR96" s="40">
        <f>AVERAGE(AD96:AP96)</f>
        <v>0.41666666666666669</v>
      </c>
      <c r="AS96" s="100">
        <f>_xlfn.RANK.EQ(V96,V96:V195,1)/100</f>
        <v>7.0000000000000007E-2</v>
      </c>
      <c r="AT96" s="31">
        <f>_xlfn.RANK.EQ(X96,X96:X195,1)/100</f>
        <v>0.02</v>
      </c>
      <c r="AU96" s="41">
        <f>AVERAGE(AC96, AR96,V96, X96)</f>
        <v>0.35601666666666665</v>
      </c>
    </row>
    <row r="97" spans="1:47" s="42" customFormat="1" hidden="1" x14ac:dyDescent="0.2">
      <c r="A97" s="28">
        <f>_xlfn.RANK.EQ(AU97,$AU$2:$AU$101,0)</f>
        <v>94</v>
      </c>
      <c r="B97" s="35" t="s">
        <v>33</v>
      </c>
      <c r="C97" s="27"/>
      <c r="D97" s="27"/>
      <c r="E97" s="27"/>
      <c r="F97" s="27"/>
      <c r="G97" s="27"/>
      <c r="H97" s="27"/>
      <c r="I97" s="27" t="s">
        <v>20</v>
      </c>
      <c r="J97" s="27" t="s">
        <v>20</v>
      </c>
      <c r="K97" s="27" t="s">
        <v>20</v>
      </c>
      <c r="L97" s="27"/>
      <c r="M97" s="27"/>
      <c r="N97" s="27" t="s">
        <v>20</v>
      </c>
      <c r="O97" s="27"/>
      <c r="P97" s="27"/>
      <c r="Q97" s="27" t="s">
        <v>20</v>
      </c>
      <c r="R97" s="27"/>
      <c r="S97" s="27" t="s">
        <v>20</v>
      </c>
      <c r="T97" s="28"/>
      <c r="U97" s="36">
        <v>82.41</v>
      </c>
      <c r="V97" s="37">
        <f>1-(U97/100)</f>
        <v>0.17590000000000006</v>
      </c>
      <c r="W97" s="34">
        <v>297</v>
      </c>
      <c r="X97" s="38">
        <f>W97/1000</f>
        <v>0.29699999999999999</v>
      </c>
      <c r="Y97" s="29" t="s">
        <v>150</v>
      </c>
      <c r="Z97" s="29" t="s">
        <v>164</v>
      </c>
      <c r="AA97" s="29" t="s">
        <v>165</v>
      </c>
      <c r="AB97" s="30"/>
      <c r="AC97" s="39">
        <v>0.26300000000000001</v>
      </c>
      <c r="AD97" s="89">
        <v>0.8</v>
      </c>
      <c r="AE97" s="89">
        <v>1</v>
      </c>
      <c r="AF97" s="30">
        <v>0</v>
      </c>
      <c r="AG97" s="30">
        <v>0.8</v>
      </c>
      <c r="AH97" s="30">
        <v>0.2</v>
      </c>
      <c r="AI97" s="31">
        <v>1</v>
      </c>
      <c r="AJ97" s="31">
        <v>1</v>
      </c>
      <c r="AK97" s="31">
        <v>1</v>
      </c>
      <c r="AL97" s="31">
        <v>1</v>
      </c>
      <c r="AM97" s="88">
        <v>1</v>
      </c>
      <c r="AN97" s="88">
        <v>0</v>
      </c>
      <c r="AO97" s="29">
        <v>1</v>
      </c>
      <c r="AP97" s="29">
        <v>0</v>
      </c>
      <c r="AQ97" s="31"/>
      <c r="AR97" s="40">
        <f>AVERAGE(AD97:AP97)</f>
        <v>0.67692307692307696</v>
      </c>
      <c r="AS97" s="100">
        <f>_xlfn.RANK.EQ(V97,V97:V196,1)/100</f>
        <v>0.01</v>
      </c>
      <c r="AT97" s="31">
        <f>_xlfn.RANK.EQ(X97,X97:X196,1)/100</f>
        <v>0.06</v>
      </c>
      <c r="AU97" s="41">
        <f>AVERAGE(AC97, AR97,V97, X97)</f>
        <v>0.35320576923076924</v>
      </c>
    </row>
    <row r="98" spans="1:47" s="42" customFormat="1" hidden="1" x14ac:dyDescent="0.2">
      <c r="A98" s="28">
        <f>_xlfn.RANK.EQ(AU98,$AU$2:$AU$101,0)</f>
        <v>95</v>
      </c>
      <c r="B98" s="35" t="s">
        <v>42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/>
      <c r="M98" s="33"/>
      <c r="N98" s="33" t="s">
        <v>20</v>
      </c>
      <c r="O98" s="33"/>
      <c r="P98" s="33"/>
      <c r="Q98" s="33"/>
      <c r="R98" s="33"/>
      <c r="S98" s="33"/>
      <c r="T98" s="33"/>
      <c r="U98" s="36">
        <v>16.899999999999999</v>
      </c>
      <c r="V98" s="37">
        <f>1-(U98/100)</f>
        <v>0.83099999999999996</v>
      </c>
      <c r="W98" s="34">
        <v>34</v>
      </c>
      <c r="X98" s="38">
        <f>W98/1000</f>
        <v>3.4000000000000002E-2</v>
      </c>
      <c r="Y98" s="29" t="s">
        <v>150</v>
      </c>
      <c r="Z98" s="29" t="s">
        <v>151</v>
      </c>
      <c r="AA98" s="29" t="s">
        <v>176</v>
      </c>
      <c r="AB98" s="30" t="s">
        <v>176</v>
      </c>
      <c r="AC98" s="39">
        <v>0.128</v>
      </c>
      <c r="AD98" s="31">
        <v>1</v>
      </c>
      <c r="AE98" s="31">
        <v>1</v>
      </c>
      <c r="AF98" s="30">
        <v>0</v>
      </c>
      <c r="AG98" s="30">
        <v>0</v>
      </c>
      <c r="AH98" s="30">
        <v>0</v>
      </c>
      <c r="AI98" s="31">
        <v>0</v>
      </c>
      <c r="AJ98" s="31">
        <v>0</v>
      </c>
      <c r="AK98" s="31">
        <v>1</v>
      </c>
      <c r="AL98" s="31">
        <v>1</v>
      </c>
      <c r="AM98" s="88" t="s">
        <v>148</v>
      </c>
      <c r="AN98" s="88" t="s">
        <v>148</v>
      </c>
      <c r="AO98" s="29">
        <v>0</v>
      </c>
      <c r="AP98" s="29">
        <v>0</v>
      </c>
      <c r="AQ98" s="31">
        <f>SUM(AD98:AP98)</f>
        <v>4</v>
      </c>
      <c r="AR98" s="40">
        <f>AVERAGE(AD98:AP98)</f>
        <v>0.36363636363636365</v>
      </c>
      <c r="AS98" s="100">
        <f>_xlfn.RANK.EQ(V98,V98:V197,1)/100</f>
        <v>0.03</v>
      </c>
      <c r="AT98" s="31">
        <f>_xlfn.RANK.EQ(X98,X98:X197,1)/100</f>
        <v>0.01</v>
      </c>
      <c r="AU98" s="41">
        <f>AVERAGE(AC98, AR98,V98, X98)</f>
        <v>0.33915909090909091</v>
      </c>
    </row>
    <row r="99" spans="1:47" s="42" customFormat="1" hidden="1" x14ac:dyDescent="0.2">
      <c r="A99" s="28">
        <f>_xlfn.RANK.EQ(AU99,$AU$2:$AU$101,0)</f>
        <v>96</v>
      </c>
      <c r="B99" s="35" t="s">
        <v>96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/>
      <c r="Q99" s="33"/>
      <c r="R99" s="33" t="s">
        <v>20</v>
      </c>
      <c r="S99" s="33" t="s">
        <v>20</v>
      </c>
      <c r="T99" s="33"/>
      <c r="U99" s="36">
        <v>39.57</v>
      </c>
      <c r="V99" s="37">
        <f>1-(U99/100)</f>
        <v>0.60430000000000006</v>
      </c>
      <c r="W99" s="34">
        <v>163</v>
      </c>
      <c r="X99" s="38">
        <f>W99/1000</f>
        <v>0.16300000000000001</v>
      </c>
      <c r="Y99" s="29" t="s">
        <v>150</v>
      </c>
      <c r="Z99" s="29" t="s">
        <v>151</v>
      </c>
      <c r="AA99" s="29" t="s">
        <v>150</v>
      </c>
      <c r="AB99" s="30" t="s">
        <v>150</v>
      </c>
      <c r="AC99" s="39">
        <v>2.5000000000000001E-2</v>
      </c>
      <c r="AD99" s="89">
        <v>0.8</v>
      </c>
      <c r="AE99" s="89">
        <v>0.5</v>
      </c>
      <c r="AF99" s="30">
        <v>0</v>
      </c>
      <c r="AG99" s="30">
        <v>0.3</v>
      </c>
      <c r="AH99" s="30">
        <v>0.3</v>
      </c>
      <c r="AI99" s="31">
        <v>1</v>
      </c>
      <c r="AJ99" s="31">
        <v>0</v>
      </c>
      <c r="AK99" s="31">
        <v>1</v>
      </c>
      <c r="AL99" s="31">
        <v>1</v>
      </c>
      <c r="AM99" s="88">
        <v>0</v>
      </c>
      <c r="AN99" s="88">
        <v>0</v>
      </c>
      <c r="AO99" s="29">
        <v>0</v>
      </c>
      <c r="AP99" s="29">
        <v>0</v>
      </c>
      <c r="AQ99" s="31">
        <f>SUM(AD99:AP99)</f>
        <v>4.9000000000000004</v>
      </c>
      <c r="AR99" s="40">
        <f>AVERAGE(AD99:AP99)</f>
        <v>0.37692307692307697</v>
      </c>
      <c r="AS99" s="100">
        <f>_xlfn.RANK.EQ(V99,V99:V198,1)/100</f>
        <v>0.02</v>
      </c>
      <c r="AT99" s="31">
        <f>_xlfn.RANK.EQ(X99,X99:X198,1)/100</f>
        <v>0.02</v>
      </c>
      <c r="AU99" s="41">
        <f>AVERAGE(AC99, AR99,V99, X99)</f>
        <v>0.29230576923076929</v>
      </c>
    </row>
    <row r="100" spans="1:47" s="42" customFormat="1" hidden="1" x14ac:dyDescent="0.2">
      <c r="A100" s="28">
        <f>_xlfn.RANK.EQ(AU100,$AU$2:$AU$101,0)</f>
        <v>97</v>
      </c>
      <c r="B100" s="35" t="s">
        <v>63</v>
      </c>
      <c r="C100" s="33"/>
      <c r="D100" s="33"/>
      <c r="E100" s="33" t="s">
        <v>20</v>
      </c>
      <c r="F100" s="33"/>
      <c r="G100" s="33"/>
      <c r="H100" s="33"/>
      <c r="I100" s="33"/>
      <c r="J100" s="33"/>
      <c r="K100" s="33"/>
      <c r="L100" s="33" t="s">
        <v>20</v>
      </c>
      <c r="M100" s="33"/>
      <c r="N100" s="33"/>
      <c r="O100" s="33" t="s">
        <v>20</v>
      </c>
      <c r="P100" s="33"/>
      <c r="Q100" s="33"/>
      <c r="R100" s="33"/>
      <c r="S100" s="33"/>
      <c r="T100" s="28"/>
      <c r="U100" s="36">
        <v>74.400000000000006</v>
      </c>
      <c r="V100" s="37">
        <f>1-(U100/100)</f>
        <v>0.25599999999999989</v>
      </c>
      <c r="W100" s="34">
        <v>198</v>
      </c>
      <c r="X100" s="38">
        <f>W100/1000</f>
        <v>0.19800000000000001</v>
      </c>
      <c r="Y100" s="29" t="s">
        <v>150</v>
      </c>
      <c r="Z100" s="29" t="s">
        <v>151</v>
      </c>
      <c r="AA100" s="29" t="s">
        <v>166</v>
      </c>
      <c r="AB100" s="30" t="s">
        <v>166</v>
      </c>
      <c r="AC100" s="39">
        <v>0.02</v>
      </c>
      <c r="AD100" s="31">
        <v>1</v>
      </c>
      <c r="AE100" s="31">
        <v>1</v>
      </c>
      <c r="AF100" s="30">
        <v>0</v>
      </c>
      <c r="AG100" s="30">
        <v>0.6</v>
      </c>
      <c r="AH100" s="30">
        <v>0</v>
      </c>
      <c r="AI100" s="31">
        <v>1</v>
      </c>
      <c r="AJ100" s="31">
        <v>1</v>
      </c>
      <c r="AK100" s="31">
        <v>1</v>
      </c>
      <c r="AL100" s="31">
        <v>1</v>
      </c>
      <c r="AM100" s="88" t="s">
        <v>150</v>
      </c>
      <c r="AN100" s="88" t="s">
        <v>153</v>
      </c>
      <c r="AO100" s="29">
        <v>1</v>
      </c>
      <c r="AP100" s="29">
        <v>0</v>
      </c>
      <c r="AQ100" s="31">
        <f>SUM(AD100:AP100)</f>
        <v>7.6</v>
      </c>
      <c r="AR100" s="40">
        <f>AVERAGE(AD100:AP100)</f>
        <v>0.69090909090909092</v>
      </c>
      <c r="AS100" s="100">
        <f>_xlfn.RANK.EQ(V100,V100:V199,1)/100</f>
        <v>0.01</v>
      </c>
      <c r="AT100" s="31">
        <f>_xlfn.RANK.EQ(X100,X100:X199,1)/100</f>
        <v>0.02</v>
      </c>
      <c r="AU100" s="41">
        <f>AVERAGE(AC100, AR100,V100, X100)</f>
        <v>0.29122727272727272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P2:P10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4</v>
      </c>
      <c r="B4" s="35" t="s">
        <v>80</v>
      </c>
      <c r="C4" s="33"/>
      <c r="D4" s="33" t="s">
        <v>20</v>
      </c>
      <c r="E4" s="33"/>
      <c r="F4" s="33" t="s">
        <v>20</v>
      </c>
      <c r="G4" s="33"/>
      <c r="H4" s="33"/>
      <c r="I4" s="33"/>
      <c r="J4" s="33"/>
      <c r="K4" s="33"/>
      <c r="L4" s="33"/>
      <c r="M4" s="33"/>
      <c r="N4" s="33" t="s">
        <v>20</v>
      </c>
      <c r="O4" s="33"/>
      <c r="P4" s="33"/>
      <c r="Q4" s="33" t="s">
        <v>20</v>
      </c>
      <c r="R4" s="33"/>
      <c r="S4" s="27"/>
      <c r="T4" s="28"/>
      <c r="U4" s="36">
        <v>0.03</v>
      </c>
      <c r="V4" s="37">
        <f>1-(U4/100)</f>
        <v>0.99970000000000003</v>
      </c>
      <c r="W4" s="34">
        <v>40971</v>
      </c>
      <c r="X4" s="38">
        <f>W4/1000</f>
        <v>40.970999999999997</v>
      </c>
      <c r="Y4" s="29">
        <v>4600</v>
      </c>
      <c r="Z4" s="29"/>
      <c r="AA4" s="29" t="s">
        <v>204</v>
      </c>
      <c r="AB4" s="30" t="s">
        <v>204</v>
      </c>
      <c r="AC4" s="39">
        <v>0.21199999999999999</v>
      </c>
      <c r="AD4" s="31">
        <v>1</v>
      </c>
      <c r="AE4" s="31">
        <v>1</v>
      </c>
      <c r="AF4" s="30">
        <v>1</v>
      </c>
      <c r="AG4" s="30">
        <v>0.6</v>
      </c>
      <c r="AH4" s="30">
        <v>0.4</v>
      </c>
      <c r="AI4" s="31">
        <v>1</v>
      </c>
      <c r="AJ4" s="31">
        <v>1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1</v>
      </c>
      <c r="AQ4" s="31">
        <f>SUM(AD4:AP4)</f>
        <v>10</v>
      </c>
      <c r="AR4" s="40">
        <f>AVERAGE(AD4:AP4)</f>
        <v>0.90909090909090906</v>
      </c>
      <c r="AS4" s="100">
        <f>_xlfn.RANK.EQ(V4,V4:V103,1)/100</f>
        <v>0.91</v>
      </c>
      <c r="AT4" s="31">
        <f>_xlfn.RANK.EQ(X4,X4:X103,1)/100</f>
        <v>0.91</v>
      </c>
      <c r="AU4" s="41">
        <f>AVERAGE(AC4, AR4,V4, X4)</f>
        <v>10.772947727272726</v>
      </c>
    </row>
    <row r="5" spans="1:47" s="42" customFormat="1" x14ac:dyDescent="0.2">
      <c r="A5" s="28">
        <f>_xlfn.RANK.EQ(AU5,$AU$2:$AU$101,0)</f>
        <v>5</v>
      </c>
      <c r="B5" s="35" t="s">
        <v>104</v>
      </c>
      <c r="C5" s="33"/>
      <c r="D5" s="33"/>
      <c r="E5" s="33"/>
      <c r="F5" s="33"/>
      <c r="G5" s="33" t="s">
        <v>20</v>
      </c>
      <c r="H5" s="33"/>
      <c r="I5" s="33"/>
      <c r="J5" s="33"/>
      <c r="K5" s="33"/>
      <c r="L5" s="33"/>
      <c r="M5" s="33"/>
      <c r="N5" s="33"/>
      <c r="O5" s="33"/>
      <c r="P5" s="33"/>
      <c r="Q5" s="33" t="s">
        <v>20</v>
      </c>
      <c r="R5" s="33"/>
      <c r="S5" s="33" t="s">
        <v>20</v>
      </c>
      <c r="T5" s="33"/>
      <c r="U5" s="36">
        <v>0.32</v>
      </c>
      <c r="V5" s="37">
        <f>1-(U5/100)</f>
        <v>0.99680000000000002</v>
      </c>
      <c r="W5" s="34">
        <v>40540</v>
      </c>
      <c r="X5" s="38">
        <f>W5/1000</f>
        <v>40.54</v>
      </c>
      <c r="Y5" s="29"/>
      <c r="Z5" s="29">
        <v>0</v>
      </c>
      <c r="AA5" s="29" t="s">
        <v>217</v>
      </c>
      <c r="AB5" s="30" t="s">
        <v>150</v>
      </c>
      <c r="AC5" s="39">
        <v>0.187</v>
      </c>
      <c r="AD5" s="31">
        <v>1</v>
      </c>
      <c r="AE5" s="31">
        <v>1</v>
      </c>
      <c r="AF5" s="30">
        <v>1</v>
      </c>
      <c r="AG5" s="30">
        <v>0.6</v>
      </c>
      <c r="AH5" s="30">
        <v>0.8</v>
      </c>
      <c r="AI5" s="31">
        <v>1</v>
      </c>
      <c r="AJ5" s="31">
        <v>1</v>
      </c>
      <c r="AK5" s="31">
        <v>1</v>
      </c>
      <c r="AL5" s="31">
        <v>1</v>
      </c>
      <c r="AM5" s="88" t="s">
        <v>148</v>
      </c>
      <c r="AN5" s="88" t="s">
        <v>153</v>
      </c>
      <c r="AO5" s="29">
        <v>1</v>
      </c>
      <c r="AP5" s="29">
        <v>1</v>
      </c>
      <c r="AQ5" s="31">
        <f>SUM(AD5:AP5)</f>
        <v>10.4</v>
      </c>
      <c r="AR5" s="40">
        <f>AVERAGE(AD5:AP5)</f>
        <v>0.94545454545454544</v>
      </c>
      <c r="AS5" s="100">
        <f>_xlfn.RANK.EQ(V5,V5:V104,1)/100</f>
        <v>0.83</v>
      </c>
      <c r="AT5" s="31">
        <f>_xlfn.RANK.EQ(X5,X5:X104,1)/100</f>
        <v>0.9</v>
      </c>
      <c r="AU5" s="41">
        <f>AVERAGE(AC5, AR5,V5, X5)</f>
        <v>10.667313636363636</v>
      </c>
    </row>
    <row r="6" spans="1:47" s="42" customFormat="1" x14ac:dyDescent="0.2">
      <c r="A6" s="28">
        <f>_xlfn.RANK.EQ(AU6,$AU$2:$AU$101,0)</f>
        <v>6</v>
      </c>
      <c r="B6" s="35" t="s">
        <v>113</v>
      </c>
      <c r="C6" s="33" t="s">
        <v>20</v>
      </c>
      <c r="D6" s="33" t="s">
        <v>20</v>
      </c>
      <c r="E6" s="33" t="s">
        <v>20</v>
      </c>
      <c r="F6" s="33" t="s">
        <v>20</v>
      </c>
      <c r="G6" s="33"/>
      <c r="H6" s="33"/>
      <c r="I6" s="33" t="s">
        <v>20</v>
      </c>
      <c r="J6" s="33"/>
      <c r="K6" s="33" t="s">
        <v>20</v>
      </c>
      <c r="L6" s="33" t="s">
        <v>20</v>
      </c>
      <c r="M6" s="33"/>
      <c r="N6" s="33" t="s">
        <v>20</v>
      </c>
      <c r="O6" s="33" t="s">
        <v>20</v>
      </c>
      <c r="P6" s="33" t="s">
        <v>20</v>
      </c>
      <c r="Q6" s="33" t="s">
        <v>20</v>
      </c>
      <c r="R6" s="33"/>
      <c r="S6" s="33" t="s">
        <v>20</v>
      </c>
      <c r="T6" s="28"/>
      <c r="U6" s="36">
        <v>2.29</v>
      </c>
      <c r="V6" s="37">
        <f>1-(U6/100)</f>
        <v>0.97709999999999997</v>
      </c>
      <c r="W6" s="34">
        <v>34206</v>
      </c>
      <c r="X6" s="38">
        <f>W6/1000</f>
        <v>34.206000000000003</v>
      </c>
      <c r="Y6" s="43">
        <v>14000</v>
      </c>
      <c r="Z6" s="29"/>
      <c r="AA6" s="29" t="s">
        <v>204</v>
      </c>
      <c r="AB6" s="30"/>
      <c r="AC6" s="39">
        <v>0.79700000000000004</v>
      </c>
      <c r="AD6" s="31">
        <v>1</v>
      </c>
      <c r="AE6" s="31">
        <v>1</v>
      </c>
      <c r="AF6" s="30">
        <v>1</v>
      </c>
      <c r="AG6" s="30">
        <v>0.6</v>
      </c>
      <c r="AH6" s="30">
        <v>0</v>
      </c>
      <c r="AI6" s="31">
        <v>1</v>
      </c>
      <c r="AJ6" s="31">
        <v>1</v>
      </c>
      <c r="AK6" s="31">
        <v>1</v>
      </c>
      <c r="AL6" s="31">
        <v>1</v>
      </c>
      <c r="AM6" s="88" t="s">
        <v>149</v>
      </c>
      <c r="AN6" s="88" t="s">
        <v>153</v>
      </c>
      <c r="AO6" s="29">
        <v>1</v>
      </c>
      <c r="AP6" s="29">
        <v>1</v>
      </c>
      <c r="AQ6" s="31">
        <f>SUM(AD6:AP6)</f>
        <v>9.6</v>
      </c>
      <c r="AR6" s="40">
        <f>AVERAGE(AD6:AP6)</f>
        <v>0.87272727272727268</v>
      </c>
      <c r="AS6" s="100">
        <f>_xlfn.RANK.EQ(V6,V6:V105,1)/100</f>
        <v>0.51</v>
      </c>
      <c r="AT6" s="31">
        <f>_xlfn.RANK.EQ(X6,X6:X105,1)/100</f>
        <v>0.9</v>
      </c>
      <c r="AU6" s="41">
        <f>AVERAGE(AC6, AR6,V6, X6)</f>
        <v>9.2132068181818187</v>
      </c>
    </row>
    <row r="7" spans="1:47" s="42" customFormat="1" ht="25.5" x14ac:dyDescent="0.2">
      <c r="A7" s="28">
        <f>_xlfn.RANK.EQ(AU7,$AU$2:$AU$101,0)</f>
        <v>7</v>
      </c>
      <c r="B7" s="35" t="s">
        <v>55</v>
      </c>
      <c r="C7" s="33"/>
      <c r="D7" s="33"/>
      <c r="E7" s="33" t="s">
        <v>20</v>
      </c>
      <c r="F7" s="33"/>
      <c r="G7" s="33"/>
      <c r="H7" s="33"/>
      <c r="I7" s="33"/>
      <c r="J7" s="33"/>
      <c r="K7" s="33" t="s">
        <v>20</v>
      </c>
      <c r="L7" s="33"/>
      <c r="M7" s="33"/>
      <c r="N7" s="33"/>
      <c r="O7" s="33"/>
      <c r="P7" s="33" t="s">
        <v>20</v>
      </c>
      <c r="Q7" s="33" t="s">
        <v>20</v>
      </c>
      <c r="R7" s="33"/>
      <c r="S7" s="33"/>
      <c r="T7" s="33"/>
      <c r="U7" s="36">
        <v>0.68</v>
      </c>
      <c r="V7" s="37">
        <f>1-(U7/100)</f>
        <v>0.99319999999999997</v>
      </c>
      <c r="W7" s="34">
        <v>23196</v>
      </c>
      <c r="X7" s="38">
        <f>W7/1000</f>
        <v>23.196000000000002</v>
      </c>
      <c r="Y7" s="29"/>
      <c r="Z7" s="29"/>
      <c r="AA7" s="29"/>
      <c r="AB7" s="30"/>
      <c r="AC7" s="39">
        <v>0.53900000000000003</v>
      </c>
      <c r="AD7" s="31">
        <v>1</v>
      </c>
      <c r="AE7" s="31">
        <v>1</v>
      </c>
      <c r="AF7" s="30">
        <v>1</v>
      </c>
      <c r="AG7" s="30">
        <v>0.6</v>
      </c>
      <c r="AH7" s="30">
        <v>0.6</v>
      </c>
      <c r="AI7" s="31">
        <v>1</v>
      </c>
      <c r="AJ7" s="31">
        <v>1</v>
      </c>
      <c r="AK7" s="31">
        <v>1</v>
      </c>
      <c r="AL7" s="31">
        <v>1</v>
      </c>
      <c r="AM7" s="88"/>
      <c r="AN7" s="88"/>
      <c r="AO7" s="29">
        <v>1</v>
      </c>
      <c r="AP7" s="29">
        <v>1</v>
      </c>
      <c r="AQ7" s="31">
        <f>SUM(AD7:AP7)</f>
        <v>10.199999999999999</v>
      </c>
      <c r="AR7" s="40">
        <f>AVERAGE(AD7:AP7)</f>
        <v>0.92727272727272725</v>
      </c>
      <c r="AS7" s="100">
        <f>_xlfn.RANK.EQ(V7,V7:V106,1)/100</f>
        <v>0.76</v>
      </c>
      <c r="AT7" s="31">
        <f>_xlfn.RANK.EQ(X7,X7:X106,1)/100</f>
        <v>0.9</v>
      </c>
      <c r="AU7" s="41">
        <f>AVERAGE(AC7, AR7,V7, X7)</f>
        <v>6.4138681818181826</v>
      </c>
    </row>
    <row r="8" spans="1:47" s="42" customFormat="1" x14ac:dyDescent="0.2">
      <c r="A8" s="28">
        <f>_xlfn.RANK.EQ(AU8,$AU$2:$AU$101,0)</f>
        <v>8</v>
      </c>
      <c r="B8" s="35" t="s">
        <v>102</v>
      </c>
      <c r="C8" s="33"/>
      <c r="D8" s="33"/>
      <c r="E8" s="33"/>
      <c r="F8" s="33"/>
      <c r="G8" s="33" t="s">
        <v>20</v>
      </c>
      <c r="H8" s="33"/>
      <c r="I8" s="33"/>
      <c r="J8" s="33"/>
      <c r="K8" s="33"/>
      <c r="L8" s="33"/>
      <c r="M8" s="33"/>
      <c r="N8" s="33"/>
      <c r="O8" s="33"/>
      <c r="P8" s="33"/>
      <c r="Q8" s="33" t="s">
        <v>20</v>
      </c>
      <c r="R8" s="33"/>
      <c r="S8" s="33" t="s">
        <v>20</v>
      </c>
      <c r="T8" s="33"/>
      <c r="U8" s="36">
        <v>0.37</v>
      </c>
      <c r="V8" s="37">
        <f>1-(U8/100)</f>
        <v>0.99629999999999996</v>
      </c>
      <c r="W8" s="34">
        <v>20581</v>
      </c>
      <c r="X8" s="38">
        <f>W8/1000</f>
        <v>20.581</v>
      </c>
      <c r="Y8" s="29">
        <v>42</v>
      </c>
      <c r="Z8" s="29">
        <v>42</v>
      </c>
      <c r="AA8" s="29" t="s">
        <v>215</v>
      </c>
      <c r="AB8" s="30" t="s">
        <v>215</v>
      </c>
      <c r="AC8" s="39">
        <v>0.187</v>
      </c>
      <c r="AD8" s="31">
        <v>1</v>
      </c>
      <c r="AE8" s="31">
        <v>1</v>
      </c>
      <c r="AF8" s="30">
        <v>1</v>
      </c>
      <c r="AG8" s="30">
        <v>0.6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153</v>
      </c>
      <c r="AN8" s="88" t="s">
        <v>153</v>
      </c>
      <c r="AO8" s="29">
        <v>1</v>
      </c>
      <c r="AP8" s="29">
        <v>1</v>
      </c>
      <c r="AQ8" s="31">
        <f>SUM(AD8:AP8)</f>
        <v>10.4</v>
      </c>
      <c r="AR8" s="40">
        <f>AVERAGE(AD8:AP8)</f>
        <v>0.94545454545454544</v>
      </c>
      <c r="AS8" s="100">
        <f>_xlfn.RANK.EQ(V8,V8:V107,1)/100</f>
        <v>0.81</v>
      </c>
      <c r="AT8" s="31">
        <f>_xlfn.RANK.EQ(X8,X8:X107,1)/100</f>
        <v>0.9</v>
      </c>
      <c r="AU8" s="41">
        <f>AVERAGE(AC8, AR8,V8, X8)</f>
        <v>5.677438636363636</v>
      </c>
    </row>
    <row r="9" spans="1:47" s="42" customFormat="1" ht="25.5" x14ac:dyDescent="0.2">
      <c r="A9" s="28">
        <f>_xlfn.RANK.EQ(AU9,$AU$2:$AU$101,0)</f>
        <v>10</v>
      </c>
      <c r="B9" s="35" t="s">
        <v>75</v>
      </c>
      <c r="C9" s="33" t="s">
        <v>20</v>
      </c>
      <c r="D9" s="33"/>
      <c r="E9" s="33" t="s">
        <v>20</v>
      </c>
      <c r="F9" s="33"/>
      <c r="G9" s="33"/>
      <c r="H9" s="33"/>
      <c r="I9" s="33" t="s">
        <v>20</v>
      </c>
      <c r="J9" s="33" t="s">
        <v>20</v>
      </c>
      <c r="K9" s="33" t="s">
        <v>20</v>
      </c>
      <c r="L9" s="33"/>
      <c r="M9" s="33" t="s">
        <v>20</v>
      </c>
      <c r="N9" s="33"/>
      <c r="O9" s="33"/>
      <c r="P9" s="33" t="s">
        <v>20</v>
      </c>
      <c r="Q9" s="33" t="s">
        <v>20</v>
      </c>
      <c r="R9" s="33"/>
      <c r="S9" s="33" t="s">
        <v>20</v>
      </c>
      <c r="T9" s="28"/>
      <c r="U9" s="36">
        <v>0.72</v>
      </c>
      <c r="V9" s="37">
        <f>1-(U9/100)</f>
        <v>0.99280000000000002</v>
      </c>
      <c r="W9" s="34">
        <v>16236</v>
      </c>
      <c r="X9" s="38">
        <f>W9/1000</f>
        <v>16.236000000000001</v>
      </c>
      <c r="Y9" s="29"/>
      <c r="Z9" s="29"/>
      <c r="AA9" s="29" t="s">
        <v>200</v>
      </c>
      <c r="AB9" s="30" t="s">
        <v>200</v>
      </c>
      <c r="AC9" s="39">
        <v>0.60399999999999998</v>
      </c>
      <c r="AD9" s="31">
        <v>1</v>
      </c>
      <c r="AE9" s="31">
        <v>1</v>
      </c>
      <c r="AF9" s="30" t="s">
        <v>150</v>
      </c>
      <c r="AG9" s="30">
        <v>0.6</v>
      </c>
      <c r="AH9" s="30">
        <v>0.2</v>
      </c>
      <c r="AI9" s="31">
        <v>1</v>
      </c>
      <c r="AJ9" s="31">
        <v>1</v>
      </c>
      <c r="AK9" s="31">
        <v>0.66</v>
      </c>
      <c r="AL9" s="31">
        <v>0.66</v>
      </c>
      <c r="AM9" s="88" t="s">
        <v>149</v>
      </c>
      <c r="AN9" s="88" t="s">
        <v>153</v>
      </c>
      <c r="AO9" s="29">
        <v>1</v>
      </c>
      <c r="AP9" s="29">
        <v>0</v>
      </c>
      <c r="AQ9" s="31">
        <f>SUM(AD9:AP9)</f>
        <v>7.120000000000001</v>
      </c>
      <c r="AR9" s="40">
        <f>AVERAGE(AD9:AP9)</f>
        <v>0.71200000000000008</v>
      </c>
      <c r="AS9" s="100">
        <f>_xlfn.RANK.EQ(V9,V9:V108,1)/100</f>
        <v>0.74</v>
      </c>
      <c r="AT9" s="31">
        <f>_xlfn.RANK.EQ(X9,X9:X108,1)/100</f>
        <v>0.89</v>
      </c>
      <c r="AU9" s="41">
        <f>AVERAGE(AC9, AR9,V9, X9)</f>
        <v>4.6362000000000005</v>
      </c>
    </row>
    <row r="10" spans="1:47" s="42" customFormat="1" x14ac:dyDescent="0.2">
      <c r="A10" s="28">
        <f>_xlfn.RANK.EQ(AU10,$AU$2:$AU$101,0)</f>
        <v>11</v>
      </c>
      <c r="B10" s="98" t="s">
        <v>19</v>
      </c>
      <c r="C10" s="27"/>
      <c r="D10" s="27" t="s">
        <v>20</v>
      </c>
      <c r="E10" s="27"/>
      <c r="F10" s="27" t="s">
        <v>20</v>
      </c>
      <c r="G10" s="27"/>
      <c r="H10" s="27"/>
      <c r="I10" s="27"/>
      <c r="J10" s="27"/>
      <c r="K10" s="27"/>
      <c r="L10" s="27"/>
      <c r="M10" s="27"/>
      <c r="N10" s="27" t="s">
        <v>20</v>
      </c>
      <c r="O10" s="27"/>
      <c r="P10" s="27"/>
      <c r="Q10" s="27" t="s">
        <v>20</v>
      </c>
      <c r="R10" s="27"/>
      <c r="S10" s="27"/>
      <c r="T10" s="28"/>
      <c r="U10" s="36">
        <v>4.03</v>
      </c>
      <c r="V10" s="37">
        <f>1-(U10/100)</f>
        <v>0.9597</v>
      </c>
      <c r="W10" s="34">
        <v>11401</v>
      </c>
      <c r="X10" s="38">
        <f>W10/1000</f>
        <v>11.401</v>
      </c>
      <c r="Y10" s="29" t="s">
        <v>146</v>
      </c>
      <c r="Z10" s="29">
        <v>24</v>
      </c>
      <c r="AA10" s="29"/>
      <c r="AB10" s="30" t="s">
        <v>147</v>
      </c>
      <c r="AC10" s="39">
        <v>0.20599999999999999</v>
      </c>
      <c r="AD10" s="31">
        <v>1</v>
      </c>
      <c r="AE10" s="31">
        <v>0.2</v>
      </c>
      <c r="AF10" s="30">
        <v>0</v>
      </c>
      <c r="AG10" s="30">
        <v>0.2</v>
      </c>
      <c r="AH10" s="30">
        <v>0.4</v>
      </c>
      <c r="AI10" s="31">
        <v>0.5</v>
      </c>
      <c r="AJ10" s="31">
        <v>0</v>
      </c>
      <c r="AK10" s="31">
        <v>1</v>
      </c>
      <c r="AL10" s="31">
        <v>1</v>
      </c>
      <c r="AM10" s="88" t="s">
        <v>148</v>
      </c>
      <c r="AN10" s="88" t="s">
        <v>149</v>
      </c>
      <c r="AO10" s="29">
        <v>0</v>
      </c>
      <c r="AP10" s="29">
        <v>0</v>
      </c>
      <c r="AQ10" s="31">
        <f>SUM(AD10:AP10)</f>
        <v>4.3</v>
      </c>
      <c r="AR10" s="40">
        <f>AVERAGE(AD10:AP10)</f>
        <v>0.39090909090909087</v>
      </c>
      <c r="AS10" s="100">
        <f>_xlfn.RANK.EQ(V10,V10:V109,1)/100</f>
        <v>0.4</v>
      </c>
      <c r="AT10" s="31">
        <f>_xlfn.RANK.EQ(X10,X10:X109,1)/100</f>
        <v>0.89</v>
      </c>
      <c r="AU10" s="41">
        <f>AVERAGE(AC10, AR10,V10, X10)</f>
        <v>3.2394022727272729</v>
      </c>
    </row>
    <row r="11" spans="1:47" s="42" customFormat="1" x14ac:dyDescent="0.2">
      <c r="A11" s="28">
        <f>_xlfn.RANK.EQ(AU11,$AU$2:$AU$101,0)</f>
        <v>14</v>
      </c>
      <c r="B11" s="35" t="s">
        <v>31</v>
      </c>
      <c r="C11" s="27"/>
      <c r="D11" s="27" t="s">
        <v>20</v>
      </c>
      <c r="E11" s="99"/>
      <c r="F11" s="27"/>
      <c r="G11" s="27"/>
      <c r="H11" s="27"/>
      <c r="I11" s="27"/>
      <c r="J11" s="27"/>
      <c r="K11" s="27"/>
      <c r="L11" s="27"/>
      <c r="M11" s="27"/>
      <c r="N11" s="27" t="s">
        <v>20</v>
      </c>
      <c r="O11" s="27"/>
      <c r="P11" s="27"/>
      <c r="Q11" s="27" t="s">
        <v>20</v>
      </c>
      <c r="R11" s="27"/>
      <c r="S11" s="27"/>
      <c r="T11" s="28"/>
      <c r="U11" s="36">
        <v>1.26</v>
      </c>
      <c r="V11" s="37">
        <f>1-(U11/100)</f>
        <v>0.98740000000000006</v>
      </c>
      <c r="W11" s="34">
        <v>10039</v>
      </c>
      <c r="X11" s="38">
        <f>W11/1000</f>
        <v>10.039</v>
      </c>
      <c r="Y11" s="29"/>
      <c r="Z11" s="29">
        <v>0</v>
      </c>
      <c r="AA11" s="29" t="s">
        <v>162</v>
      </c>
      <c r="AB11" s="30"/>
      <c r="AC11" s="39">
        <v>0.216</v>
      </c>
      <c r="AD11" s="31">
        <v>1</v>
      </c>
      <c r="AE11" s="31">
        <v>1</v>
      </c>
      <c r="AF11" s="30">
        <v>1</v>
      </c>
      <c r="AG11" s="30">
        <v>0.6</v>
      </c>
      <c r="AH11" s="30">
        <v>0.6</v>
      </c>
      <c r="AI11" s="31">
        <v>1</v>
      </c>
      <c r="AJ11" s="31">
        <v>1</v>
      </c>
      <c r="AK11" s="31">
        <v>1</v>
      </c>
      <c r="AL11" s="31">
        <v>1</v>
      </c>
      <c r="AM11" s="88" t="s">
        <v>148</v>
      </c>
      <c r="AN11" s="88" t="s">
        <v>153</v>
      </c>
      <c r="AO11" s="29">
        <v>1</v>
      </c>
      <c r="AP11" s="29">
        <v>1</v>
      </c>
      <c r="AQ11" s="31">
        <f>SUM(AD11:AP11)</f>
        <v>10.199999999999999</v>
      </c>
      <c r="AR11" s="40">
        <f>AVERAGE(AD11:AP11)</f>
        <v>0.92727272727272725</v>
      </c>
      <c r="AS11" s="100">
        <f>_xlfn.RANK.EQ(V11,V11:V110,1)/100</f>
        <v>0.62</v>
      </c>
      <c r="AT11" s="31">
        <f>_xlfn.RANK.EQ(X11,X11:X110,1)/100</f>
        <v>0.88</v>
      </c>
      <c r="AU11" s="41">
        <f>AVERAGE(AC11, AR11,V11, X11)</f>
        <v>3.0424181818181815</v>
      </c>
    </row>
    <row r="12" spans="1:47" s="42" customFormat="1" ht="38.25" x14ac:dyDescent="0.2">
      <c r="A12" s="28">
        <f>_xlfn.RANK.EQ(AU12,$AU$2:$AU$101,0)</f>
        <v>15</v>
      </c>
      <c r="B12" s="35" t="s">
        <v>81</v>
      </c>
      <c r="C12" s="33"/>
      <c r="D12" s="33"/>
      <c r="E12" s="33"/>
      <c r="F12" s="33"/>
      <c r="G12" s="33" t="s">
        <v>20</v>
      </c>
      <c r="H12" s="33"/>
      <c r="I12" s="33"/>
      <c r="J12" s="33"/>
      <c r="K12" s="33"/>
      <c r="L12" s="33"/>
      <c r="M12" s="33"/>
      <c r="N12" s="33"/>
      <c r="O12" s="33"/>
      <c r="P12" s="33"/>
      <c r="Q12" s="33" t="s">
        <v>20</v>
      </c>
      <c r="R12" s="27"/>
      <c r="S12" s="27"/>
      <c r="T12" s="28"/>
      <c r="U12" s="36">
        <v>0.35</v>
      </c>
      <c r="V12" s="37">
        <f>1-(U12/100)</f>
        <v>0.99650000000000005</v>
      </c>
      <c r="W12" s="34">
        <v>8507</v>
      </c>
      <c r="X12" s="38">
        <f>W12/1000</f>
        <v>8.5069999999999997</v>
      </c>
      <c r="Y12" s="29" t="s">
        <v>150</v>
      </c>
      <c r="Z12" s="29" t="s">
        <v>151</v>
      </c>
      <c r="AA12" s="29" t="s">
        <v>205</v>
      </c>
      <c r="AB12" s="30" t="s">
        <v>206</v>
      </c>
      <c r="AC12" s="39">
        <v>0.17199999999999999</v>
      </c>
      <c r="AD12" s="31">
        <v>0.8</v>
      </c>
      <c r="AE12" s="31">
        <v>0.8</v>
      </c>
      <c r="AF12" s="30">
        <v>1</v>
      </c>
      <c r="AG12" s="30">
        <v>0.4</v>
      </c>
      <c r="AH12" s="30">
        <v>0</v>
      </c>
      <c r="AI12" s="31">
        <v>1</v>
      </c>
      <c r="AJ12" s="31">
        <v>1</v>
      </c>
      <c r="AK12" s="31">
        <v>1</v>
      </c>
      <c r="AL12" s="31">
        <v>1</v>
      </c>
      <c r="AM12" s="88" t="s">
        <v>150</v>
      </c>
      <c r="AN12" s="88" t="s">
        <v>153</v>
      </c>
      <c r="AO12" s="29">
        <v>1</v>
      </c>
      <c r="AP12" s="29">
        <v>1</v>
      </c>
      <c r="AQ12" s="31">
        <f>SUM(AD12:AP12)</f>
        <v>9</v>
      </c>
      <c r="AR12" s="40">
        <f>AVERAGE(AD12:AP12)</f>
        <v>0.81818181818181823</v>
      </c>
      <c r="AS12" s="100">
        <f>_xlfn.RANK.EQ(V12,V12:V111,1)/100</f>
        <v>0.81</v>
      </c>
      <c r="AT12" s="31">
        <f>_xlfn.RANK.EQ(X12,X12:X111,1)/100</f>
        <v>0.86</v>
      </c>
      <c r="AU12" s="41">
        <f>AVERAGE(AC12, AR12,V12, X12)</f>
        <v>2.6234204545454545</v>
      </c>
    </row>
    <row r="13" spans="1:47" s="42" customFormat="1" x14ac:dyDescent="0.2">
      <c r="A13" s="28">
        <f>_xlfn.RANK.EQ(AU13,$AU$2:$AU$101,0)</f>
        <v>19</v>
      </c>
      <c r="B13" s="35" t="s">
        <v>65</v>
      </c>
      <c r="C13" s="33"/>
      <c r="D13" s="33"/>
      <c r="E13" s="33"/>
      <c r="F13" s="33"/>
      <c r="G13" s="33" t="s">
        <v>20</v>
      </c>
      <c r="H13" s="33"/>
      <c r="I13" s="33"/>
      <c r="J13" s="33" t="s">
        <v>20</v>
      </c>
      <c r="K13" s="33"/>
      <c r="L13" s="33"/>
      <c r="M13" s="33"/>
      <c r="N13" s="33"/>
      <c r="O13" s="33"/>
      <c r="P13" s="33" t="s">
        <v>20</v>
      </c>
      <c r="Q13" s="33" t="s">
        <v>20</v>
      </c>
      <c r="R13" s="33"/>
      <c r="S13" s="33" t="s">
        <v>20</v>
      </c>
      <c r="T13" s="28"/>
      <c r="U13" s="36">
        <v>2.89</v>
      </c>
      <c r="V13" s="37">
        <f>1-(U13/100)</f>
        <v>0.97109999999999996</v>
      </c>
      <c r="W13" s="34">
        <v>7297</v>
      </c>
      <c r="X13" s="38">
        <f>W13/1000</f>
        <v>7.2969999999999997</v>
      </c>
      <c r="Y13" s="29"/>
      <c r="Z13" s="29" t="s">
        <v>151</v>
      </c>
      <c r="AA13" s="29"/>
      <c r="AB13" s="30" t="s">
        <v>182</v>
      </c>
      <c r="AC13" s="39">
        <v>0.29799999999999999</v>
      </c>
      <c r="AD13" s="31">
        <v>1</v>
      </c>
      <c r="AE13" s="31">
        <v>1</v>
      </c>
      <c r="AF13" s="30">
        <v>1</v>
      </c>
      <c r="AG13" s="30">
        <v>0.8</v>
      </c>
      <c r="AH13" s="30">
        <v>0.8</v>
      </c>
      <c r="AI13" s="31">
        <v>1</v>
      </c>
      <c r="AJ13" s="31">
        <v>1</v>
      </c>
      <c r="AK13" s="31">
        <v>1</v>
      </c>
      <c r="AL13" s="31">
        <v>1</v>
      </c>
      <c r="AM13" s="88" t="s">
        <v>155</v>
      </c>
      <c r="AN13" s="88" t="s">
        <v>153</v>
      </c>
      <c r="AO13" s="29">
        <v>1</v>
      </c>
      <c r="AP13" s="29">
        <v>1</v>
      </c>
      <c r="AQ13" s="31">
        <f>SUM(AD13:AP13)</f>
        <v>10.6</v>
      </c>
      <c r="AR13" s="40">
        <f>AVERAGE(AD13:AP13)</f>
        <v>0.96363636363636362</v>
      </c>
      <c r="AS13" s="100">
        <f>_xlfn.RANK.EQ(V13,V13:V112,1)/100</f>
        <v>0.48</v>
      </c>
      <c r="AT13" s="31">
        <f>_xlfn.RANK.EQ(X13,X13:X112,1)/100</f>
        <v>0.8</v>
      </c>
      <c r="AU13" s="41">
        <f>AVERAGE(AC13, AR13,V13, X13)</f>
        <v>2.3824340909090909</v>
      </c>
    </row>
    <row r="14" spans="1:47" s="42" customFormat="1" x14ac:dyDescent="0.2">
      <c r="A14" s="28">
        <f>_xlfn.RANK.EQ(AU14,$AU$2:$AU$101,0)</f>
        <v>23</v>
      </c>
      <c r="B14" s="35" t="s">
        <v>103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 t="s">
        <v>20</v>
      </c>
      <c r="R14" s="33"/>
      <c r="S14" s="33" t="s">
        <v>20</v>
      </c>
      <c r="T14" s="33"/>
      <c r="U14" s="36">
        <v>0.22</v>
      </c>
      <c r="V14" s="37">
        <f>1-(U14/100)</f>
        <v>0.99780000000000002</v>
      </c>
      <c r="W14" s="34">
        <v>7111</v>
      </c>
      <c r="X14" s="38">
        <f>W14/1000</f>
        <v>7.1109999999999998</v>
      </c>
      <c r="Y14" s="29">
        <v>15</v>
      </c>
      <c r="Z14" s="29">
        <v>15</v>
      </c>
      <c r="AA14" s="29" t="s">
        <v>216</v>
      </c>
      <c r="AB14" s="30" t="s">
        <v>216</v>
      </c>
      <c r="AC14" s="39">
        <v>3.6999999999999998E-2</v>
      </c>
      <c r="AD14" s="31">
        <v>1</v>
      </c>
      <c r="AE14" s="31">
        <v>0.8</v>
      </c>
      <c r="AF14" s="30">
        <v>1</v>
      </c>
      <c r="AG14" s="30">
        <v>0.6</v>
      </c>
      <c r="AH14" s="30">
        <v>0.8</v>
      </c>
      <c r="AI14" s="31">
        <v>1</v>
      </c>
      <c r="AJ14" s="31">
        <v>1</v>
      </c>
      <c r="AK14" s="31">
        <v>1</v>
      </c>
      <c r="AL14" s="31">
        <v>1</v>
      </c>
      <c r="AM14" s="88" t="s">
        <v>148</v>
      </c>
      <c r="AN14" s="88" t="s">
        <v>153</v>
      </c>
      <c r="AO14" s="29">
        <v>1</v>
      </c>
      <c r="AP14" s="29">
        <v>1</v>
      </c>
      <c r="AQ14" s="31">
        <f>SUM(AD14:AP14)</f>
        <v>10.199999999999999</v>
      </c>
      <c r="AR14" s="40">
        <f>AVERAGE(AD14:AP14)</f>
        <v>0.92727272727272725</v>
      </c>
      <c r="AS14" s="100">
        <f>_xlfn.RANK.EQ(V14,V14:V113,1)/100</f>
        <v>0.84</v>
      </c>
      <c r="AT14" s="31">
        <f>_xlfn.RANK.EQ(X14,X14:X113,1)/100</f>
        <v>0.78</v>
      </c>
      <c r="AU14" s="41">
        <f>AVERAGE(AC14, AR14,V14, X14)</f>
        <v>2.2682681818181818</v>
      </c>
    </row>
    <row r="15" spans="1:47" s="42" customFormat="1" x14ac:dyDescent="0.2">
      <c r="A15" s="28">
        <f>_xlfn.RANK.EQ(AU15,$AU$2:$AU$101,0)</f>
        <v>24</v>
      </c>
      <c r="B15" s="35" t="s">
        <v>53</v>
      </c>
      <c r="C15" s="33"/>
      <c r="D15" s="33" t="s">
        <v>20</v>
      </c>
      <c r="E15" s="33" t="s">
        <v>20</v>
      </c>
      <c r="F15" s="33" t="s">
        <v>20</v>
      </c>
      <c r="G15" s="33" t="s">
        <v>20</v>
      </c>
      <c r="H15" s="33" t="s">
        <v>20</v>
      </c>
      <c r="I15" s="33" t="s">
        <v>20</v>
      </c>
      <c r="J15" s="33"/>
      <c r="K15" s="33"/>
      <c r="L15" s="33" t="s">
        <v>20</v>
      </c>
      <c r="M15" s="33" t="s">
        <v>20</v>
      </c>
      <c r="N15" s="33" t="s">
        <v>20</v>
      </c>
      <c r="O15" s="33" t="s">
        <v>20</v>
      </c>
      <c r="P15" s="33"/>
      <c r="Q15" s="33" t="s">
        <v>20</v>
      </c>
      <c r="R15" s="33"/>
      <c r="S15" s="33"/>
      <c r="T15" s="33" t="s">
        <v>20</v>
      </c>
      <c r="U15" s="36">
        <v>2.46</v>
      </c>
      <c r="V15" s="37">
        <f>1-(U15/100)</f>
        <v>0.97540000000000004</v>
      </c>
      <c r="W15" s="34">
        <v>6116</v>
      </c>
      <c r="X15" s="38">
        <f>W15/1000</f>
        <v>6.1159999999999997</v>
      </c>
      <c r="Y15" s="43">
        <v>10000</v>
      </c>
      <c r="Z15" s="43">
        <v>10000</v>
      </c>
      <c r="AA15" s="29" t="s">
        <v>150</v>
      </c>
      <c r="AB15" s="30" t="s">
        <v>188</v>
      </c>
      <c r="AC15" s="39">
        <v>0.85099999999999998</v>
      </c>
      <c r="AD15" s="31">
        <v>0.8</v>
      </c>
      <c r="AE15" s="31">
        <v>1</v>
      </c>
      <c r="AF15" s="30">
        <v>0</v>
      </c>
      <c r="AG15" s="30">
        <v>0.8</v>
      </c>
      <c r="AH15" s="30">
        <v>1</v>
      </c>
      <c r="AI15" s="31">
        <v>1</v>
      </c>
      <c r="AJ15" s="31">
        <v>1</v>
      </c>
      <c r="AK15" s="31">
        <v>1</v>
      </c>
      <c r="AL15" s="31">
        <v>1</v>
      </c>
      <c r="AM15" s="88" t="s">
        <v>148</v>
      </c>
      <c r="AN15" s="88" t="s">
        <v>155</v>
      </c>
      <c r="AO15" s="29">
        <v>1</v>
      </c>
      <c r="AP15" s="29">
        <v>0</v>
      </c>
      <c r="AQ15" s="31">
        <f>SUM(AD15:AP15)</f>
        <v>8.6</v>
      </c>
      <c r="AR15" s="40">
        <f>AVERAGE(AD15:AP15)</f>
        <v>0.78181818181818175</v>
      </c>
      <c r="AS15" s="100">
        <f>_xlfn.RANK.EQ(V15,V15:V114,1)/100</f>
        <v>0.51</v>
      </c>
      <c r="AT15" s="31">
        <f>_xlfn.RANK.EQ(X15,X15:X114,1)/100</f>
        <v>0.76</v>
      </c>
      <c r="AU15" s="41">
        <f>AVERAGE(AC15, AR15,V15, X15)</f>
        <v>2.1810545454545451</v>
      </c>
    </row>
    <row r="16" spans="1:47" s="42" customFormat="1" ht="25.5" x14ac:dyDescent="0.2">
      <c r="A16" s="28">
        <f>_xlfn.RANK.EQ(AU16,$AU$2:$AU$101,0)</f>
        <v>26</v>
      </c>
      <c r="B16" s="35" t="s">
        <v>77</v>
      </c>
      <c r="C16" s="33"/>
      <c r="D16" s="33"/>
      <c r="E16" s="33"/>
      <c r="F16" s="33"/>
      <c r="G16" s="33"/>
      <c r="H16" s="33"/>
      <c r="I16" s="33"/>
      <c r="J16" s="33" t="s">
        <v>20</v>
      </c>
      <c r="K16" s="33"/>
      <c r="L16" s="33"/>
      <c r="M16" s="33"/>
      <c r="N16" s="33"/>
      <c r="O16" s="33"/>
      <c r="P16" s="33"/>
      <c r="Q16" s="33" t="s">
        <v>20</v>
      </c>
      <c r="R16" s="33"/>
      <c r="S16" s="33" t="s">
        <v>20</v>
      </c>
      <c r="T16" s="28"/>
      <c r="U16" s="36">
        <v>17.05</v>
      </c>
      <c r="V16" s="37">
        <f>1-(U16/100)</f>
        <v>0.82950000000000002</v>
      </c>
      <c r="W16" s="34">
        <v>6151</v>
      </c>
      <c r="X16" s="38">
        <f>W16/1000</f>
        <v>6.1509999999999998</v>
      </c>
      <c r="Y16" s="29">
        <v>50</v>
      </c>
      <c r="Z16" s="29">
        <v>50</v>
      </c>
      <c r="AA16" s="29" t="s">
        <v>203</v>
      </c>
      <c r="AB16" s="30" t="s">
        <v>203</v>
      </c>
      <c r="AC16" s="39">
        <v>0.124</v>
      </c>
      <c r="AD16" s="31">
        <v>1</v>
      </c>
      <c r="AE16" s="31">
        <v>1</v>
      </c>
      <c r="AF16" s="30">
        <v>1</v>
      </c>
      <c r="AG16" s="30">
        <v>0.8</v>
      </c>
      <c r="AH16" s="30">
        <v>0.6</v>
      </c>
      <c r="AI16" s="31">
        <v>1</v>
      </c>
      <c r="AJ16" s="31">
        <v>1</v>
      </c>
      <c r="AK16" s="31">
        <v>1</v>
      </c>
      <c r="AL16" s="31">
        <v>1</v>
      </c>
      <c r="AM16" s="88" t="s">
        <v>149</v>
      </c>
      <c r="AN16" s="88" t="s">
        <v>153</v>
      </c>
      <c r="AO16" s="29">
        <v>1</v>
      </c>
      <c r="AP16" s="29">
        <v>1</v>
      </c>
      <c r="AQ16" s="31">
        <f>SUM(AD16:AP16)</f>
        <v>10.399999999999999</v>
      </c>
      <c r="AR16" s="40">
        <f>AVERAGE(AD16:AP16)</f>
        <v>0.94545454545454533</v>
      </c>
      <c r="AS16" s="100">
        <f>_xlfn.RANK.EQ(V16,V16:V115,1)/100</f>
        <v>0.13</v>
      </c>
      <c r="AT16" s="31">
        <f>_xlfn.RANK.EQ(X16,X16:X115,1)/100</f>
        <v>0.76</v>
      </c>
      <c r="AU16" s="41">
        <f>AVERAGE(AC16, AR16,V16, X16)</f>
        <v>2.0124886363636363</v>
      </c>
    </row>
    <row r="17" spans="1:47" s="42" customFormat="1" x14ac:dyDescent="0.2">
      <c r="A17" s="28">
        <f>_xlfn.RANK.EQ(AU17,$AU$2:$AU$101,0)</f>
        <v>30</v>
      </c>
      <c r="B17" s="35" t="s">
        <v>101</v>
      </c>
      <c r="C17" s="33" t="s">
        <v>20</v>
      </c>
      <c r="D17" s="33"/>
      <c r="E17" s="33" t="s">
        <v>20</v>
      </c>
      <c r="F17" s="33"/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 t="s">
        <v>20</v>
      </c>
      <c r="M17" s="33" t="s">
        <v>20</v>
      </c>
      <c r="N17" s="33"/>
      <c r="O17" s="33"/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6">
        <v>2.0699999999999998</v>
      </c>
      <c r="V17" s="37">
        <f>1-(U17/100)</f>
        <v>0.97929999999999995</v>
      </c>
      <c r="W17" s="34">
        <v>4648</v>
      </c>
      <c r="X17" s="38">
        <f>W17/1000</f>
        <v>4.6479999999999997</v>
      </c>
      <c r="Y17" s="29">
        <v>200</v>
      </c>
      <c r="Z17" s="29">
        <v>200</v>
      </c>
      <c r="AA17" s="29" t="s">
        <v>214</v>
      </c>
      <c r="AB17" s="30" t="s">
        <v>214</v>
      </c>
      <c r="AC17" s="39">
        <v>0.80100000000000005</v>
      </c>
      <c r="AD17" s="31">
        <v>1</v>
      </c>
      <c r="AE17" s="31">
        <v>1</v>
      </c>
      <c r="AF17" s="30">
        <v>1</v>
      </c>
      <c r="AG17" s="30">
        <v>0.8</v>
      </c>
      <c r="AH17" s="30">
        <v>0.8</v>
      </c>
      <c r="AI17" s="31">
        <v>1</v>
      </c>
      <c r="AJ17" s="31">
        <v>1</v>
      </c>
      <c r="AK17" s="31">
        <v>1</v>
      </c>
      <c r="AL17" s="31">
        <v>1</v>
      </c>
      <c r="AM17" s="88" t="s">
        <v>153</v>
      </c>
      <c r="AN17" s="88" t="s">
        <v>153</v>
      </c>
      <c r="AO17" s="29">
        <v>0</v>
      </c>
      <c r="AP17" s="29">
        <v>0</v>
      </c>
      <c r="AQ17" s="31">
        <f>SUM(AD17:AP17)</f>
        <v>8.6</v>
      </c>
      <c r="AR17" s="40">
        <f>AVERAGE(AD17:AP17)</f>
        <v>0.78181818181818175</v>
      </c>
      <c r="AS17" s="100">
        <f>_xlfn.RANK.EQ(V17,V17:V116,1)/100</f>
        <v>0.53</v>
      </c>
      <c r="AT17" s="31">
        <f>_xlfn.RANK.EQ(X17,X17:X116,1)/100</f>
        <v>0.65</v>
      </c>
      <c r="AU17" s="41">
        <f>AVERAGE(AC17, AR17,V17, X17)</f>
        <v>1.8025295454545454</v>
      </c>
    </row>
    <row r="18" spans="1:47" s="42" customFormat="1" x14ac:dyDescent="0.2">
      <c r="A18" s="28">
        <f>_xlfn.RANK.EQ(AU18,$AU$2:$AU$101,0)</f>
        <v>31</v>
      </c>
      <c r="B18" s="35" t="s">
        <v>66</v>
      </c>
      <c r="C18" s="33"/>
      <c r="D18" s="33"/>
      <c r="E18" s="33"/>
      <c r="F18" s="33"/>
      <c r="G18" s="33" t="s">
        <v>20</v>
      </c>
      <c r="H18" s="33"/>
      <c r="I18" s="33"/>
      <c r="J18" s="33" t="s">
        <v>20</v>
      </c>
      <c r="K18" s="33"/>
      <c r="L18" s="33"/>
      <c r="M18" s="33"/>
      <c r="N18" s="33"/>
      <c r="O18" s="33"/>
      <c r="P18" s="33" t="s">
        <v>20</v>
      </c>
      <c r="Q18" s="33" t="s">
        <v>20</v>
      </c>
      <c r="R18" s="33"/>
      <c r="S18" s="33" t="s">
        <v>20</v>
      </c>
      <c r="T18" s="28"/>
      <c r="U18" s="36">
        <v>0.26</v>
      </c>
      <c r="V18" s="37">
        <f>1-(U18/100)</f>
        <v>0.99739999999999995</v>
      </c>
      <c r="W18" s="34">
        <v>4946</v>
      </c>
      <c r="X18" s="38">
        <f>W18/1000</f>
        <v>4.9459999999999997</v>
      </c>
      <c r="Y18" s="29">
        <v>170</v>
      </c>
      <c r="Z18" s="29">
        <v>170</v>
      </c>
      <c r="AA18" s="29" t="s">
        <v>193</v>
      </c>
      <c r="AB18" s="30" t="s">
        <v>193</v>
      </c>
      <c r="AC18" s="39">
        <v>0.29799999999999999</v>
      </c>
      <c r="AD18" s="31">
        <v>1</v>
      </c>
      <c r="AE18" s="31">
        <v>1</v>
      </c>
      <c r="AF18" s="30">
        <v>1</v>
      </c>
      <c r="AG18" s="30">
        <v>0.8</v>
      </c>
      <c r="AH18" s="30">
        <v>0.4</v>
      </c>
      <c r="AI18" s="31">
        <v>1</v>
      </c>
      <c r="AJ18" s="31">
        <v>1</v>
      </c>
      <c r="AK18" s="31">
        <v>1</v>
      </c>
      <c r="AL18" s="31">
        <v>1</v>
      </c>
      <c r="AM18" s="88" t="s">
        <v>153</v>
      </c>
      <c r="AN18" s="88" t="s">
        <v>153</v>
      </c>
      <c r="AO18" s="29">
        <v>1</v>
      </c>
      <c r="AP18" s="29">
        <v>1</v>
      </c>
      <c r="AQ18" s="31">
        <f>SUM(AD18:AP18)</f>
        <v>10.199999999999999</v>
      </c>
      <c r="AR18" s="40">
        <f>AVERAGE(AD18:AP18)</f>
        <v>0.92727272727272725</v>
      </c>
      <c r="AS18" s="100">
        <f>_xlfn.RANK.EQ(V18,V18:V117,1)/100</f>
        <v>0.79</v>
      </c>
      <c r="AT18" s="31">
        <f>_xlfn.RANK.EQ(X18,X18:X117,1)/100</f>
        <v>0.66</v>
      </c>
      <c r="AU18" s="41">
        <f>AVERAGE(AC18, AR18,V18, X18)</f>
        <v>1.7921681818181816</v>
      </c>
    </row>
    <row r="19" spans="1:47" s="42" customFormat="1" x14ac:dyDescent="0.2">
      <c r="A19" s="28">
        <f>_xlfn.RANK.EQ(AU19,$AU$2:$AU$101,0)</f>
        <v>34</v>
      </c>
      <c r="B19" s="35" t="s">
        <v>26</v>
      </c>
      <c r="C19" s="33"/>
      <c r="D19" s="33" t="s">
        <v>20</v>
      </c>
      <c r="E19" s="33"/>
      <c r="F19" s="33" t="s">
        <v>20</v>
      </c>
      <c r="G19" s="33" t="s">
        <v>20</v>
      </c>
      <c r="H19" s="33"/>
      <c r="I19" s="33"/>
      <c r="J19" s="33"/>
      <c r="K19" s="33"/>
      <c r="L19" s="33"/>
      <c r="M19" s="33"/>
      <c r="N19" s="33" t="s">
        <v>20</v>
      </c>
      <c r="O19" s="33"/>
      <c r="P19" s="33"/>
      <c r="Q19" s="33" t="s">
        <v>20</v>
      </c>
      <c r="R19" s="27"/>
      <c r="S19" s="27"/>
      <c r="T19" s="28"/>
      <c r="U19" s="36">
        <v>4.03</v>
      </c>
      <c r="V19" s="37">
        <f>1-(U19/100)</f>
        <v>0.9597</v>
      </c>
      <c r="W19" s="34">
        <v>4733</v>
      </c>
      <c r="X19" s="38">
        <f>W19/1000</f>
        <v>4.7329999999999997</v>
      </c>
      <c r="Y19" s="29">
        <v>25</v>
      </c>
      <c r="Z19" s="29">
        <v>25</v>
      </c>
      <c r="AA19" s="29" t="s">
        <v>157</v>
      </c>
      <c r="AB19" s="30" t="s">
        <v>157</v>
      </c>
      <c r="AC19" s="39">
        <v>0.36599999999999999</v>
      </c>
      <c r="AD19" s="31">
        <v>1</v>
      </c>
      <c r="AE19" s="31">
        <v>0.7</v>
      </c>
      <c r="AF19" s="30">
        <v>1</v>
      </c>
      <c r="AG19" s="30">
        <v>0.6</v>
      </c>
      <c r="AH19" s="30">
        <v>0</v>
      </c>
      <c r="AI19" s="31">
        <v>1</v>
      </c>
      <c r="AJ19" s="31">
        <v>1</v>
      </c>
      <c r="AK19" s="31">
        <v>1</v>
      </c>
      <c r="AL19" s="31">
        <v>1</v>
      </c>
      <c r="AM19" s="88" t="s">
        <v>153</v>
      </c>
      <c r="AN19" s="88" t="s">
        <v>153</v>
      </c>
      <c r="AO19" s="29">
        <v>0</v>
      </c>
      <c r="AP19" s="29">
        <v>0</v>
      </c>
      <c r="AQ19" s="31">
        <f>SUM(AD19:AP19)</f>
        <v>7.3000000000000007</v>
      </c>
      <c r="AR19" s="40">
        <f>AVERAGE(AD19:AP19)</f>
        <v>0.66363636363636369</v>
      </c>
      <c r="AS19" s="100">
        <f>_xlfn.RANK.EQ(V19,V19:V118,1)/100</f>
        <v>0.4</v>
      </c>
      <c r="AT19" s="31">
        <f>_xlfn.RANK.EQ(X19,X19:X118,1)/100</f>
        <v>0.65</v>
      </c>
      <c r="AU19" s="41">
        <f>AVERAGE(AC19, AR19,V19, X19)</f>
        <v>1.6805840909090908</v>
      </c>
    </row>
    <row r="20" spans="1:47" s="42" customFormat="1" x14ac:dyDescent="0.2">
      <c r="A20" s="28">
        <f>_xlfn.RANK.EQ(AU20,$AU$2:$AU$101,0)</f>
        <v>37</v>
      </c>
      <c r="B20" s="35" t="s">
        <v>110</v>
      </c>
      <c r="C20" s="27"/>
      <c r="D20" s="27" t="s">
        <v>20</v>
      </c>
      <c r="E20" s="27"/>
      <c r="F20" s="27" t="s">
        <v>20</v>
      </c>
      <c r="G20" s="27" t="s">
        <v>20</v>
      </c>
      <c r="H20" s="27"/>
      <c r="I20" s="27"/>
      <c r="J20" s="27"/>
      <c r="K20" s="27"/>
      <c r="L20" s="27"/>
      <c r="M20" s="27"/>
      <c r="N20" s="27" t="s">
        <v>20</v>
      </c>
      <c r="O20" s="27"/>
      <c r="P20" s="27"/>
      <c r="Q20" s="27" t="s">
        <v>20</v>
      </c>
      <c r="R20" s="27"/>
      <c r="S20" s="27"/>
      <c r="T20" s="28"/>
      <c r="U20" s="36">
        <v>35.39</v>
      </c>
      <c r="V20" s="37">
        <f>1-(U20/100)</f>
        <v>0.64610000000000001</v>
      </c>
      <c r="W20" s="34">
        <v>4089</v>
      </c>
      <c r="X20" s="38">
        <f>W20/1000</f>
        <v>4.0890000000000004</v>
      </c>
      <c r="Y20" s="29">
        <v>1800</v>
      </c>
      <c r="Z20" s="29">
        <v>52</v>
      </c>
      <c r="AA20" s="29" t="s">
        <v>220</v>
      </c>
      <c r="AB20" s="30" t="s">
        <v>220</v>
      </c>
      <c r="AC20" s="39">
        <v>0.36599999999999999</v>
      </c>
      <c r="AD20" s="89">
        <v>1</v>
      </c>
      <c r="AE20" s="89">
        <v>0.8</v>
      </c>
      <c r="AF20" s="30">
        <v>1</v>
      </c>
      <c r="AG20" s="30">
        <v>0.3</v>
      </c>
      <c r="AH20" s="30">
        <v>0.2</v>
      </c>
      <c r="AI20" s="31">
        <v>1</v>
      </c>
      <c r="AJ20" s="31">
        <v>1</v>
      </c>
      <c r="AK20" s="31">
        <v>1</v>
      </c>
      <c r="AL20" s="31">
        <v>1</v>
      </c>
      <c r="AM20" s="88">
        <v>1</v>
      </c>
      <c r="AN20" s="88">
        <v>1</v>
      </c>
      <c r="AO20" s="29">
        <v>1</v>
      </c>
      <c r="AP20" s="29">
        <v>1</v>
      </c>
      <c r="AQ20" s="31">
        <f>SUM(AD20:AP20)</f>
        <v>11.3</v>
      </c>
      <c r="AR20" s="40">
        <f>AVERAGE(AD20:AP20)</f>
        <v>0.86923076923076925</v>
      </c>
      <c r="AS20" s="100">
        <f>_xlfn.RANK.EQ(V20,V20:V119,1)/100</f>
        <v>0.09</v>
      </c>
      <c r="AT20" s="31">
        <f>_xlfn.RANK.EQ(X20,X20:X119,1)/100</f>
        <v>0.63</v>
      </c>
      <c r="AU20" s="41">
        <f>AVERAGE(AC20, AR20,V20, X20)</f>
        <v>1.4925826923076926</v>
      </c>
    </row>
    <row r="21" spans="1:47" s="42" customFormat="1" x14ac:dyDescent="0.2">
      <c r="A21" s="28">
        <f>_xlfn.RANK.EQ(AU21,$AU$2:$AU$101,0)</f>
        <v>39</v>
      </c>
      <c r="B21" s="35" t="s">
        <v>24</v>
      </c>
      <c r="C21" s="27"/>
      <c r="D21" s="27" t="s">
        <v>20</v>
      </c>
      <c r="E21" s="27"/>
      <c r="F21" s="27" t="s">
        <v>20</v>
      </c>
      <c r="G21" s="27"/>
      <c r="H21" s="27"/>
      <c r="I21" s="27"/>
      <c r="J21" s="27"/>
      <c r="K21" s="27"/>
      <c r="L21" s="27"/>
      <c r="M21" s="27"/>
      <c r="N21" s="27" t="s">
        <v>20</v>
      </c>
      <c r="O21" s="27"/>
      <c r="P21" s="27"/>
      <c r="Q21" s="27" t="s">
        <v>20</v>
      </c>
      <c r="R21" s="27"/>
      <c r="S21" s="27"/>
      <c r="T21" s="28"/>
      <c r="U21" s="36">
        <v>33.53</v>
      </c>
      <c r="V21" s="37">
        <f>1-(U21/100)</f>
        <v>0.66470000000000007</v>
      </c>
      <c r="W21" s="34">
        <v>3311</v>
      </c>
      <c r="X21" s="38">
        <f>W21/1000</f>
        <v>3.3109999999999999</v>
      </c>
      <c r="Y21" s="29">
        <v>32</v>
      </c>
      <c r="Z21" s="29">
        <v>32</v>
      </c>
      <c r="AA21" s="29">
        <v>0</v>
      </c>
      <c r="AB21" s="30" t="s">
        <v>156</v>
      </c>
      <c r="AC21" s="39">
        <v>0.21199999999999999</v>
      </c>
      <c r="AD21" s="31">
        <v>1</v>
      </c>
      <c r="AE21" s="31">
        <v>0.7</v>
      </c>
      <c r="AF21" s="30">
        <v>1</v>
      </c>
      <c r="AG21" s="30">
        <v>0.4</v>
      </c>
      <c r="AH21" s="30">
        <v>0</v>
      </c>
      <c r="AI21" s="31">
        <v>1</v>
      </c>
      <c r="AJ21" s="31">
        <v>1</v>
      </c>
      <c r="AK21" s="31">
        <v>1</v>
      </c>
      <c r="AL21" s="31">
        <v>1</v>
      </c>
      <c r="AM21" s="88" t="s">
        <v>153</v>
      </c>
      <c r="AN21" s="88" t="s">
        <v>153</v>
      </c>
      <c r="AO21" s="29">
        <v>0</v>
      </c>
      <c r="AP21" s="29">
        <v>0</v>
      </c>
      <c r="AQ21" s="31">
        <f>SUM(AD21:AP21)</f>
        <v>7.1</v>
      </c>
      <c r="AR21" s="40">
        <f>AVERAGE(AD21:AP21)</f>
        <v>0.64545454545454539</v>
      </c>
      <c r="AS21" s="100">
        <f>_xlfn.RANK.EQ(V21,V21:V120,1)/100</f>
        <v>0.09</v>
      </c>
      <c r="AT21" s="31">
        <f>_xlfn.RANK.EQ(X21,X21:X120,1)/100</f>
        <v>0.61</v>
      </c>
      <c r="AU21" s="41">
        <f>AVERAGE(AC21, AR21,V21, X21)</f>
        <v>1.2082886363636365</v>
      </c>
    </row>
    <row r="22" spans="1:47" s="42" customFormat="1" x14ac:dyDescent="0.2">
      <c r="A22" s="28">
        <f>_xlfn.RANK.EQ(AU22,$AU$2:$AU$101,0)</f>
        <v>41</v>
      </c>
      <c r="B22" s="35" t="s">
        <v>50</v>
      </c>
      <c r="C22" s="33"/>
      <c r="D22" s="33" t="s">
        <v>20</v>
      </c>
      <c r="E22" s="33" t="s">
        <v>20</v>
      </c>
      <c r="F22" s="33" t="s">
        <v>20</v>
      </c>
      <c r="G22" s="33" t="s">
        <v>20</v>
      </c>
      <c r="H22" s="33" t="s">
        <v>20</v>
      </c>
      <c r="I22" s="33" t="s">
        <v>20</v>
      </c>
      <c r="J22" s="33" t="s">
        <v>20</v>
      </c>
      <c r="K22" s="33" t="s">
        <v>20</v>
      </c>
      <c r="L22" s="33" t="s">
        <v>20</v>
      </c>
      <c r="M22" s="33" t="s">
        <v>20</v>
      </c>
      <c r="N22" s="33" t="s">
        <v>20</v>
      </c>
      <c r="O22" s="33" t="s">
        <v>20</v>
      </c>
      <c r="P22" s="33" t="s">
        <v>20</v>
      </c>
      <c r="Q22" s="33" t="s">
        <v>20</v>
      </c>
      <c r="R22" s="33" t="s">
        <v>20</v>
      </c>
      <c r="S22" s="33"/>
      <c r="T22" s="33" t="s">
        <v>20</v>
      </c>
      <c r="U22" s="36">
        <v>3.31</v>
      </c>
      <c r="V22" s="37">
        <f>1-(U22/100)</f>
        <v>0.96689999999999998</v>
      </c>
      <c r="W22" s="34">
        <v>1478</v>
      </c>
      <c r="X22" s="38">
        <f>W22/1000</f>
        <v>1.478</v>
      </c>
      <c r="Y22" s="29">
        <v>244</v>
      </c>
      <c r="Z22" s="29">
        <v>244</v>
      </c>
      <c r="AA22" s="29" t="s">
        <v>150</v>
      </c>
      <c r="AB22" s="30" t="s">
        <v>150</v>
      </c>
      <c r="AC22" s="39">
        <v>0.96799999999999997</v>
      </c>
      <c r="AD22" s="31">
        <v>0.8</v>
      </c>
      <c r="AE22" s="31">
        <v>1</v>
      </c>
      <c r="AF22" s="30">
        <v>0</v>
      </c>
      <c r="AG22" s="30">
        <v>0.8</v>
      </c>
      <c r="AH22" s="30">
        <v>0.4</v>
      </c>
      <c r="AI22" s="31">
        <v>1</v>
      </c>
      <c r="AJ22" s="31">
        <v>1</v>
      </c>
      <c r="AK22" s="31">
        <v>1</v>
      </c>
      <c r="AL22" s="31">
        <v>1</v>
      </c>
      <c r="AM22" s="88">
        <v>1</v>
      </c>
      <c r="AN22" s="88" t="s">
        <v>153</v>
      </c>
      <c r="AO22" s="29">
        <v>1</v>
      </c>
      <c r="AP22" s="29">
        <v>0</v>
      </c>
      <c r="AQ22" s="31">
        <f>SUM(AD22:AP22)</f>
        <v>9</v>
      </c>
      <c r="AR22" s="40">
        <f>AVERAGE(AD22:AP22)</f>
        <v>0.75</v>
      </c>
      <c r="AS22" s="100">
        <f>_xlfn.RANK.EQ(V22,V22:V121,1)/100</f>
        <v>0.41</v>
      </c>
      <c r="AT22" s="31">
        <f>_xlfn.RANK.EQ(X22,X22:X121,1)/100</f>
        <v>0.43</v>
      </c>
      <c r="AU22" s="41">
        <f>AVERAGE(AC22, AR22,V22, X22)</f>
        <v>1.0407249999999999</v>
      </c>
    </row>
    <row r="23" spans="1:47" s="42" customFormat="1" x14ac:dyDescent="0.2">
      <c r="A23" s="28">
        <f>_xlfn.RANK.EQ(AU23,$AU$2:$AU$101,0)</f>
        <v>47</v>
      </c>
      <c r="B23" s="35" t="s">
        <v>98</v>
      </c>
      <c r="C23" s="33" t="s">
        <v>20</v>
      </c>
      <c r="D23" s="33" t="s">
        <v>20</v>
      </c>
      <c r="E23" s="33"/>
      <c r="F23" s="33" t="s">
        <v>20</v>
      </c>
      <c r="G23" s="33"/>
      <c r="H23" s="33" t="s">
        <v>20</v>
      </c>
      <c r="I23" s="33"/>
      <c r="J23" s="33"/>
      <c r="K23" s="33" t="s">
        <v>20</v>
      </c>
      <c r="L23" s="33" t="s">
        <v>20</v>
      </c>
      <c r="M23" s="33" t="s">
        <v>20</v>
      </c>
      <c r="N23" s="33" t="s">
        <v>20</v>
      </c>
      <c r="O23" s="33" t="s">
        <v>20</v>
      </c>
      <c r="P23" s="33" t="s">
        <v>20</v>
      </c>
      <c r="Q23" s="33" t="s">
        <v>20</v>
      </c>
      <c r="R23" s="33" t="s">
        <v>20</v>
      </c>
      <c r="S23" s="33"/>
      <c r="T23" s="33" t="s">
        <v>20</v>
      </c>
      <c r="U23" s="36">
        <v>15.36</v>
      </c>
      <c r="V23" s="37">
        <f>1-(U23/100)</f>
        <v>0.84640000000000004</v>
      </c>
      <c r="W23" s="34">
        <v>1712</v>
      </c>
      <c r="X23" s="38">
        <f>W23/1000</f>
        <v>1.712</v>
      </c>
      <c r="Y23" s="29" t="s">
        <v>192</v>
      </c>
      <c r="Z23" s="29" t="s">
        <v>192</v>
      </c>
      <c r="AA23" s="29" t="s">
        <v>150</v>
      </c>
      <c r="AB23" s="30" t="s">
        <v>150</v>
      </c>
      <c r="AC23" s="39">
        <v>0.53</v>
      </c>
      <c r="AD23" s="31">
        <v>1</v>
      </c>
      <c r="AE23" s="31">
        <v>1</v>
      </c>
      <c r="AF23" s="30">
        <v>0</v>
      </c>
      <c r="AG23" s="30">
        <v>0.8</v>
      </c>
      <c r="AH23" s="30">
        <v>0.2</v>
      </c>
      <c r="AI23" s="31">
        <v>1</v>
      </c>
      <c r="AJ23" s="31">
        <v>0</v>
      </c>
      <c r="AK23" s="31">
        <v>1</v>
      </c>
      <c r="AL23" s="31">
        <v>1</v>
      </c>
      <c r="AM23" s="88">
        <v>1</v>
      </c>
      <c r="AN23" s="88" t="s">
        <v>153</v>
      </c>
      <c r="AO23" s="29">
        <v>0</v>
      </c>
      <c r="AP23" s="29">
        <v>0</v>
      </c>
      <c r="AQ23" s="31">
        <f>SUM(AD23:AP23)</f>
        <v>7</v>
      </c>
      <c r="AR23" s="40">
        <f>AVERAGE(AD23:AP23)</f>
        <v>0.58333333333333337</v>
      </c>
      <c r="AS23" s="100">
        <f>_xlfn.RANK.EQ(V23,V23:V122,1)/100</f>
        <v>0.14000000000000001</v>
      </c>
      <c r="AT23" s="31">
        <f>_xlfn.RANK.EQ(X23,X23:X122,1)/100</f>
        <v>0.48</v>
      </c>
      <c r="AU23" s="41">
        <f>AVERAGE(AC23, AR23,V23, X23)</f>
        <v>0.91793333333333327</v>
      </c>
    </row>
    <row r="24" spans="1:47" s="42" customFormat="1" x14ac:dyDescent="0.2">
      <c r="A24" s="28">
        <f>_xlfn.RANK.EQ(AU24,$AU$2:$AU$101,0)</f>
        <v>51</v>
      </c>
      <c r="B24" s="35" t="s">
        <v>115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 t="s">
        <v>20</v>
      </c>
      <c r="N24" s="33"/>
      <c r="O24" s="33"/>
      <c r="P24" s="33"/>
      <c r="Q24" s="33" t="s">
        <v>20</v>
      </c>
      <c r="R24" s="33"/>
      <c r="S24" s="33"/>
      <c r="T24" s="28"/>
      <c r="U24" s="36">
        <v>12.12</v>
      </c>
      <c r="V24" s="37">
        <f>1-(U24/100)</f>
        <v>0.87880000000000003</v>
      </c>
      <c r="W24" s="34">
        <v>1960</v>
      </c>
      <c r="X24" s="38">
        <f>W24/1000</f>
        <v>1.96</v>
      </c>
      <c r="Y24" s="29" t="s">
        <v>150</v>
      </c>
      <c r="Z24" s="29" t="s">
        <v>151</v>
      </c>
      <c r="AA24" s="29" t="s">
        <v>150</v>
      </c>
      <c r="AB24" s="30" t="s">
        <v>150</v>
      </c>
      <c r="AC24" s="39">
        <v>4.9000000000000002E-2</v>
      </c>
      <c r="AD24" s="31">
        <v>0.8</v>
      </c>
      <c r="AE24" s="31">
        <v>0.5</v>
      </c>
      <c r="AF24" s="30">
        <v>1</v>
      </c>
      <c r="AG24" s="30" t="s">
        <v>150</v>
      </c>
      <c r="AH24" s="30" t="s">
        <v>150</v>
      </c>
      <c r="AI24" s="31">
        <v>1</v>
      </c>
      <c r="AJ24" s="31">
        <v>0</v>
      </c>
      <c r="AK24" s="31">
        <v>1</v>
      </c>
      <c r="AL24" s="31">
        <v>1</v>
      </c>
      <c r="AM24" s="88" t="s">
        <v>150</v>
      </c>
      <c r="AN24" s="88" t="s">
        <v>153</v>
      </c>
      <c r="AO24" s="29">
        <v>0</v>
      </c>
      <c r="AP24" s="29">
        <v>0</v>
      </c>
      <c r="AQ24" s="31">
        <f>SUM(AD24:AP24)</f>
        <v>5.3</v>
      </c>
      <c r="AR24" s="40">
        <f>AVERAGE(AD24:AP24)</f>
        <v>0.58888888888888891</v>
      </c>
      <c r="AS24" s="100">
        <f>_xlfn.RANK.EQ(V24,V24:V123,1)/100</f>
        <v>0.17</v>
      </c>
      <c r="AT24" s="31">
        <f>_xlfn.RANK.EQ(X24,X24:X123,1)/100</f>
        <v>0.53</v>
      </c>
      <c r="AU24" s="41">
        <f>AVERAGE(AC24, AR24,V24, X24)</f>
        <v>0.86917222222222223</v>
      </c>
    </row>
    <row r="25" spans="1:47" s="42" customFormat="1" ht="14.25" customHeight="1" x14ac:dyDescent="0.2">
      <c r="A25" s="28">
        <f>_xlfn.RANK.EQ(AU25,$AU$2:$AU$101,0)</f>
        <v>52</v>
      </c>
      <c r="B25" s="35" t="s">
        <v>108</v>
      </c>
      <c r="C25" s="27"/>
      <c r="D25" s="27"/>
      <c r="E25" s="27"/>
      <c r="F25" s="27"/>
      <c r="G25" s="27" t="s">
        <v>20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20</v>
      </c>
      <c r="R25" s="27"/>
      <c r="S25" s="27"/>
      <c r="T25" s="28"/>
      <c r="U25" s="36">
        <v>1.73</v>
      </c>
      <c r="V25" s="37">
        <f>1-(U25/100)</f>
        <v>0.98270000000000002</v>
      </c>
      <c r="W25" s="34">
        <v>1396</v>
      </c>
      <c r="X25" s="38">
        <f>W25/1000</f>
        <v>1.3959999999999999</v>
      </c>
      <c r="Y25" s="29">
        <v>23</v>
      </c>
      <c r="Z25" s="29">
        <v>23</v>
      </c>
      <c r="AA25" s="29" t="s">
        <v>202</v>
      </c>
      <c r="AB25" s="30" t="s">
        <v>202</v>
      </c>
      <c r="AC25" s="39">
        <v>0.17199999999999999</v>
      </c>
      <c r="AD25" s="31">
        <v>0.8</v>
      </c>
      <c r="AE25" s="31">
        <v>1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</v>
      </c>
      <c r="AR25" s="40">
        <f>AVERAGE(AD25:AP25)</f>
        <v>0.90909090909090906</v>
      </c>
      <c r="AS25" s="100">
        <f>_xlfn.RANK.EQ(V25,V25:V124,1)/100</f>
        <v>0.49</v>
      </c>
      <c r="AT25" s="31">
        <f>_xlfn.RANK.EQ(X25,X25:X124,1)/100</f>
        <v>0.39</v>
      </c>
      <c r="AU25" s="41">
        <f>AVERAGE(AC25, AR25,V25, X25)</f>
        <v>0.86494772727272728</v>
      </c>
    </row>
    <row r="26" spans="1:47" s="42" customFormat="1" x14ac:dyDescent="0.2">
      <c r="A26" s="28">
        <f>_xlfn.RANK.EQ(AU26,$AU$2:$AU$101,0)</f>
        <v>56</v>
      </c>
      <c r="B26" s="35" t="s">
        <v>35</v>
      </c>
      <c r="C26" s="33"/>
      <c r="D26" s="33"/>
      <c r="E26" s="33"/>
      <c r="F26" s="33"/>
      <c r="G26" s="33"/>
      <c r="H26" s="33" t="s">
        <v>20</v>
      </c>
      <c r="I26" s="33" t="s">
        <v>20</v>
      </c>
      <c r="J26" s="33"/>
      <c r="K26" s="33" t="s">
        <v>20</v>
      </c>
      <c r="L26" s="33"/>
      <c r="M26" s="33" t="s">
        <v>20</v>
      </c>
      <c r="N26" s="33"/>
      <c r="O26" s="33"/>
      <c r="P26" s="33" t="s">
        <v>20</v>
      </c>
      <c r="Q26" s="33" t="s">
        <v>20</v>
      </c>
      <c r="R26" s="33" t="s">
        <v>20</v>
      </c>
      <c r="S26" s="33"/>
      <c r="T26" s="33" t="s">
        <v>20</v>
      </c>
      <c r="U26" s="36">
        <v>4.04</v>
      </c>
      <c r="V26" s="37">
        <f>1-(U26/100)</f>
        <v>0.95960000000000001</v>
      </c>
      <c r="W26" s="34">
        <v>1536</v>
      </c>
      <c r="X26" s="38">
        <f>W26/1000</f>
        <v>1.536</v>
      </c>
      <c r="Y26" s="29" t="s">
        <v>150</v>
      </c>
      <c r="Z26" s="29" t="s">
        <v>151</v>
      </c>
      <c r="AA26" s="29" t="s">
        <v>150</v>
      </c>
      <c r="AB26" s="30" t="s">
        <v>150</v>
      </c>
      <c r="AC26" s="39">
        <v>0.312</v>
      </c>
      <c r="AD26" s="31">
        <v>1</v>
      </c>
      <c r="AE26" s="31">
        <v>1</v>
      </c>
      <c r="AF26" s="30">
        <v>0</v>
      </c>
      <c r="AG26" s="30">
        <v>1</v>
      </c>
      <c r="AH26" s="30">
        <v>0.4</v>
      </c>
      <c r="AI26" s="31">
        <v>1</v>
      </c>
      <c r="AJ26" s="31">
        <v>0</v>
      </c>
      <c r="AK26" s="31">
        <v>1</v>
      </c>
      <c r="AL26" s="31">
        <v>1</v>
      </c>
      <c r="AM26" s="88" t="s">
        <v>150</v>
      </c>
      <c r="AN26" s="88" t="s">
        <v>153</v>
      </c>
      <c r="AO26" s="29">
        <v>0</v>
      </c>
      <c r="AP26" s="29">
        <v>0</v>
      </c>
      <c r="AQ26" s="31">
        <f>SUM(AD26:AP26)</f>
        <v>6.4</v>
      </c>
      <c r="AR26" s="40">
        <f>AVERAGE(AD26:AP26)</f>
        <v>0.5818181818181819</v>
      </c>
      <c r="AS26" s="100">
        <f>_xlfn.RANK.EQ(V26,V26:V125,1)/100</f>
        <v>0.35</v>
      </c>
      <c r="AT26" s="31">
        <f>_xlfn.RANK.EQ(X26,X26:X125,1)/100</f>
        <v>0.43</v>
      </c>
      <c r="AU26" s="41">
        <f>AVERAGE(AC26, AR26,V26, X26)</f>
        <v>0.84735454545454547</v>
      </c>
    </row>
    <row r="27" spans="1:47" s="42" customFormat="1" x14ac:dyDescent="0.2">
      <c r="A27" s="28">
        <f>_xlfn.RANK.EQ(AU27,$AU$2:$AU$101,0)</f>
        <v>62</v>
      </c>
      <c r="B27" s="35" t="s">
        <v>64</v>
      </c>
      <c r="C27" s="33"/>
      <c r="D27" s="33" t="s">
        <v>20</v>
      </c>
      <c r="E27" s="33"/>
      <c r="F27" s="33"/>
      <c r="G27" s="33"/>
      <c r="H27" s="33"/>
      <c r="I27" s="33" t="s">
        <v>20</v>
      </c>
      <c r="J27" s="33" t="s">
        <v>20</v>
      </c>
      <c r="K27" s="33"/>
      <c r="L27" s="33" t="s">
        <v>20</v>
      </c>
      <c r="M27" s="33"/>
      <c r="N27" s="33" t="s">
        <v>20</v>
      </c>
      <c r="O27" s="33" t="s">
        <v>20</v>
      </c>
      <c r="P27" s="33"/>
      <c r="Q27" s="33" t="s">
        <v>20</v>
      </c>
      <c r="R27" s="33"/>
      <c r="S27" s="33"/>
      <c r="T27" s="28"/>
      <c r="U27" s="36">
        <v>1.1399999999999999</v>
      </c>
      <c r="V27" s="37">
        <f>1-(U27/100)</f>
        <v>0.98860000000000003</v>
      </c>
      <c r="W27" s="34">
        <v>615</v>
      </c>
      <c r="X27" s="38">
        <f>W27/1000</f>
        <v>0.61499999999999999</v>
      </c>
      <c r="Y27" s="29" t="s">
        <v>192</v>
      </c>
      <c r="Z27" s="29" t="s">
        <v>192</v>
      </c>
      <c r="AA27" s="29" t="s">
        <v>150</v>
      </c>
      <c r="AB27" s="30" t="s">
        <v>150</v>
      </c>
      <c r="AC27" s="39">
        <v>0.64100000000000001</v>
      </c>
      <c r="AD27" s="31">
        <v>1</v>
      </c>
      <c r="AE27" s="31">
        <v>1</v>
      </c>
      <c r="AF27" s="30">
        <v>0</v>
      </c>
      <c r="AG27" s="30">
        <v>0.6</v>
      </c>
      <c r="AH27" s="30">
        <v>0.2</v>
      </c>
      <c r="AI27" s="31">
        <v>1</v>
      </c>
      <c r="AJ27" s="31">
        <v>1</v>
      </c>
      <c r="AK27" s="31">
        <v>1</v>
      </c>
      <c r="AL27" s="31">
        <v>1</v>
      </c>
      <c r="AM27" s="88">
        <v>1</v>
      </c>
      <c r="AN27" s="88" t="s">
        <v>153</v>
      </c>
      <c r="AO27" s="29">
        <v>1</v>
      </c>
      <c r="AP27" s="29">
        <v>0</v>
      </c>
      <c r="AQ27" s="31">
        <f>SUM(AD27:AP27)</f>
        <v>8.8000000000000007</v>
      </c>
      <c r="AR27" s="40">
        <f>AVERAGE(AD27:AP27)</f>
        <v>0.73333333333333339</v>
      </c>
      <c r="AS27" s="100">
        <f>_xlfn.RANK.EQ(V27,V27:V126,1)/100</f>
        <v>0.53</v>
      </c>
      <c r="AT27" s="31">
        <f>_xlfn.RANK.EQ(X27,X27:X126,1)/100</f>
        <v>0.27</v>
      </c>
      <c r="AU27" s="41">
        <f>AVERAGE(AC27, AR27,V27, X27)</f>
        <v>0.74448333333333339</v>
      </c>
    </row>
    <row r="28" spans="1:47" s="42" customFormat="1" x14ac:dyDescent="0.2">
      <c r="A28" s="28">
        <f>_xlfn.RANK.EQ(AU28,$AU$2:$AU$101,0)</f>
        <v>64</v>
      </c>
      <c r="B28" s="35" t="s">
        <v>114</v>
      </c>
      <c r="C28" s="33" t="s">
        <v>20</v>
      </c>
      <c r="D28" s="33"/>
      <c r="E28" s="33"/>
      <c r="F28" s="33"/>
      <c r="G28" s="33"/>
      <c r="H28" s="33"/>
      <c r="I28" s="33"/>
      <c r="J28" s="33" t="s">
        <v>20</v>
      </c>
      <c r="K28" s="33"/>
      <c r="L28" s="33"/>
      <c r="M28" s="33" t="s">
        <v>20</v>
      </c>
      <c r="N28" s="33"/>
      <c r="O28" s="33"/>
      <c r="P28" s="33" t="s">
        <v>20</v>
      </c>
      <c r="Q28" s="33" t="s">
        <v>20</v>
      </c>
      <c r="R28" s="33"/>
      <c r="S28" s="33" t="s">
        <v>20</v>
      </c>
      <c r="T28" s="28"/>
      <c r="U28" s="36">
        <v>6.4</v>
      </c>
      <c r="V28" s="37">
        <f>1-(U28/100)</f>
        <v>0.93599999999999994</v>
      </c>
      <c r="W28" s="34">
        <v>739</v>
      </c>
      <c r="X28" s="38">
        <f>W28/1000</f>
        <v>0.73899999999999999</v>
      </c>
      <c r="Y28" s="29">
        <v>1800</v>
      </c>
      <c r="Z28" s="29">
        <v>0</v>
      </c>
      <c r="AA28" s="29" t="s">
        <v>202</v>
      </c>
      <c r="AB28" s="30" t="s">
        <v>202</v>
      </c>
      <c r="AC28" s="39">
        <v>0.19900000000000001</v>
      </c>
      <c r="AD28" s="31">
        <v>1</v>
      </c>
      <c r="AE28" s="31">
        <v>0.8</v>
      </c>
      <c r="AF28" s="30">
        <v>1</v>
      </c>
      <c r="AG28" s="30">
        <v>0.8</v>
      </c>
      <c r="AH28" s="30">
        <v>0.8</v>
      </c>
      <c r="AI28" s="31">
        <v>1</v>
      </c>
      <c r="AJ28" s="31">
        <v>1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1</v>
      </c>
      <c r="AP28" s="29">
        <v>1</v>
      </c>
      <c r="AQ28" s="31">
        <f>SUM(AD28:AP28)</f>
        <v>10.399999999999999</v>
      </c>
      <c r="AR28" s="40">
        <f>AVERAGE(AD28:AP28)</f>
        <v>0.94545454545454533</v>
      </c>
      <c r="AS28" s="100">
        <f>_xlfn.RANK.EQ(V28,V28:V127,1)/100</f>
        <v>0.27</v>
      </c>
      <c r="AT28" s="31">
        <f>_xlfn.RANK.EQ(X28,X28:X127,1)/100</f>
        <v>0.28999999999999998</v>
      </c>
      <c r="AU28" s="41">
        <f>AVERAGE(AC28, AR28,V28, X28)</f>
        <v>0.70486363636363625</v>
      </c>
    </row>
    <row r="29" spans="1:47" s="42" customFormat="1" x14ac:dyDescent="0.2">
      <c r="A29" s="28">
        <f>_xlfn.RANK.EQ(AU29,$AU$2:$AU$101,0)</f>
        <v>68</v>
      </c>
      <c r="B29" s="35" t="s">
        <v>118</v>
      </c>
      <c r="C29" s="33"/>
      <c r="D29" s="33" t="s">
        <v>20</v>
      </c>
      <c r="E29" s="33"/>
      <c r="F29" s="33" t="s">
        <v>20</v>
      </c>
      <c r="G29" s="33" t="s">
        <v>20</v>
      </c>
      <c r="H29" s="33"/>
      <c r="I29" s="33"/>
      <c r="J29" s="33"/>
      <c r="K29" s="33"/>
      <c r="L29" s="33" t="s">
        <v>20</v>
      </c>
      <c r="M29" s="33"/>
      <c r="N29" s="33" t="s">
        <v>20</v>
      </c>
      <c r="O29" s="33" t="s">
        <v>20</v>
      </c>
      <c r="P29" s="33"/>
      <c r="Q29" s="33" t="s">
        <v>20</v>
      </c>
      <c r="R29" s="33"/>
      <c r="S29" s="33"/>
      <c r="T29" s="28"/>
      <c r="U29" s="36">
        <v>2.21</v>
      </c>
      <c r="V29" s="37">
        <f>1-(U29/100)</f>
        <v>0.97789999999999999</v>
      </c>
      <c r="W29" s="34">
        <v>605</v>
      </c>
      <c r="X29" s="38">
        <f>W29/1000</f>
        <v>0.60499999999999998</v>
      </c>
      <c r="Y29" s="29" t="s">
        <v>222</v>
      </c>
      <c r="Z29" s="29" t="s">
        <v>222</v>
      </c>
      <c r="AA29" s="29" t="s">
        <v>223</v>
      </c>
      <c r="AB29" s="30" t="s">
        <v>223</v>
      </c>
      <c r="AC29" s="39">
        <v>0.38600000000000001</v>
      </c>
      <c r="AD29" s="31">
        <v>1</v>
      </c>
      <c r="AE29" s="31">
        <v>1</v>
      </c>
      <c r="AF29" s="30">
        <v>1</v>
      </c>
      <c r="AG29" s="30">
        <v>0.8</v>
      </c>
      <c r="AH29" s="30">
        <v>0</v>
      </c>
      <c r="AI29" s="31">
        <v>1</v>
      </c>
      <c r="AJ29" s="31">
        <v>1</v>
      </c>
      <c r="AK29" s="31">
        <v>1</v>
      </c>
      <c r="AL29" s="31">
        <v>1</v>
      </c>
      <c r="AM29" s="88" t="s">
        <v>153</v>
      </c>
      <c r="AN29" s="88" t="s">
        <v>153</v>
      </c>
      <c r="AO29" s="29" t="s">
        <v>167</v>
      </c>
      <c r="AP29" s="29">
        <v>0</v>
      </c>
      <c r="AQ29" s="31">
        <f>SUM(AD29:AP29)</f>
        <v>7.8</v>
      </c>
      <c r="AR29" s="40">
        <f>AVERAGE(AD29:AP29)</f>
        <v>0.78</v>
      </c>
      <c r="AS29" s="100">
        <f>_xlfn.RANK.EQ(V29,V29:V128,1)/100</f>
        <v>0.43</v>
      </c>
      <c r="AT29" s="31">
        <f>_xlfn.RANK.EQ(X29,X29:X128,1)/100</f>
        <v>0.26</v>
      </c>
      <c r="AU29" s="41">
        <f>AVERAGE(AC29, AR29,V29, X29)</f>
        <v>0.68722499999999997</v>
      </c>
    </row>
    <row r="30" spans="1:47" s="42" customFormat="1" x14ac:dyDescent="0.2">
      <c r="A30" s="28">
        <f>_xlfn.RANK.EQ(AU30,$AU$2:$AU$101,0)</f>
        <v>69</v>
      </c>
      <c r="B30" s="35" t="s">
        <v>21</v>
      </c>
      <c r="C30" s="27"/>
      <c r="D30" s="27" t="s">
        <v>20</v>
      </c>
      <c r="E30" s="27"/>
      <c r="F30" s="27" t="s">
        <v>20</v>
      </c>
      <c r="G30" s="27"/>
      <c r="H30" s="27"/>
      <c r="I30" s="27"/>
      <c r="J30" s="27"/>
      <c r="K30" s="27"/>
      <c r="L30" s="27"/>
      <c r="M30" s="27"/>
      <c r="N30" s="27" t="s">
        <v>20</v>
      </c>
      <c r="O30" s="27"/>
      <c r="P30" s="27"/>
      <c r="Q30" s="27" t="s">
        <v>20</v>
      </c>
      <c r="R30" s="27"/>
      <c r="S30" s="27"/>
      <c r="T30" s="28"/>
      <c r="U30" s="36">
        <v>0.8</v>
      </c>
      <c r="V30" s="37">
        <f>1-(U30/100)</f>
        <v>0.99199999999999999</v>
      </c>
      <c r="W30" s="34">
        <v>790</v>
      </c>
      <c r="X30" s="38">
        <f>W30/1000</f>
        <v>0.79</v>
      </c>
      <c r="Y30" s="29" t="s">
        <v>150</v>
      </c>
      <c r="Z30" s="29" t="s">
        <v>151</v>
      </c>
      <c r="AA30" s="29"/>
      <c r="AB30" s="30" t="s">
        <v>147</v>
      </c>
      <c r="AC30" s="39">
        <v>0.222</v>
      </c>
      <c r="AD30" s="31">
        <v>1</v>
      </c>
      <c r="AE30" s="31">
        <v>1</v>
      </c>
      <c r="AF30" s="30">
        <v>1</v>
      </c>
      <c r="AG30" s="30">
        <v>0.2</v>
      </c>
      <c r="AH30" s="30">
        <v>0.2</v>
      </c>
      <c r="AI30" s="31">
        <v>1</v>
      </c>
      <c r="AJ30" s="31">
        <v>1</v>
      </c>
      <c r="AK30" s="31">
        <v>1</v>
      </c>
      <c r="AL30" s="31">
        <v>1</v>
      </c>
      <c r="AM30" s="88" t="s">
        <v>148</v>
      </c>
      <c r="AN30" s="88" t="s">
        <v>149</v>
      </c>
      <c r="AO30" s="29">
        <v>0</v>
      </c>
      <c r="AP30" s="29">
        <v>0</v>
      </c>
      <c r="AQ30" s="31">
        <f>SUM(AD30:AP30)</f>
        <v>7.4</v>
      </c>
      <c r="AR30" s="40">
        <f>AVERAGE(AD30:AP30)</f>
        <v>0.67272727272727273</v>
      </c>
      <c r="AS30" s="100">
        <f>_xlfn.RANK.EQ(V30,V30:V129,1)/100</f>
        <v>0.56999999999999995</v>
      </c>
      <c r="AT30" s="31">
        <f>_xlfn.RANK.EQ(X30,X30:X129,1)/100</f>
        <v>0.28000000000000003</v>
      </c>
      <c r="AU30" s="41">
        <f>AVERAGE(AC30, AR30,V30, X30)</f>
        <v>0.66918181818181821</v>
      </c>
    </row>
    <row r="31" spans="1:47" s="42" customFormat="1" x14ac:dyDescent="0.2">
      <c r="A31" s="28">
        <f>_xlfn.RANK.EQ(AU31,$AU$2:$AU$101,0)</f>
        <v>72</v>
      </c>
      <c r="B31" s="35" t="s">
        <v>34</v>
      </c>
      <c r="C31" s="33"/>
      <c r="D31" s="33"/>
      <c r="E31" s="33"/>
      <c r="F31" s="33"/>
      <c r="G31" s="33" t="s">
        <v>20</v>
      </c>
      <c r="H31" s="33"/>
      <c r="I31" s="33"/>
      <c r="J31" s="33" t="s">
        <v>20</v>
      </c>
      <c r="K31" s="33"/>
      <c r="L31" s="33" t="s">
        <v>20</v>
      </c>
      <c r="M31" s="33" t="s">
        <v>20</v>
      </c>
      <c r="N31" s="33"/>
      <c r="O31" s="33" t="s">
        <v>20</v>
      </c>
      <c r="P31" s="33"/>
      <c r="Q31" s="33" t="s">
        <v>20</v>
      </c>
      <c r="R31" s="33"/>
      <c r="S31" s="33"/>
      <c r="T31" s="33"/>
      <c r="U31" s="36">
        <v>2.5</v>
      </c>
      <c r="V31" s="37">
        <f>1-(U31/100)</f>
        <v>0.97499999999999998</v>
      </c>
      <c r="W31" s="34">
        <v>517</v>
      </c>
      <c r="X31" s="38">
        <f>W31/1000</f>
        <v>0.51700000000000002</v>
      </c>
      <c r="Y31" s="29" t="s">
        <v>150</v>
      </c>
      <c r="Z31" s="29" t="s">
        <v>151</v>
      </c>
      <c r="AA31" s="29" t="s">
        <v>166</v>
      </c>
      <c r="AB31" s="30" t="s">
        <v>166</v>
      </c>
      <c r="AC31" s="39">
        <v>0.21299999999999999</v>
      </c>
      <c r="AD31" s="31">
        <v>1</v>
      </c>
      <c r="AE31" s="31">
        <v>0.7</v>
      </c>
      <c r="AF31" s="30">
        <v>1</v>
      </c>
      <c r="AG31" s="30">
        <v>1</v>
      </c>
      <c r="AH31" s="30">
        <v>1</v>
      </c>
      <c r="AI31" s="31">
        <v>1</v>
      </c>
      <c r="AJ31" s="31">
        <v>0</v>
      </c>
      <c r="AK31" s="31">
        <v>1</v>
      </c>
      <c r="AL31" s="31">
        <v>1</v>
      </c>
      <c r="AM31" s="88" t="s">
        <v>150</v>
      </c>
      <c r="AN31" s="88" t="s">
        <v>153</v>
      </c>
      <c r="AO31" s="29">
        <v>0</v>
      </c>
      <c r="AP31" s="29">
        <v>0</v>
      </c>
      <c r="AQ31" s="31">
        <f>SUM(AD31:AP31)</f>
        <v>7.7</v>
      </c>
      <c r="AR31" s="40">
        <f>AVERAGE(AD31:AP31)</f>
        <v>0.70000000000000007</v>
      </c>
      <c r="AS31" s="100">
        <f>_xlfn.RANK.EQ(V31,V31:V130,1)/100</f>
        <v>0.41</v>
      </c>
      <c r="AT31" s="31">
        <f>_xlfn.RANK.EQ(X31,X31:X130,1)/100</f>
        <v>0.24</v>
      </c>
      <c r="AU31" s="41">
        <f>AVERAGE(AC31, AR31,V31, X31)</f>
        <v>0.60124999999999995</v>
      </c>
    </row>
    <row r="32" spans="1:47" s="42" customFormat="1" x14ac:dyDescent="0.2">
      <c r="A32" s="28">
        <f>_xlfn.RANK.EQ(AU32,$AU$2:$AU$101,0)</f>
        <v>76</v>
      </c>
      <c r="B32" s="35" t="s">
        <v>88</v>
      </c>
      <c r="C32" s="27"/>
      <c r="D32" s="27" t="s">
        <v>20</v>
      </c>
      <c r="E32" s="27"/>
      <c r="F32" s="27" t="s">
        <v>20</v>
      </c>
      <c r="G32" s="27"/>
      <c r="H32" s="27"/>
      <c r="I32" s="27"/>
      <c r="J32" s="27"/>
      <c r="K32" s="27"/>
      <c r="L32" s="27" t="s">
        <v>20</v>
      </c>
      <c r="M32" s="27"/>
      <c r="N32" s="27" t="s">
        <v>20</v>
      </c>
      <c r="O32" s="27" t="s">
        <v>20</v>
      </c>
      <c r="P32" s="27"/>
      <c r="Q32" s="27" t="s">
        <v>20</v>
      </c>
      <c r="R32" s="27"/>
      <c r="S32" s="27"/>
      <c r="T32" s="28"/>
      <c r="U32" s="36">
        <v>10.7</v>
      </c>
      <c r="V32" s="37">
        <f>1-(U32/100)</f>
        <v>0.89300000000000002</v>
      </c>
      <c r="W32" s="34">
        <v>484</v>
      </c>
      <c r="X32" s="38">
        <f>W32/1000</f>
        <v>0.48399999999999999</v>
      </c>
      <c r="Y32" s="29">
        <v>1</v>
      </c>
      <c r="Z32" s="29" t="s">
        <v>151</v>
      </c>
      <c r="AA32" s="29" t="s">
        <v>211</v>
      </c>
      <c r="AB32" s="30" t="s">
        <v>212</v>
      </c>
      <c r="AC32" s="39">
        <v>0.24199999999999999</v>
      </c>
      <c r="AD32" s="89">
        <v>1</v>
      </c>
      <c r="AE32" s="89">
        <v>1</v>
      </c>
      <c r="AF32" s="30">
        <v>1</v>
      </c>
      <c r="AG32" s="31">
        <v>0.2</v>
      </c>
      <c r="AH32" s="30">
        <v>0.2</v>
      </c>
      <c r="AI32" s="31">
        <v>0</v>
      </c>
      <c r="AJ32" s="31">
        <v>0</v>
      </c>
      <c r="AK32" s="31">
        <v>1</v>
      </c>
      <c r="AL32" s="31">
        <v>1</v>
      </c>
      <c r="AM32" s="88">
        <v>1</v>
      </c>
      <c r="AN32" s="88">
        <v>1</v>
      </c>
      <c r="AO32" s="29">
        <v>0</v>
      </c>
      <c r="AP32" s="29">
        <v>1</v>
      </c>
      <c r="AQ32" s="31">
        <f>SUM(AD32:AP32)</f>
        <v>8.4</v>
      </c>
      <c r="AR32" s="40">
        <f>AVERAGE(AD32:AP32)</f>
        <v>0.64615384615384619</v>
      </c>
      <c r="AS32" s="100">
        <f>_xlfn.RANK.EQ(V32,V32:V131,1)/100</f>
        <v>0.19</v>
      </c>
      <c r="AT32" s="31">
        <f>_xlfn.RANK.EQ(X32,X32:X131,1)/100</f>
        <v>0.22</v>
      </c>
      <c r="AU32" s="41">
        <f>AVERAGE(AC32, AR32,V32, X32)</f>
        <v>0.56628846153846157</v>
      </c>
    </row>
    <row r="33" spans="1:47" s="42" customFormat="1" x14ac:dyDescent="0.2">
      <c r="A33" s="28">
        <f>_xlfn.RANK.EQ(AU33,$AU$2:$AU$101,0)</f>
        <v>80</v>
      </c>
      <c r="B33" s="35" t="s">
        <v>111</v>
      </c>
      <c r="C33" s="27"/>
      <c r="D33" s="27" t="s">
        <v>20</v>
      </c>
      <c r="E33" s="27"/>
      <c r="F33" s="27" t="s">
        <v>20</v>
      </c>
      <c r="G33" s="27"/>
      <c r="H33" s="27"/>
      <c r="I33" s="27"/>
      <c r="J33" s="27"/>
      <c r="K33" s="27"/>
      <c r="L33" s="27" t="s">
        <v>20</v>
      </c>
      <c r="M33" s="27"/>
      <c r="N33" s="27" t="s">
        <v>20</v>
      </c>
      <c r="O33" s="27" t="s">
        <v>20</v>
      </c>
      <c r="P33" s="27"/>
      <c r="Q33" s="27" t="s">
        <v>20</v>
      </c>
      <c r="R33" s="27"/>
      <c r="S33" s="27"/>
      <c r="T33" s="28"/>
      <c r="U33" s="36">
        <v>26.56</v>
      </c>
      <c r="V33" s="37">
        <f>1-(U33/100)</f>
        <v>0.73439999999999994</v>
      </c>
      <c r="W33" s="34">
        <v>396</v>
      </c>
      <c r="X33" s="38">
        <f>W33/1000</f>
        <v>0.39600000000000002</v>
      </c>
      <c r="Y33" s="29">
        <v>1</v>
      </c>
      <c r="Z33" s="29" t="s">
        <v>151</v>
      </c>
      <c r="AA33" s="29" t="s">
        <v>221</v>
      </c>
      <c r="AB33" s="30" t="s">
        <v>212</v>
      </c>
      <c r="AC33" s="39">
        <v>0.24199999999999999</v>
      </c>
      <c r="AD33" s="89">
        <v>1</v>
      </c>
      <c r="AE33" s="89">
        <v>0.8</v>
      </c>
      <c r="AF33" s="30">
        <v>1</v>
      </c>
      <c r="AG33" s="30">
        <v>0.1</v>
      </c>
      <c r="AH33" s="30">
        <v>0.2</v>
      </c>
      <c r="AI33" s="31">
        <v>1</v>
      </c>
      <c r="AJ33" s="31">
        <v>0</v>
      </c>
      <c r="AK33" s="31">
        <v>1</v>
      </c>
      <c r="AL33" s="31">
        <v>1</v>
      </c>
      <c r="AM33" s="88" t="s">
        <v>150</v>
      </c>
      <c r="AN33" s="88">
        <v>1</v>
      </c>
      <c r="AO33" s="29">
        <v>1</v>
      </c>
      <c r="AP33" s="29">
        <v>0</v>
      </c>
      <c r="AQ33" s="31">
        <f>SUM(AD33:AP33)</f>
        <v>8.1</v>
      </c>
      <c r="AR33" s="40">
        <f>AVERAGE(AD33:AP33)</f>
        <v>0.67499999999999993</v>
      </c>
      <c r="AS33" s="100">
        <f>_xlfn.RANK.EQ(V33,V33:V132,1)/100</f>
        <v>0.09</v>
      </c>
      <c r="AT33" s="31">
        <f>_xlfn.RANK.EQ(X33,X33:X132,1)/100</f>
        <v>0.2</v>
      </c>
      <c r="AU33" s="41">
        <f>AVERAGE(AC33, AR33,V33, X33)</f>
        <v>0.51184999999999992</v>
      </c>
    </row>
    <row r="34" spans="1:47" s="42" customFormat="1" x14ac:dyDescent="0.2">
      <c r="A34" s="28">
        <f>_xlfn.RANK.EQ(AU34,$AU$2:$AU$101,0)</f>
        <v>82</v>
      </c>
      <c r="B34" s="35" t="s">
        <v>79</v>
      </c>
      <c r="C34" s="33"/>
      <c r="D34" s="33" t="s">
        <v>20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 t="s">
        <v>20</v>
      </c>
      <c r="R34" s="33"/>
      <c r="S34" s="33"/>
      <c r="T34" s="28"/>
      <c r="U34" s="36">
        <v>0.1</v>
      </c>
      <c r="V34" s="37">
        <f>1-(U34/100)</f>
        <v>0.999</v>
      </c>
      <c r="W34" s="34">
        <v>348</v>
      </c>
      <c r="X34" s="38">
        <f>W34/1000</f>
        <v>0.34799999999999998</v>
      </c>
      <c r="Y34" s="29">
        <v>10</v>
      </c>
      <c r="Z34" s="29" t="s">
        <v>151</v>
      </c>
      <c r="AA34" s="29" t="s">
        <v>150</v>
      </c>
      <c r="AB34" s="30" t="s">
        <v>150</v>
      </c>
      <c r="AC34" s="39">
        <v>8.7999999999999995E-2</v>
      </c>
      <c r="AD34" s="89">
        <v>1</v>
      </c>
      <c r="AE34" s="89">
        <v>0.4</v>
      </c>
      <c r="AF34" s="30">
        <v>0</v>
      </c>
      <c r="AG34" s="30" t="s">
        <v>150</v>
      </c>
      <c r="AH34" s="30" t="s">
        <v>150</v>
      </c>
      <c r="AI34" s="29">
        <v>1</v>
      </c>
      <c r="AJ34" s="31">
        <v>0</v>
      </c>
      <c r="AK34" s="31">
        <v>1</v>
      </c>
      <c r="AL34" s="31">
        <v>1</v>
      </c>
      <c r="AM34" s="88">
        <v>1</v>
      </c>
      <c r="AN34" s="88">
        <v>0</v>
      </c>
      <c r="AO34" s="29">
        <v>0</v>
      </c>
      <c r="AP34" s="29">
        <v>0</v>
      </c>
      <c r="AQ34" s="31">
        <f>SUM(AD34:AP34)</f>
        <v>5.4</v>
      </c>
      <c r="AR34" s="40">
        <f>AVERAGE(AD34:AP34)</f>
        <v>0.49090909090909096</v>
      </c>
      <c r="AS34" s="100">
        <f>_xlfn.RANK.EQ(V34,V34:V133,1)/100</f>
        <v>0.66</v>
      </c>
      <c r="AT34" s="31">
        <f>_xlfn.RANK.EQ(X34,X34:X133,1)/100</f>
        <v>0.18</v>
      </c>
      <c r="AU34" s="41">
        <f>AVERAGE(AC34, AR34,V34, X34)</f>
        <v>0.4814772727272727</v>
      </c>
    </row>
    <row r="35" spans="1:47" s="42" customFormat="1" x14ac:dyDescent="0.2">
      <c r="A35" s="28">
        <f>_xlfn.RANK.EQ(AU35,$AU$2:$AU$101,0)</f>
        <v>84</v>
      </c>
      <c r="B35" s="35" t="s">
        <v>60</v>
      </c>
      <c r="C35" s="33"/>
      <c r="D35" s="33"/>
      <c r="E35" s="33"/>
      <c r="F35" s="33"/>
      <c r="G35" s="33"/>
      <c r="H35" s="33"/>
      <c r="I35" s="33"/>
      <c r="J35" s="33"/>
      <c r="K35" s="33"/>
      <c r="L35" s="33" t="s">
        <v>20</v>
      </c>
      <c r="M35" s="33"/>
      <c r="N35" s="33"/>
      <c r="O35" s="33" t="s">
        <v>20</v>
      </c>
      <c r="P35" s="33"/>
      <c r="Q35" s="33" t="s">
        <v>20</v>
      </c>
      <c r="R35" s="33"/>
      <c r="S35" s="33"/>
      <c r="T35" s="28"/>
      <c r="U35" s="36">
        <v>13.85</v>
      </c>
      <c r="V35" s="37">
        <f>1-(U35/100)</f>
        <v>0.86150000000000004</v>
      </c>
      <c r="W35" s="34">
        <v>150</v>
      </c>
      <c r="X35" s="38">
        <f>W35/1000</f>
        <v>0.15</v>
      </c>
      <c r="Y35" s="29"/>
      <c r="Z35" s="29"/>
      <c r="AA35" s="29" t="s">
        <v>190</v>
      </c>
      <c r="AB35" s="30" t="s">
        <v>190</v>
      </c>
      <c r="AC35" s="39">
        <v>4.8000000000000001E-2</v>
      </c>
      <c r="AD35" s="31">
        <v>1</v>
      </c>
      <c r="AE35" s="31">
        <v>0.8</v>
      </c>
      <c r="AF35" s="30">
        <v>1</v>
      </c>
      <c r="AG35" s="30">
        <v>0.4</v>
      </c>
      <c r="AH35" s="30">
        <v>0.4</v>
      </c>
      <c r="AI35" s="31">
        <v>1</v>
      </c>
      <c r="AJ35" s="31">
        <v>1</v>
      </c>
      <c r="AK35" s="31">
        <v>1</v>
      </c>
      <c r="AL35" s="31">
        <v>1</v>
      </c>
      <c r="AM35" s="88" t="s">
        <v>153</v>
      </c>
      <c r="AN35" s="88" t="s">
        <v>153</v>
      </c>
      <c r="AO35" s="29">
        <v>1</v>
      </c>
      <c r="AP35" s="29">
        <v>0</v>
      </c>
      <c r="AQ35" s="31">
        <f>SUM(AD35:AP35)</f>
        <v>8.6</v>
      </c>
      <c r="AR35" s="40">
        <f>AVERAGE(AD35:AP35)</f>
        <v>0.78181818181818175</v>
      </c>
      <c r="AS35" s="100">
        <f>_xlfn.RANK.EQ(V35,V35:V134,1)/100</f>
        <v>0.13</v>
      </c>
      <c r="AT35" s="31">
        <f>_xlfn.RANK.EQ(X35,X35:X134,1)/100</f>
        <v>0.1</v>
      </c>
      <c r="AU35" s="41">
        <f>AVERAGE(AC35, AR35,V35, X35)</f>
        <v>0.46032954545454541</v>
      </c>
    </row>
    <row r="36" spans="1:47" s="42" customFormat="1" ht="25.5" x14ac:dyDescent="0.2">
      <c r="A36" s="28">
        <f>_xlfn.RANK.EQ(AU36,$AU$2:$AU$101,0)</f>
        <v>86</v>
      </c>
      <c r="B36" s="35" t="s">
        <v>109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">
        <v>20</v>
      </c>
      <c r="R36" s="27"/>
      <c r="S36" s="27"/>
      <c r="T36" s="28"/>
      <c r="U36" s="36">
        <v>4.5</v>
      </c>
      <c r="V36" s="37">
        <f>1-(U36/100)</f>
        <v>0.95499999999999996</v>
      </c>
      <c r="W36" s="34">
        <v>59</v>
      </c>
      <c r="X36" s="38">
        <f>W36/1000</f>
        <v>5.8999999999999997E-2</v>
      </c>
      <c r="Y36" s="29">
        <v>4</v>
      </c>
      <c r="Z36" s="29" t="s">
        <v>151</v>
      </c>
      <c r="AA36" s="29" t="s">
        <v>191</v>
      </c>
      <c r="AB36" s="30" t="s">
        <v>219</v>
      </c>
      <c r="AC36" s="39">
        <v>2.8000000000000001E-2</v>
      </c>
      <c r="AD36" s="89">
        <v>1</v>
      </c>
      <c r="AE36" s="89">
        <v>0.3</v>
      </c>
      <c r="AF36" s="30">
        <v>1</v>
      </c>
      <c r="AG36" s="30">
        <v>0.2</v>
      </c>
      <c r="AH36" s="30">
        <v>0.2</v>
      </c>
      <c r="AI36" s="31">
        <v>1</v>
      </c>
      <c r="AJ36" s="31">
        <v>1</v>
      </c>
      <c r="AK36" s="31">
        <v>1</v>
      </c>
      <c r="AL36" s="31">
        <v>1</v>
      </c>
      <c r="AM36" s="88">
        <v>0</v>
      </c>
      <c r="AN36" s="88">
        <v>1</v>
      </c>
      <c r="AO36" s="29">
        <v>1</v>
      </c>
      <c r="AP36" s="29">
        <v>1</v>
      </c>
      <c r="AQ36" s="31">
        <f>SUM(AD36:AP36)</f>
        <v>9.6999999999999993</v>
      </c>
      <c r="AR36" s="40">
        <f>AVERAGE(AD36:AP36)</f>
        <v>0.74615384615384606</v>
      </c>
      <c r="AS36" s="100">
        <f>_xlfn.RANK.EQ(V36,V36:V135,1)/100</f>
        <v>0.27</v>
      </c>
      <c r="AT36" s="31">
        <f>_xlfn.RANK.EQ(X36,X36:X135,1)/100</f>
        <v>7.0000000000000007E-2</v>
      </c>
      <c r="AU36" s="41">
        <f>AVERAGE(AC36, AR36,V36, X36)</f>
        <v>0.4470384615384615</v>
      </c>
    </row>
    <row r="37" spans="1:47" s="42" customFormat="1" ht="25.5" x14ac:dyDescent="0.2">
      <c r="A37" s="28">
        <f>_xlfn.RANK.EQ(AU37,$AU$2:$AU$101,0)</f>
        <v>92</v>
      </c>
      <c r="B37" s="35" t="s">
        <v>72</v>
      </c>
      <c r="C37" s="33"/>
      <c r="D37" s="33" t="s">
        <v>20</v>
      </c>
      <c r="E37" s="33"/>
      <c r="F37" s="33"/>
      <c r="G37" s="33"/>
      <c r="H37" s="33"/>
      <c r="I37" s="33"/>
      <c r="J37" s="33"/>
      <c r="K37" s="33"/>
      <c r="L37" s="33"/>
      <c r="M37" s="33"/>
      <c r="N37" s="33" t="s">
        <v>20</v>
      </c>
      <c r="O37" s="33"/>
      <c r="P37" s="33"/>
      <c r="Q37" s="33" t="s">
        <v>20</v>
      </c>
      <c r="R37" s="27"/>
      <c r="S37" s="27"/>
      <c r="T37" s="28"/>
      <c r="U37" s="36">
        <v>50.99</v>
      </c>
      <c r="V37" s="37">
        <f>1-(U37/100)</f>
        <v>0.49009999999999998</v>
      </c>
      <c r="W37" s="34">
        <v>53</v>
      </c>
      <c r="X37" s="38">
        <f>W37/1000</f>
        <v>5.2999999999999999E-2</v>
      </c>
      <c r="Y37" s="29">
        <v>2</v>
      </c>
      <c r="Z37" s="29">
        <v>2</v>
      </c>
      <c r="AA37" s="29" t="s">
        <v>198</v>
      </c>
      <c r="AB37" s="29" t="s">
        <v>198</v>
      </c>
      <c r="AC37" s="39">
        <v>0.216</v>
      </c>
      <c r="AD37" s="89">
        <v>1</v>
      </c>
      <c r="AE37" s="89">
        <v>0.4</v>
      </c>
      <c r="AF37" s="30">
        <v>1</v>
      </c>
      <c r="AG37" s="30">
        <v>0.1</v>
      </c>
      <c r="AH37" s="31">
        <v>0.2</v>
      </c>
      <c r="AI37" s="31">
        <v>1</v>
      </c>
      <c r="AJ37" s="31">
        <v>1</v>
      </c>
      <c r="AK37" s="31">
        <v>1</v>
      </c>
      <c r="AL37" s="31">
        <v>1</v>
      </c>
      <c r="AM37" s="88">
        <v>1</v>
      </c>
      <c r="AN37" s="88">
        <v>0</v>
      </c>
      <c r="AO37" s="29">
        <v>1</v>
      </c>
      <c r="AP37" s="29">
        <v>0</v>
      </c>
      <c r="AQ37" s="31">
        <f>SUM(AD37:AP37)</f>
        <v>8.6999999999999993</v>
      </c>
      <c r="AR37" s="40">
        <f>AVERAGE(AD37:AP37)</f>
        <v>0.66923076923076918</v>
      </c>
      <c r="AS37" s="100">
        <f>_xlfn.RANK.EQ(V37,V37:V136,1)/100</f>
        <v>0.05</v>
      </c>
      <c r="AT37" s="31">
        <f>_xlfn.RANK.EQ(X37,X37:X136,1)/100</f>
        <v>0.06</v>
      </c>
      <c r="AU37" s="41">
        <f>AVERAGE(AC37, AR37,V37, X37)</f>
        <v>0.3570826923076923</v>
      </c>
    </row>
    <row r="38" spans="1:47" s="42" customFormat="1" x14ac:dyDescent="0.2">
      <c r="A38" s="28">
        <f>_xlfn.RANK.EQ(AU38,$AU$2:$AU$101,0)</f>
        <v>94</v>
      </c>
      <c r="B38" s="35" t="s">
        <v>33</v>
      </c>
      <c r="C38" s="27"/>
      <c r="D38" s="27"/>
      <c r="E38" s="27"/>
      <c r="F38" s="27"/>
      <c r="G38" s="27"/>
      <c r="H38" s="27"/>
      <c r="I38" s="27" t="s">
        <v>20</v>
      </c>
      <c r="J38" s="27" t="s">
        <v>20</v>
      </c>
      <c r="K38" s="27" t="s">
        <v>20</v>
      </c>
      <c r="L38" s="27"/>
      <c r="M38" s="27"/>
      <c r="N38" s="27" t="s">
        <v>20</v>
      </c>
      <c r="O38" s="27"/>
      <c r="P38" s="27"/>
      <c r="Q38" s="27" t="s">
        <v>20</v>
      </c>
      <c r="R38" s="27"/>
      <c r="S38" s="27" t="s">
        <v>20</v>
      </c>
      <c r="T38" s="28"/>
      <c r="U38" s="36">
        <v>82.41</v>
      </c>
      <c r="V38" s="37">
        <f>1-(U38/100)</f>
        <v>0.17590000000000006</v>
      </c>
      <c r="W38" s="34">
        <v>297</v>
      </c>
      <c r="X38" s="38">
        <f>W38/1000</f>
        <v>0.29699999999999999</v>
      </c>
      <c r="Y38" s="29" t="s">
        <v>150</v>
      </c>
      <c r="Z38" s="29" t="s">
        <v>164</v>
      </c>
      <c r="AA38" s="29" t="s">
        <v>165</v>
      </c>
      <c r="AB38" s="30"/>
      <c r="AC38" s="39">
        <v>0.26300000000000001</v>
      </c>
      <c r="AD38" s="89">
        <v>0.8</v>
      </c>
      <c r="AE38" s="89">
        <v>1</v>
      </c>
      <c r="AF38" s="30">
        <v>0</v>
      </c>
      <c r="AG38" s="30">
        <v>0.8</v>
      </c>
      <c r="AH38" s="30">
        <v>0.2</v>
      </c>
      <c r="AI38" s="31">
        <v>1</v>
      </c>
      <c r="AJ38" s="31">
        <v>1</v>
      </c>
      <c r="AK38" s="31">
        <v>1</v>
      </c>
      <c r="AL38" s="31">
        <v>1</v>
      </c>
      <c r="AM38" s="88">
        <v>1</v>
      </c>
      <c r="AN38" s="88">
        <v>0</v>
      </c>
      <c r="AO38" s="29">
        <v>1</v>
      </c>
      <c r="AP38" s="29">
        <v>0</v>
      </c>
      <c r="AQ38" s="31"/>
      <c r="AR38" s="40">
        <f>AVERAGE(AD38:AP38)</f>
        <v>0.67692307692307696</v>
      </c>
      <c r="AS38" s="100">
        <f>_xlfn.RANK.EQ(V38,V38:V137,1)/100</f>
        <v>0.02</v>
      </c>
      <c r="AT38" s="31">
        <f>_xlfn.RANK.EQ(X38,X38:X137,1)/100</f>
        <v>0.13</v>
      </c>
      <c r="AU38" s="41">
        <f>AVERAGE(AC38, AR38,V38, X38)</f>
        <v>0.35320576923076924</v>
      </c>
    </row>
    <row r="39" spans="1:47" s="42" customFormat="1" hidden="1" x14ac:dyDescent="0.2">
      <c r="A39" s="28">
        <f>_xlfn.RANK.EQ(AU39,$AU$2:$AU$101,0)</f>
        <v>2</v>
      </c>
      <c r="B39" s="35" t="s">
        <v>57</v>
      </c>
      <c r="C39" s="33"/>
      <c r="D39" s="33"/>
      <c r="E39" s="33"/>
      <c r="F39" s="33"/>
      <c r="G39" s="33"/>
      <c r="H39" s="33" t="s">
        <v>20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 t="s">
        <v>20</v>
      </c>
      <c r="U39" s="36">
        <v>0.03</v>
      </c>
      <c r="V39" s="37">
        <f>1-(U39/100)</f>
        <v>0.99970000000000003</v>
      </c>
      <c r="W39" s="30">
        <v>107792</v>
      </c>
      <c r="X39" s="38">
        <f>W39/1000</f>
        <v>107.792</v>
      </c>
      <c r="Y39" s="29"/>
      <c r="Z39" s="29"/>
      <c r="AA39" s="29"/>
      <c r="AB39" s="30"/>
      <c r="AC39" s="39">
        <v>3.4000000000000002E-2</v>
      </c>
      <c r="AD39" s="31">
        <v>1</v>
      </c>
      <c r="AE39" s="31">
        <v>1</v>
      </c>
      <c r="AF39" s="30">
        <v>1</v>
      </c>
      <c r="AG39" s="30">
        <v>0.8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/>
      <c r="AN39" s="88"/>
      <c r="AO39" s="29">
        <v>1</v>
      </c>
      <c r="AP39" s="29">
        <v>1</v>
      </c>
      <c r="AQ39" s="31">
        <f>SUM(AD39:AP39)</f>
        <v>10.399999999999999</v>
      </c>
      <c r="AR39" s="40">
        <f>AVERAGE(AD39:AP39)</f>
        <v>0.94545454545454533</v>
      </c>
      <c r="AS39" s="100">
        <f>_xlfn.RANK.EQ(V39,V39:V138,1)/100</f>
        <v>0.63</v>
      </c>
      <c r="AT39" s="31">
        <f>_xlfn.RANK.EQ(X39,X39:X138,1)/100</f>
        <v>0.63</v>
      </c>
      <c r="AU39" s="41">
        <f>AVERAGE(AC39, AR39,V39, X39)</f>
        <v>27.442788636363638</v>
      </c>
    </row>
    <row r="40" spans="1:47" s="42" customFormat="1" hidden="1" x14ac:dyDescent="0.2">
      <c r="A40" s="28">
        <f>_xlfn.RANK.EQ(AU40,$AU$2:$AU$101,0)</f>
        <v>9</v>
      </c>
      <c r="B40" s="35" t="s">
        <v>28</v>
      </c>
      <c r="C40" s="27"/>
      <c r="D40" s="27"/>
      <c r="E40" s="27"/>
      <c r="F40" s="27"/>
      <c r="G40" s="27"/>
      <c r="H40" s="27"/>
      <c r="I40" s="27"/>
      <c r="J40" s="27" t="s">
        <v>20</v>
      </c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36">
        <v>8.8000000000000007</v>
      </c>
      <c r="V40" s="37">
        <f>1-(U40/100)</f>
        <v>0.91200000000000003</v>
      </c>
      <c r="W40" s="34">
        <v>17105</v>
      </c>
      <c r="X40" s="38">
        <f>W40/1000</f>
        <v>17.105</v>
      </c>
      <c r="Y40" s="29" t="s">
        <v>150</v>
      </c>
      <c r="Z40" s="29" t="s">
        <v>151</v>
      </c>
      <c r="AA40" s="29" t="s">
        <v>150</v>
      </c>
      <c r="AB40" s="30" t="s">
        <v>159</v>
      </c>
      <c r="AC40" s="39">
        <v>2.4E-2</v>
      </c>
      <c r="AD40" s="31">
        <v>0.8</v>
      </c>
      <c r="AE40" s="31">
        <v>1</v>
      </c>
      <c r="AF40" s="30">
        <v>0</v>
      </c>
      <c r="AG40" s="30">
        <v>0.8</v>
      </c>
      <c r="AH40" s="30">
        <v>0</v>
      </c>
      <c r="AI40" s="31">
        <v>0.5</v>
      </c>
      <c r="AJ40" s="31">
        <v>1</v>
      </c>
      <c r="AK40" s="31">
        <v>1</v>
      </c>
      <c r="AL40" s="31">
        <v>1</v>
      </c>
      <c r="AM40" s="88">
        <v>0.5</v>
      </c>
      <c r="AN40" s="88" t="s">
        <v>153</v>
      </c>
      <c r="AO40" s="29">
        <v>1</v>
      </c>
      <c r="AP40" s="29">
        <v>1</v>
      </c>
      <c r="AQ40" s="31">
        <f>SUM(AD40:AP40)</f>
        <v>8.6</v>
      </c>
      <c r="AR40" s="40">
        <f>AVERAGE(AD40:AP40)</f>
        <v>0.71666666666666667</v>
      </c>
      <c r="AS40" s="100">
        <f>_xlfn.RANK.EQ(V40,V40:V139,1)/100</f>
        <v>0.18</v>
      </c>
      <c r="AT40" s="31">
        <f>_xlfn.RANK.EQ(X40,X40:X139,1)/100</f>
        <v>0.62</v>
      </c>
      <c r="AU40" s="41">
        <f>AVERAGE(AC40, AR40,V40, X40)</f>
        <v>4.6894166666666663</v>
      </c>
    </row>
    <row r="41" spans="1:47" s="42" customFormat="1" ht="38.25" hidden="1" x14ac:dyDescent="0.2">
      <c r="A41" s="28">
        <f>_xlfn.RANK.EQ(AU41,$AU$2:$AU$101,0)</f>
        <v>12</v>
      </c>
      <c r="B41" s="35" t="s">
        <v>83</v>
      </c>
      <c r="C41" s="33" t="s">
        <v>20</v>
      </c>
      <c r="D41" s="33"/>
      <c r="E41" s="33"/>
      <c r="F41" s="33"/>
      <c r="G41" s="33"/>
      <c r="H41" s="33" t="s">
        <v>20</v>
      </c>
      <c r="I41" s="33"/>
      <c r="J41" s="33"/>
      <c r="K41" s="33"/>
      <c r="L41" s="33"/>
      <c r="M41" s="33"/>
      <c r="N41" s="33"/>
      <c r="O41" s="27"/>
      <c r="P41" s="27"/>
      <c r="Q41" s="27"/>
      <c r="R41" s="27"/>
      <c r="S41" s="27"/>
      <c r="T41" s="28"/>
      <c r="U41" s="36">
        <v>1.17</v>
      </c>
      <c r="V41" s="37">
        <f>1-(U41/100)</f>
        <v>0.98829999999999996</v>
      </c>
      <c r="W41" s="34">
        <v>10774</v>
      </c>
      <c r="X41" s="38">
        <f>W41/1000</f>
        <v>10.773999999999999</v>
      </c>
      <c r="Y41" s="29" t="s">
        <v>208</v>
      </c>
      <c r="Z41" s="29">
        <v>0</v>
      </c>
      <c r="AA41" s="29" t="s">
        <v>209</v>
      </c>
      <c r="AB41" s="30"/>
      <c r="AC41" s="39">
        <v>4.9000000000000002E-2</v>
      </c>
      <c r="AD41" s="31">
        <v>1</v>
      </c>
      <c r="AE41" s="31">
        <v>0.8</v>
      </c>
      <c r="AF41" s="30">
        <v>1</v>
      </c>
      <c r="AG41" s="30">
        <v>0.6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1</v>
      </c>
      <c r="AP41" s="29">
        <v>1</v>
      </c>
      <c r="AQ41" s="31">
        <f>SUM(AD41:AP41)</f>
        <v>10</v>
      </c>
      <c r="AR41" s="40">
        <f>AVERAGE(AD41:AP41)</f>
        <v>0.90909090909090906</v>
      </c>
      <c r="AS41" s="100">
        <f>_xlfn.RANK.EQ(V41,V41:V140,1)/100</f>
        <v>0.42</v>
      </c>
      <c r="AT41" s="31">
        <f>_xlfn.RANK.EQ(X41,X41:X140,1)/100</f>
        <v>0.61</v>
      </c>
      <c r="AU41" s="41">
        <f>AVERAGE(AC41, AR41,V41, X41)</f>
        <v>3.1800977272727269</v>
      </c>
    </row>
    <row r="42" spans="1:47" s="42" customFormat="1" ht="25.5" hidden="1" x14ac:dyDescent="0.2">
      <c r="A42" s="28">
        <f>_xlfn.RANK.EQ(AU42,$AU$2:$AU$101,0)</f>
        <v>13</v>
      </c>
      <c r="B42" s="35" t="s">
        <v>41</v>
      </c>
      <c r="C42" s="33"/>
      <c r="D42" s="33"/>
      <c r="E42" s="33" t="s">
        <v>20</v>
      </c>
      <c r="F42" s="33"/>
      <c r="G42" s="33" t="s">
        <v>20</v>
      </c>
      <c r="H42" s="33"/>
      <c r="I42" s="33"/>
      <c r="J42" s="33"/>
      <c r="K42" s="33" t="s">
        <v>20</v>
      </c>
      <c r="L42" s="33"/>
      <c r="M42" s="33"/>
      <c r="N42" s="33"/>
      <c r="O42" s="33"/>
      <c r="P42" s="33"/>
      <c r="Q42" s="33"/>
      <c r="R42" s="33"/>
      <c r="S42" s="33"/>
      <c r="T42" s="33"/>
      <c r="U42" s="36">
        <v>0.67</v>
      </c>
      <c r="V42" s="37">
        <f>1-(U42/100)</f>
        <v>0.99329999999999996</v>
      </c>
      <c r="W42" s="34">
        <v>9948</v>
      </c>
      <c r="X42" s="38">
        <f>W42/1000</f>
        <v>9.9480000000000004</v>
      </c>
      <c r="Y42" s="29" t="s">
        <v>172</v>
      </c>
      <c r="Z42" s="29" t="s">
        <v>173</v>
      </c>
      <c r="AA42" s="29" t="s">
        <v>174</v>
      </c>
      <c r="AB42" s="30" t="s">
        <v>175</v>
      </c>
      <c r="AC42" s="39">
        <v>0.625</v>
      </c>
      <c r="AD42" s="31">
        <v>1</v>
      </c>
      <c r="AE42" s="31">
        <v>0.8</v>
      </c>
      <c r="AF42" s="30">
        <v>1</v>
      </c>
      <c r="AG42" s="30">
        <v>0.6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1</v>
      </c>
      <c r="AP42" s="29">
        <v>1</v>
      </c>
      <c r="AQ42" s="31">
        <f>SUM(AD42:AP42)</f>
        <v>10</v>
      </c>
      <c r="AR42" s="40">
        <f>AVERAGE(AD42:AP42)</f>
        <v>0.90909090909090906</v>
      </c>
      <c r="AS42" s="100">
        <f>_xlfn.RANK.EQ(V42,V42:V141,1)/100</f>
        <v>0.52</v>
      </c>
      <c r="AT42" s="31">
        <f>_xlfn.RANK.EQ(X42,X42:X141,1)/100</f>
        <v>0.6</v>
      </c>
      <c r="AU42" s="41">
        <f>AVERAGE(AC42, AR42,V42, X42)</f>
        <v>3.1188477272727275</v>
      </c>
    </row>
    <row r="43" spans="1:47" s="42" customFormat="1" ht="25.5" hidden="1" x14ac:dyDescent="0.2">
      <c r="A43" s="28">
        <f>_xlfn.RANK.EQ(AU43,$AU$2:$AU$101,0)</f>
        <v>16</v>
      </c>
      <c r="B43" s="35" t="s">
        <v>23</v>
      </c>
      <c r="C43" s="27"/>
      <c r="D43" s="27"/>
      <c r="E43" s="27"/>
      <c r="F43" s="27"/>
      <c r="G43" s="27"/>
      <c r="H43" s="27"/>
      <c r="I43" s="27" t="s">
        <v>20</v>
      </c>
      <c r="J43" s="27" t="s">
        <v>20</v>
      </c>
      <c r="K43" s="27" t="s">
        <v>20</v>
      </c>
      <c r="L43" s="27"/>
      <c r="M43" s="27" t="s">
        <v>20</v>
      </c>
      <c r="N43" s="27"/>
      <c r="O43" s="27"/>
      <c r="P43" s="27" t="s">
        <v>20</v>
      </c>
      <c r="Q43" s="27"/>
      <c r="R43" s="27" t="s">
        <v>20</v>
      </c>
      <c r="S43" s="27"/>
      <c r="T43" s="28"/>
      <c r="U43" s="36">
        <v>5.38</v>
      </c>
      <c r="V43" s="37">
        <f>1-(U43/100)</f>
        <v>0.94620000000000004</v>
      </c>
      <c r="W43" s="34">
        <v>7823</v>
      </c>
      <c r="X43" s="38">
        <f>W43/1000</f>
        <v>7.8230000000000004</v>
      </c>
      <c r="Y43" s="29">
        <v>2400</v>
      </c>
      <c r="Z43" s="29">
        <v>0</v>
      </c>
      <c r="AA43" s="43" t="s">
        <v>154</v>
      </c>
      <c r="AB43" s="30"/>
      <c r="AC43" s="39">
        <v>0.25</v>
      </c>
      <c r="AD43" s="31">
        <v>0.8</v>
      </c>
      <c r="AE43" s="31">
        <v>0.7</v>
      </c>
      <c r="AF43" s="30">
        <v>1</v>
      </c>
      <c r="AG43" s="30">
        <v>0.6</v>
      </c>
      <c r="AH43" s="30">
        <v>0.4</v>
      </c>
      <c r="AI43" s="31">
        <v>1</v>
      </c>
      <c r="AJ43" s="31">
        <v>1</v>
      </c>
      <c r="AK43" s="31">
        <v>1</v>
      </c>
      <c r="AL43" s="31">
        <v>1</v>
      </c>
      <c r="AM43" s="88" t="s">
        <v>155</v>
      </c>
      <c r="AN43" s="88" t="s">
        <v>153</v>
      </c>
      <c r="AO43" s="29">
        <v>1</v>
      </c>
      <c r="AP43" s="29">
        <v>1</v>
      </c>
      <c r="AQ43" s="31">
        <f>SUM(AD43:AP43)</f>
        <v>9.5</v>
      </c>
      <c r="AR43" s="40">
        <f>AVERAGE(AD43:AP43)</f>
        <v>0.86363636363636365</v>
      </c>
      <c r="AS43" s="100">
        <f>_xlfn.RANK.EQ(V43,V43:V142,1)/100</f>
        <v>0.22</v>
      </c>
      <c r="AT43" s="31">
        <f>_xlfn.RANK.EQ(X43,X43:X142,1)/100</f>
        <v>0.57999999999999996</v>
      </c>
      <c r="AU43" s="41">
        <f>AVERAGE(AC43, AR43,V43, X43)</f>
        <v>2.4707090909090912</v>
      </c>
    </row>
    <row r="44" spans="1:47" s="42" customFormat="1" hidden="1" x14ac:dyDescent="0.2">
      <c r="A44" s="28">
        <f>_xlfn.RANK.EQ(AU44,$AU$2:$AU$101,0)</f>
        <v>17</v>
      </c>
      <c r="B44" s="35" t="s">
        <v>29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 t="s">
        <v>20</v>
      </c>
      <c r="S44" s="27"/>
      <c r="T44" s="28"/>
      <c r="U44" s="36">
        <v>3.39</v>
      </c>
      <c r="V44" s="37">
        <f>1-(U44/100)</f>
        <v>0.96609999999999996</v>
      </c>
      <c r="W44" s="34">
        <v>7983</v>
      </c>
      <c r="X44" s="38">
        <f>W44/1000</f>
        <v>7.9829999999999997</v>
      </c>
      <c r="Y44" s="29">
        <v>1500</v>
      </c>
      <c r="Z44" s="29">
        <v>0</v>
      </c>
      <c r="AA44" s="29" t="s">
        <v>160</v>
      </c>
      <c r="AB44" s="30"/>
      <c r="AC44" s="39">
        <v>5.0000000000000001E-3</v>
      </c>
      <c r="AD44" s="31">
        <v>0.8</v>
      </c>
      <c r="AE44" s="31">
        <v>1</v>
      </c>
      <c r="AF44" s="30">
        <v>1</v>
      </c>
      <c r="AG44" s="30">
        <v>0.8</v>
      </c>
      <c r="AH44" s="30">
        <v>0.6</v>
      </c>
      <c r="AI44" s="31">
        <v>1</v>
      </c>
      <c r="AJ44" s="31">
        <v>1</v>
      </c>
      <c r="AK44" s="31">
        <v>1</v>
      </c>
      <c r="AL44" s="31">
        <v>1</v>
      </c>
      <c r="AM44" s="88" t="s">
        <v>155</v>
      </c>
      <c r="AN44" s="88" t="s">
        <v>153</v>
      </c>
      <c r="AO44" s="29">
        <v>1</v>
      </c>
      <c r="AP44" s="29">
        <v>1</v>
      </c>
      <c r="AQ44" s="31">
        <f>SUM(AD44:AP44)</f>
        <v>10.199999999999999</v>
      </c>
      <c r="AR44" s="40">
        <f>AVERAGE(AD44:AP44)</f>
        <v>0.92727272727272725</v>
      </c>
      <c r="AS44" s="100">
        <f>_xlfn.RANK.EQ(V44,V44:V143,1)/100</f>
        <v>0.28000000000000003</v>
      </c>
      <c r="AT44" s="31">
        <f>_xlfn.RANK.EQ(X44,X44:X143,1)/100</f>
        <v>0.57999999999999996</v>
      </c>
      <c r="AU44" s="41">
        <f>AVERAGE(AC44, AR44,V44, X44)</f>
        <v>2.4703431818181816</v>
      </c>
    </row>
    <row r="45" spans="1:47" s="42" customFormat="1" hidden="1" x14ac:dyDescent="0.2">
      <c r="A45" s="28">
        <f>_xlfn.RANK.EQ(AU45,$AU$2:$AU$101,0)</f>
        <v>18</v>
      </c>
      <c r="B45" s="35" t="s">
        <v>58</v>
      </c>
      <c r="C45" s="33"/>
      <c r="D45" s="33"/>
      <c r="E45" s="33" t="s">
        <v>20</v>
      </c>
      <c r="F45" s="33"/>
      <c r="G45" s="33"/>
      <c r="H45" s="33"/>
      <c r="I45" s="33"/>
      <c r="J45" s="33"/>
      <c r="K45" s="33"/>
      <c r="L45" s="33" t="s">
        <v>20</v>
      </c>
      <c r="M45" s="33"/>
      <c r="N45" s="33"/>
      <c r="O45" s="33"/>
      <c r="P45" s="33"/>
      <c r="Q45" s="33"/>
      <c r="R45" s="33"/>
      <c r="S45" s="33"/>
      <c r="T45" s="28"/>
      <c r="U45" s="36">
        <v>1.22</v>
      </c>
      <c r="V45" s="37">
        <f>1-(U45/100)</f>
        <v>0.98780000000000001</v>
      </c>
      <c r="W45" s="34">
        <v>7557</v>
      </c>
      <c r="X45" s="38">
        <f>W45/1000</f>
        <v>7.5570000000000004</v>
      </c>
      <c r="Y45" s="29" t="s">
        <v>150</v>
      </c>
      <c r="Z45" s="29">
        <v>0</v>
      </c>
      <c r="AA45" s="29" t="s">
        <v>162</v>
      </c>
      <c r="AB45" s="30" t="s">
        <v>150</v>
      </c>
      <c r="AC45" s="39">
        <v>0.40799999999999997</v>
      </c>
      <c r="AD45" s="31">
        <v>1</v>
      </c>
      <c r="AE45" s="31">
        <v>0.8</v>
      </c>
      <c r="AF45" s="30">
        <v>1</v>
      </c>
      <c r="AG45" s="30">
        <v>0.6</v>
      </c>
      <c r="AH45" s="30">
        <v>0.4</v>
      </c>
      <c r="AI45" s="31">
        <v>1</v>
      </c>
      <c r="AJ45" s="31">
        <v>1</v>
      </c>
      <c r="AK45" s="31">
        <v>1</v>
      </c>
      <c r="AL45" s="31">
        <v>1</v>
      </c>
      <c r="AM45" s="88" t="s">
        <v>155</v>
      </c>
      <c r="AN45" s="88" t="s">
        <v>153</v>
      </c>
      <c r="AO45" s="29">
        <v>1</v>
      </c>
      <c r="AP45" s="29">
        <v>1</v>
      </c>
      <c r="AQ45" s="31">
        <f>SUM(AD45:AP45)</f>
        <v>9.8000000000000007</v>
      </c>
      <c r="AR45" s="40">
        <f>AVERAGE(AD45:AP45)</f>
        <v>0.89090909090909098</v>
      </c>
      <c r="AS45" s="100">
        <f>_xlfn.RANK.EQ(V45,V45:V144,1)/100</f>
        <v>0.38</v>
      </c>
      <c r="AT45" s="31">
        <f>_xlfn.RANK.EQ(X45,X45:X144,1)/100</f>
        <v>0.56999999999999995</v>
      </c>
      <c r="AU45" s="41">
        <f>AVERAGE(AC45, AR45,V45, X45)</f>
        <v>2.4609272727272726</v>
      </c>
    </row>
    <row r="46" spans="1:47" s="42" customFormat="1" hidden="1" x14ac:dyDescent="0.2">
      <c r="A46" s="28">
        <f>_xlfn.RANK.EQ(AU46,$AU$2:$AU$101,0)</f>
        <v>20</v>
      </c>
      <c r="B46" s="35" t="s">
        <v>69</v>
      </c>
      <c r="C46" s="33"/>
      <c r="D46" s="33"/>
      <c r="E46" s="33"/>
      <c r="F46" s="33"/>
      <c r="G46" s="33"/>
      <c r="H46" s="33"/>
      <c r="I46" s="33" t="s">
        <v>20</v>
      </c>
      <c r="J46" s="33" t="s">
        <v>20</v>
      </c>
      <c r="K46" s="33"/>
      <c r="L46" s="33"/>
      <c r="M46" s="33" t="s">
        <v>20</v>
      </c>
      <c r="N46" s="33"/>
      <c r="O46" s="33"/>
      <c r="P46" s="33" t="s">
        <v>20</v>
      </c>
      <c r="Q46" s="33"/>
      <c r="R46" s="33"/>
      <c r="S46" s="27"/>
      <c r="T46" s="28"/>
      <c r="U46" s="36">
        <v>4.2</v>
      </c>
      <c r="V46" s="37">
        <f>1-(U46/100)</f>
        <v>0.95799999999999996</v>
      </c>
      <c r="W46" s="34">
        <v>7529</v>
      </c>
      <c r="X46" s="38">
        <f>W46/1000</f>
        <v>7.5289999999999999</v>
      </c>
      <c r="Y46" s="29">
        <v>0</v>
      </c>
      <c r="Z46" s="29">
        <v>2100</v>
      </c>
      <c r="AA46" s="29" t="s">
        <v>195</v>
      </c>
      <c r="AB46" s="30" t="s">
        <v>150</v>
      </c>
      <c r="AC46" s="39">
        <v>6.2E-2</v>
      </c>
      <c r="AD46" s="31">
        <v>1</v>
      </c>
      <c r="AE46" s="31">
        <v>1</v>
      </c>
      <c r="AF46" s="30">
        <v>1</v>
      </c>
      <c r="AG46" s="30">
        <v>0.8</v>
      </c>
      <c r="AH46" s="30">
        <v>0.8</v>
      </c>
      <c r="AI46" s="31">
        <v>1</v>
      </c>
      <c r="AJ46" s="31">
        <v>1</v>
      </c>
      <c r="AK46" s="31">
        <v>1</v>
      </c>
      <c r="AL46" s="31">
        <v>1</v>
      </c>
      <c r="AM46" s="88" t="s">
        <v>155</v>
      </c>
      <c r="AN46" s="88" t="s">
        <v>153</v>
      </c>
      <c r="AO46" s="29">
        <v>1</v>
      </c>
      <c r="AP46" s="29">
        <v>1</v>
      </c>
      <c r="AQ46" s="31">
        <f>SUM(AD46:AP46)</f>
        <v>10.6</v>
      </c>
      <c r="AR46" s="40">
        <f>AVERAGE(AD46:AP46)</f>
        <v>0.96363636363636362</v>
      </c>
      <c r="AS46" s="100">
        <f>_xlfn.RANK.EQ(V46,V46:V145,1)/100</f>
        <v>0.24</v>
      </c>
      <c r="AT46" s="31">
        <f>_xlfn.RANK.EQ(X46,X46:X145,1)/100</f>
        <v>0.56000000000000005</v>
      </c>
      <c r="AU46" s="41">
        <f>AVERAGE(AC46, AR46,V46, X46)</f>
        <v>2.3781590909090911</v>
      </c>
    </row>
    <row r="47" spans="1:47" s="42" customFormat="1" ht="25.5" hidden="1" x14ac:dyDescent="0.2">
      <c r="A47" s="28">
        <f>_xlfn.RANK.EQ(AU47,$AU$2:$AU$101,0)</f>
        <v>21</v>
      </c>
      <c r="B47" s="35" t="s">
        <v>71</v>
      </c>
      <c r="C47" s="33"/>
      <c r="D47" s="33"/>
      <c r="E47" s="33"/>
      <c r="F47" s="33"/>
      <c r="G47" s="33"/>
      <c r="H47" s="33"/>
      <c r="I47" s="33"/>
      <c r="J47" s="33"/>
      <c r="K47" s="33"/>
      <c r="L47" s="33" t="s">
        <v>20</v>
      </c>
      <c r="M47" s="33"/>
      <c r="N47" s="33"/>
      <c r="O47" s="33" t="s">
        <v>20</v>
      </c>
      <c r="P47" s="33"/>
      <c r="Q47" s="33"/>
      <c r="R47" s="27"/>
      <c r="S47" s="27"/>
      <c r="T47" s="28"/>
      <c r="U47" s="36">
        <v>0.72</v>
      </c>
      <c r="V47" s="37">
        <f>1-(U47/100)</f>
        <v>0.99280000000000002</v>
      </c>
      <c r="W47" s="34">
        <v>7339</v>
      </c>
      <c r="X47" s="38">
        <f>W47/1000</f>
        <v>7.3390000000000004</v>
      </c>
      <c r="Y47" s="29"/>
      <c r="Z47" s="29">
        <v>0</v>
      </c>
      <c r="AA47" s="29" t="s">
        <v>193</v>
      </c>
      <c r="AB47" s="30" t="s">
        <v>150</v>
      </c>
      <c r="AC47" s="39">
        <v>0.128</v>
      </c>
      <c r="AD47" s="31">
        <v>1</v>
      </c>
      <c r="AE47" s="31">
        <v>0.2</v>
      </c>
      <c r="AF47" s="30">
        <v>1</v>
      </c>
      <c r="AG47" s="30">
        <v>0.4</v>
      </c>
      <c r="AH47" s="30">
        <v>0.8</v>
      </c>
      <c r="AI47" s="31">
        <v>0.75</v>
      </c>
      <c r="AJ47" s="31">
        <v>1</v>
      </c>
      <c r="AK47" s="31">
        <v>1</v>
      </c>
      <c r="AL47" s="31">
        <v>1</v>
      </c>
      <c r="AM47" s="88" t="s">
        <v>155</v>
      </c>
      <c r="AN47" s="88" t="s">
        <v>153</v>
      </c>
      <c r="AO47" s="29">
        <v>1</v>
      </c>
      <c r="AP47" s="29">
        <v>1</v>
      </c>
      <c r="AQ47" s="31">
        <f>SUM(AD47:AP47)</f>
        <v>9.15</v>
      </c>
      <c r="AR47" s="40">
        <f>AVERAGE(AD47:AP47)</f>
        <v>0.8318181818181819</v>
      </c>
      <c r="AS47" s="100">
        <f>_xlfn.RANK.EQ(V47,V47:V146,1)/100</f>
        <v>0.45</v>
      </c>
      <c r="AT47" s="31">
        <f>_xlfn.RANK.EQ(X47,X47:X146,1)/100</f>
        <v>0.55000000000000004</v>
      </c>
      <c r="AU47" s="41">
        <f>AVERAGE(AC47, AR47,V47, X47)</f>
        <v>2.3229045454545458</v>
      </c>
    </row>
    <row r="48" spans="1:47" s="42" customFormat="1" hidden="1" x14ac:dyDescent="0.2">
      <c r="A48" s="28">
        <f>_xlfn.RANK.EQ(AU48,$AU$2:$AU$101,0)</f>
        <v>22</v>
      </c>
      <c r="B48" s="35" t="s">
        <v>27</v>
      </c>
      <c r="C48" s="27"/>
      <c r="D48" s="27"/>
      <c r="E48" s="27"/>
      <c r="F48" s="27"/>
      <c r="G48" s="27"/>
      <c r="H48" s="27"/>
      <c r="I48" s="27"/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36">
        <v>2.06</v>
      </c>
      <c r="V48" s="37">
        <f>1-(U48/100)</f>
        <v>0.97940000000000005</v>
      </c>
      <c r="W48" s="34">
        <v>7255</v>
      </c>
      <c r="X48" s="38">
        <f>W48/1000</f>
        <v>7.2549999999999999</v>
      </c>
      <c r="Y48" s="29"/>
      <c r="Z48" s="29">
        <v>0</v>
      </c>
      <c r="AA48" s="29"/>
      <c r="AB48" s="30" t="s">
        <v>158</v>
      </c>
      <c r="AC48" s="39">
        <v>2.4E-2</v>
      </c>
      <c r="AD48" s="31">
        <v>1</v>
      </c>
      <c r="AE48" s="31">
        <v>0.7</v>
      </c>
      <c r="AF48" s="30">
        <v>1</v>
      </c>
      <c r="AG48" s="30">
        <v>0.8</v>
      </c>
      <c r="AH48" s="30">
        <v>0.6</v>
      </c>
      <c r="AI48" s="31">
        <v>1</v>
      </c>
      <c r="AJ48" s="31">
        <v>1</v>
      </c>
      <c r="AK48" s="31">
        <v>1</v>
      </c>
      <c r="AL48" s="31">
        <v>1</v>
      </c>
      <c r="AM48" s="88" t="s">
        <v>155</v>
      </c>
      <c r="AN48" s="88" t="s">
        <v>153</v>
      </c>
      <c r="AO48" s="29">
        <v>1</v>
      </c>
      <c r="AP48" s="29">
        <v>1</v>
      </c>
      <c r="AQ48" s="31">
        <f>SUM(AD48:AP48)</f>
        <v>10.1</v>
      </c>
      <c r="AR48" s="40">
        <f>AVERAGE(AD48:AP48)</f>
        <v>0.9181818181818181</v>
      </c>
      <c r="AS48" s="100">
        <f>_xlfn.RANK.EQ(V48,V48:V147,1)/100</f>
        <v>0.33</v>
      </c>
      <c r="AT48" s="31">
        <f>_xlfn.RANK.EQ(X48,X48:X147,1)/100</f>
        <v>0.54</v>
      </c>
      <c r="AU48" s="41">
        <f>AVERAGE(AC48, AR48,V48, X48)</f>
        <v>2.2941454545454545</v>
      </c>
    </row>
    <row r="49" spans="1:47" s="42" customFormat="1" hidden="1" x14ac:dyDescent="0.2">
      <c r="A49" s="28">
        <f>_xlfn.RANK.EQ(AU49,$AU$2:$AU$101,0)</f>
        <v>25</v>
      </c>
      <c r="B49" s="35" t="s">
        <v>117</v>
      </c>
      <c r="C49" s="33" t="s">
        <v>20</v>
      </c>
      <c r="D49" s="33"/>
      <c r="E49" s="33" t="s">
        <v>20</v>
      </c>
      <c r="F49" s="33"/>
      <c r="G49" s="33"/>
      <c r="H49" s="33"/>
      <c r="I49" s="33"/>
      <c r="J49" s="33"/>
      <c r="K49" s="33" t="s">
        <v>20</v>
      </c>
      <c r="L49" s="33"/>
      <c r="M49" s="33"/>
      <c r="N49" s="33"/>
      <c r="O49" s="33"/>
      <c r="P49" s="33" t="s">
        <v>20</v>
      </c>
      <c r="Q49" s="33"/>
      <c r="R49" s="33"/>
      <c r="S49" s="33"/>
      <c r="T49" s="28"/>
      <c r="U49" s="36">
        <v>1</v>
      </c>
      <c r="V49" s="37">
        <f>1-(U49/100)</f>
        <v>0.99</v>
      </c>
      <c r="W49" s="34">
        <v>6017</v>
      </c>
      <c r="X49" s="38">
        <f>W49/1000</f>
        <v>6.0170000000000003</v>
      </c>
      <c r="Y49" s="29" t="s">
        <v>150</v>
      </c>
      <c r="Z49" s="29" t="s">
        <v>151</v>
      </c>
      <c r="AA49" s="29" t="s">
        <v>185</v>
      </c>
      <c r="AB49" s="30" t="s">
        <v>185</v>
      </c>
      <c r="AC49" s="39">
        <v>0.54500000000000004</v>
      </c>
      <c r="AD49" s="31">
        <v>1</v>
      </c>
      <c r="AE49" s="31">
        <v>1</v>
      </c>
      <c r="AF49" s="30">
        <v>1</v>
      </c>
      <c r="AG49" s="30">
        <v>0.6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150</v>
      </c>
      <c r="AN49" s="88" t="s">
        <v>153</v>
      </c>
      <c r="AO49" s="29">
        <v>0</v>
      </c>
      <c r="AP49" s="29">
        <v>0</v>
      </c>
      <c r="AQ49" s="31">
        <f>SUM(AD49:AP49)</f>
        <v>7.6</v>
      </c>
      <c r="AR49" s="40">
        <f>AVERAGE(AD49:AP49)</f>
        <v>0.69090909090909092</v>
      </c>
      <c r="AS49" s="100">
        <f>_xlfn.RANK.EQ(V49,V49:V148,1)/100</f>
        <v>0.4</v>
      </c>
      <c r="AT49" s="31">
        <f>_xlfn.RANK.EQ(X49,X49:X148,1)/100</f>
        <v>0.53</v>
      </c>
      <c r="AU49" s="41">
        <f>AVERAGE(AC49, AR49,V49, X49)</f>
        <v>2.0607272727272727</v>
      </c>
    </row>
    <row r="50" spans="1:47" s="42" customFormat="1" ht="25.5" hidden="1" x14ac:dyDescent="0.2">
      <c r="A50" s="28">
        <f>_xlfn.RANK.EQ(AU50,$AU$2:$AU$101,0)</f>
        <v>27</v>
      </c>
      <c r="B50" s="35" t="s">
        <v>78</v>
      </c>
      <c r="C50" s="33"/>
      <c r="D50" s="33"/>
      <c r="E50" s="33"/>
      <c r="F50" s="33"/>
      <c r="G50" s="33"/>
      <c r="H50" s="33" t="s">
        <v>20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28"/>
      <c r="U50" s="36">
        <v>4.13</v>
      </c>
      <c r="V50" s="37">
        <f>1-(U50/100)</f>
        <v>0.9587</v>
      </c>
      <c r="W50" s="34">
        <v>5554</v>
      </c>
      <c r="X50" s="38">
        <f>W50/1000</f>
        <v>5.5540000000000003</v>
      </c>
      <c r="Y50" s="29"/>
      <c r="Z50" s="29" t="s">
        <v>151</v>
      </c>
      <c r="AA50" s="29"/>
      <c r="AB50" s="30"/>
      <c r="AC50" s="39">
        <v>2.5000000000000001E-2</v>
      </c>
      <c r="AD50" s="31">
        <v>1</v>
      </c>
      <c r="AE50" s="31">
        <v>1</v>
      </c>
      <c r="AF50" s="30">
        <v>1</v>
      </c>
      <c r="AG50" s="30">
        <v>0.8</v>
      </c>
      <c r="AH50" s="30">
        <v>0.8</v>
      </c>
      <c r="AI50" s="31">
        <v>1</v>
      </c>
      <c r="AJ50" s="31">
        <v>1</v>
      </c>
      <c r="AK50" s="31">
        <v>1</v>
      </c>
      <c r="AL50" s="31">
        <v>1</v>
      </c>
      <c r="AM50" s="88" t="s">
        <v>153</v>
      </c>
      <c r="AN50" s="88" t="s">
        <v>153</v>
      </c>
      <c r="AO50" s="29">
        <v>1</v>
      </c>
      <c r="AP50" s="29">
        <v>1</v>
      </c>
      <c r="AQ50" s="31">
        <f>SUM(AD50:AP50)</f>
        <v>10.6</v>
      </c>
      <c r="AR50" s="40">
        <f>AVERAGE(AD50:AP50)</f>
        <v>0.96363636363636362</v>
      </c>
      <c r="AS50" s="100">
        <f>_xlfn.RANK.EQ(V50,V50:V149,1)/100</f>
        <v>0.24</v>
      </c>
      <c r="AT50" s="31">
        <f>_xlfn.RANK.EQ(X50,X50:X149,1)/100</f>
        <v>0.51</v>
      </c>
      <c r="AU50" s="41">
        <f>AVERAGE(AC50, AR50,V50, X50)</f>
        <v>1.875334090909091</v>
      </c>
    </row>
    <row r="51" spans="1:47" s="42" customFormat="1" hidden="1" x14ac:dyDescent="0.2">
      <c r="A51" s="28">
        <f>_xlfn.RANK.EQ(AU51,$AU$2:$AU$101,0)</f>
        <v>28</v>
      </c>
      <c r="B51" s="35" t="s">
        <v>61</v>
      </c>
      <c r="C51" s="33"/>
      <c r="D51" s="33"/>
      <c r="E51" s="33"/>
      <c r="F51" s="33"/>
      <c r="G51" s="33"/>
      <c r="H51" s="33"/>
      <c r="I51" s="33"/>
      <c r="J51" s="33" t="s">
        <v>20</v>
      </c>
      <c r="K51" s="33" t="s">
        <v>20</v>
      </c>
      <c r="L51" s="33"/>
      <c r="M51" s="33" t="s">
        <v>20</v>
      </c>
      <c r="N51" s="33"/>
      <c r="O51" s="33"/>
      <c r="P51" s="33" t="s">
        <v>20</v>
      </c>
      <c r="Q51" s="33"/>
      <c r="R51" s="33"/>
      <c r="S51" s="33" t="s">
        <v>20</v>
      </c>
      <c r="T51" s="28"/>
      <c r="U51" s="36">
        <v>0.72</v>
      </c>
      <c r="V51" s="37">
        <f>1-(U51/100)</f>
        <v>0.99280000000000002</v>
      </c>
      <c r="W51" s="34">
        <v>5365</v>
      </c>
      <c r="X51" s="38">
        <f>W51/1000</f>
        <v>5.3650000000000002</v>
      </c>
      <c r="Y51" s="29">
        <v>240</v>
      </c>
      <c r="Z51" s="29">
        <v>240</v>
      </c>
      <c r="AA51" s="29" t="s">
        <v>191</v>
      </c>
      <c r="AB51" s="30" t="s">
        <v>191</v>
      </c>
      <c r="AC51" s="39">
        <v>0.23400000000000001</v>
      </c>
      <c r="AD51" s="31">
        <v>1</v>
      </c>
      <c r="AE51" s="31">
        <v>1</v>
      </c>
      <c r="AF51" s="30">
        <v>1</v>
      </c>
      <c r="AG51" s="30">
        <v>0.6</v>
      </c>
      <c r="AH51" s="30">
        <v>0.4</v>
      </c>
      <c r="AI51" s="31">
        <v>1</v>
      </c>
      <c r="AJ51" s="31">
        <v>1</v>
      </c>
      <c r="AK51" s="31">
        <v>1</v>
      </c>
      <c r="AL51" s="31">
        <v>1</v>
      </c>
      <c r="AM51" s="88" t="s">
        <v>153</v>
      </c>
      <c r="AN51" s="88" t="s">
        <v>153</v>
      </c>
      <c r="AO51" s="29">
        <v>1</v>
      </c>
      <c r="AP51" s="29">
        <v>1</v>
      </c>
      <c r="AQ51" s="31">
        <f>SUM(AD51:AP51)</f>
        <v>10</v>
      </c>
      <c r="AR51" s="40">
        <f>AVERAGE(AD51:AP51)</f>
        <v>0.90909090909090906</v>
      </c>
      <c r="AS51" s="100">
        <f>_xlfn.RANK.EQ(V51,V51:V150,1)/100</f>
        <v>0.42</v>
      </c>
      <c r="AT51" s="31">
        <f>_xlfn.RANK.EQ(X51,X51:X150,1)/100</f>
        <v>0.5</v>
      </c>
      <c r="AU51" s="41">
        <f>AVERAGE(AC51, AR51,V51, X51)</f>
        <v>1.8752227272727273</v>
      </c>
    </row>
    <row r="52" spans="1:47" s="42" customFormat="1" hidden="1" x14ac:dyDescent="0.2">
      <c r="A52" s="28">
        <f>_xlfn.RANK.EQ(AU52,$AU$2:$AU$101,0)</f>
        <v>29</v>
      </c>
      <c r="B52" s="35" t="s">
        <v>51</v>
      </c>
      <c r="C52" s="33"/>
      <c r="D52" s="33"/>
      <c r="E52" s="33" t="s">
        <v>20</v>
      </c>
      <c r="F52" s="33"/>
      <c r="G52" s="33"/>
      <c r="H52" s="33" t="s">
        <v>186</v>
      </c>
      <c r="I52" s="33"/>
      <c r="J52" s="33"/>
      <c r="K52" s="33" t="s">
        <v>20</v>
      </c>
      <c r="L52" s="33"/>
      <c r="M52" s="33"/>
      <c r="N52" s="33"/>
      <c r="O52" s="33"/>
      <c r="P52" s="33" t="s">
        <v>20</v>
      </c>
      <c r="Q52" s="33"/>
      <c r="R52" s="33"/>
      <c r="S52" s="33"/>
      <c r="T52" s="33"/>
      <c r="U52" s="36">
        <v>0.9</v>
      </c>
      <c r="V52" s="37">
        <f>1-(U52/100)</f>
        <v>0.99099999999999999</v>
      </c>
      <c r="W52" s="34">
        <v>5295</v>
      </c>
      <c r="X52" s="38">
        <f>W52/1000</f>
        <v>5.2949999999999999</v>
      </c>
      <c r="Y52" s="29">
        <v>1</v>
      </c>
      <c r="Z52" s="29" t="s">
        <v>151</v>
      </c>
      <c r="AA52" s="29" t="s">
        <v>187</v>
      </c>
      <c r="AB52" s="29" t="s">
        <v>187</v>
      </c>
      <c r="AC52" s="39">
        <v>0.42399999999999999</v>
      </c>
      <c r="AD52" s="89">
        <v>1</v>
      </c>
      <c r="AE52" s="89">
        <v>0.6</v>
      </c>
      <c r="AF52" s="30">
        <v>1</v>
      </c>
      <c r="AG52" s="30">
        <v>0.3</v>
      </c>
      <c r="AH52" s="30">
        <v>0.2</v>
      </c>
      <c r="AI52" s="31">
        <v>1</v>
      </c>
      <c r="AJ52" s="31">
        <v>1</v>
      </c>
      <c r="AK52" s="31">
        <v>0.66</v>
      </c>
      <c r="AL52" s="31">
        <v>0.33</v>
      </c>
      <c r="AM52" s="88" t="s">
        <v>150</v>
      </c>
      <c r="AN52" s="88">
        <v>1</v>
      </c>
      <c r="AO52" s="29">
        <v>1</v>
      </c>
      <c r="AP52" s="29">
        <v>1</v>
      </c>
      <c r="AQ52" s="31"/>
      <c r="AR52" s="40">
        <f>AVERAGE(AD52:AP52)</f>
        <v>0.75749999999999995</v>
      </c>
      <c r="AS52" s="100">
        <f>_xlfn.RANK.EQ(V52,V52:V151,1)/100</f>
        <v>0.4</v>
      </c>
      <c r="AT52" s="31">
        <f>_xlfn.RANK.EQ(X52,X52:X151,1)/100</f>
        <v>0.49</v>
      </c>
      <c r="AU52" s="41">
        <f>AVERAGE(AC52, AR52,V52, X52)</f>
        <v>1.8668749999999998</v>
      </c>
    </row>
    <row r="53" spans="1:47" s="42" customFormat="1" hidden="1" x14ac:dyDescent="0.2">
      <c r="A53" s="28">
        <f>_xlfn.RANK.EQ(AU53,$AU$2:$AU$101,0)</f>
        <v>32</v>
      </c>
      <c r="B53" s="35" t="s">
        <v>92</v>
      </c>
      <c r="C53" s="27"/>
      <c r="D53" s="27"/>
      <c r="E53" s="27"/>
      <c r="F53" s="27"/>
      <c r="G53" s="27" t="s">
        <v>20</v>
      </c>
      <c r="H53" s="27"/>
      <c r="I53" s="27" t="s">
        <v>20</v>
      </c>
      <c r="J53" s="27"/>
      <c r="K53" s="27" t="s">
        <v>20</v>
      </c>
      <c r="L53" s="27"/>
      <c r="M53" s="27"/>
      <c r="N53" s="27"/>
      <c r="O53" s="27"/>
      <c r="P53" s="27"/>
      <c r="Q53" s="27"/>
      <c r="R53" s="27"/>
      <c r="S53" s="27"/>
      <c r="T53" s="28"/>
      <c r="U53" s="36">
        <v>1.08</v>
      </c>
      <c r="V53" s="37">
        <f>1-(U53/100)</f>
        <v>0.98919999999999997</v>
      </c>
      <c r="W53" s="34">
        <v>5074</v>
      </c>
      <c r="X53" s="38">
        <f>W53/1000</f>
        <v>5.0739999999999998</v>
      </c>
      <c r="Y53" s="29">
        <v>1</v>
      </c>
      <c r="Z53" s="29" t="s">
        <v>151</v>
      </c>
      <c r="AA53" s="29" t="s">
        <v>213</v>
      </c>
      <c r="AB53" s="30" t="s">
        <v>213</v>
      </c>
      <c r="AC53" s="39">
        <v>0.24199999999999999</v>
      </c>
      <c r="AD53" s="89">
        <v>0.3</v>
      </c>
      <c r="AE53" s="89">
        <v>1</v>
      </c>
      <c r="AF53" s="30">
        <v>0</v>
      </c>
      <c r="AG53" s="30">
        <v>0.6</v>
      </c>
      <c r="AH53" s="30">
        <v>0.3</v>
      </c>
      <c r="AI53" s="31">
        <v>1</v>
      </c>
      <c r="AJ53" s="31">
        <v>1</v>
      </c>
      <c r="AK53" s="31">
        <v>1</v>
      </c>
      <c r="AL53" s="31">
        <v>1</v>
      </c>
      <c r="AM53" s="88" t="s">
        <v>150</v>
      </c>
      <c r="AN53" s="88">
        <v>1</v>
      </c>
      <c r="AO53" s="29">
        <v>1</v>
      </c>
      <c r="AP53" s="29">
        <v>1</v>
      </c>
      <c r="AQ53" s="31">
        <f>SUM(AD53:AP53)</f>
        <v>9.1999999999999993</v>
      </c>
      <c r="AR53" s="40">
        <f>AVERAGE(AD53:AP53)</f>
        <v>0.76666666666666661</v>
      </c>
      <c r="AS53" s="100">
        <f>_xlfn.RANK.EQ(V53,V53:V152,1)/100</f>
        <v>0.36</v>
      </c>
      <c r="AT53" s="31">
        <f>_xlfn.RANK.EQ(X53,X53:X152,1)/100</f>
        <v>0.46</v>
      </c>
      <c r="AU53" s="41">
        <f>AVERAGE(AC53, AR53,V53, X53)</f>
        <v>1.7679666666666667</v>
      </c>
    </row>
    <row r="54" spans="1:47" s="42" customFormat="1" hidden="1" x14ac:dyDescent="0.2">
      <c r="A54" s="28">
        <f>_xlfn.RANK.EQ(AU54,$AU$2:$AU$101,0)</f>
        <v>33</v>
      </c>
      <c r="B54" s="35" t="s">
        <v>106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20</v>
      </c>
      <c r="N54" s="33"/>
      <c r="O54" s="33"/>
      <c r="P54" s="33"/>
      <c r="Q54" s="33"/>
      <c r="R54" s="33"/>
      <c r="S54" s="33"/>
      <c r="T54" s="33"/>
      <c r="U54" s="36">
        <v>0.27</v>
      </c>
      <c r="V54" s="37">
        <f>1-(U54/100)</f>
        <v>0.99729999999999996</v>
      </c>
      <c r="W54" s="34">
        <v>5245</v>
      </c>
      <c r="X54" s="38">
        <f>W54/1000</f>
        <v>5.2450000000000001</v>
      </c>
      <c r="Y54" s="29" t="s">
        <v>150</v>
      </c>
      <c r="Z54" s="29" t="s">
        <v>150</v>
      </c>
      <c r="AA54" s="29" t="s">
        <v>218</v>
      </c>
      <c r="AB54" s="30" t="s">
        <v>150</v>
      </c>
      <c r="AC54" s="39">
        <v>2.1000000000000001E-2</v>
      </c>
      <c r="AD54" s="89">
        <v>0.6</v>
      </c>
      <c r="AE54" s="89">
        <v>1</v>
      </c>
      <c r="AF54" s="30">
        <v>1</v>
      </c>
      <c r="AG54" s="30">
        <v>0.3</v>
      </c>
      <c r="AH54" s="30">
        <v>0.3</v>
      </c>
      <c r="AI54" s="31">
        <v>1</v>
      </c>
      <c r="AJ54" s="31">
        <v>1</v>
      </c>
      <c r="AK54" s="31">
        <v>1</v>
      </c>
      <c r="AL54" s="31">
        <v>1</v>
      </c>
      <c r="AM54" s="88">
        <v>1</v>
      </c>
      <c r="AN54" s="88">
        <v>0</v>
      </c>
      <c r="AO54" s="29">
        <v>1</v>
      </c>
      <c r="AP54" s="29">
        <v>0</v>
      </c>
      <c r="AQ54" s="31">
        <f>SUM(AD54:AP54)</f>
        <v>9.1999999999999993</v>
      </c>
      <c r="AR54" s="40">
        <f>AVERAGE(AD54:AP54)</f>
        <v>0.70769230769230762</v>
      </c>
      <c r="AS54" s="100">
        <f>_xlfn.RANK.EQ(V54,V54:V153,1)/100</f>
        <v>0.45</v>
      </c>
      <c r="AT54" s="31">
        <f>_xlfn.RANK.EQ(X54,X54:X153,1)/100</f>
        <v>0.47</v>
      </c>
      <c r="AU54" s="41">
        <f>AVERAGE(AC54, AR54,V54, X54)</f>
        <v>1.742748076923077</v>
      </c>
    </row>
    <row r="55" spans="1:47" s="42" customFormat="1" ht="38.25" hidden="1" x14ac:dyDescent="0.2">
      <c r="A55" s="28">
        <f>_xlfn.RANK.EQ(AU55,$AU$2:$AU$101,0)</f>
        <v>35</v>
      </c>
      <c r="B55" s="35" t="s">
        <v>39</v>
      </c>
      <c r="C55" s="33"/>
      <c r="D55" s="33"/>
      <c r="E55" s="33"/>
      <c r="F55" s="33"/>
      <c r="G55" s="33" t="s">
        <v>20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6">
        <v>0.66</v>
      </c>
      <c r="V55" s="37">
        <f>1-(U55/100)</f>
        <v>0.99339999999999995</v>
      </c>
      <c r="W55" s="34">
        <v>5085</v>
      </c>
      <c r="X55" s="38">
        <f>W55/1000</f>
        <v>5.085</v>
      </c>
      <c r="Y55" s="29">
        <v>1</v>
      </c>
      <c r="Z55" s="29" t="s">
        <v>151</v>
      </c>
      <c r="AA55" s="30" t="s">
        <v>169</v>
      </c>
      <c r="AB55" s="30" t="s">
        <v>169</v>
      </c>
      <c r="AC55" s="39">
        <v>0.14399999999999999</v>
      </c>
      <c r="AD55" s="89">
        <v>1</v>
      </c>
      <c r="AE55" s="89">
        <v>0.4</v>
      </c>
      <c r="AF55" s="30">
        <v>1</v>
      </c>
      <c r="AG55" s="30">
        <v>0.3</v>
      </c>
      <c r="AH55" s="30">
        <v>0.1</v>
      </c>
      <c r="AI55" s="31">
        <v>0</v>
      </c>
      <c r="AJ55" s="31">
        <v>0</v>
      </c>
      <c r="AK55" s="31">
        <v>1</v>
      </c>
      <c r="AL55" s="31">
        <v>1</v>
      </c>
      <c r="AM55" s="88" t="s">
        <v>150</v>
      </c>
      <c r="AN55" s="88">
        <v>1</v>
      </c>
      <c r="AO55" s="29">
        <v>0</v>
      </c>
      <c r="AP55" s="29">
        <v>0</v>
      </c>
      <c r="AQ55" s="31"/>
      <c r="AR55" s="40">
        <f>AVERAGE(AD55:AP55)</f>
        <v>0.48333333333333334</v>
      </c>
      <c r="AS55" s="100">
        <f>_xlfn.RANK.EQ(V55,V55:V154,1)/100</f>
        <v>0.41</v>
      </c>
      <c r="AT55" s="31">
        <f>_xlfn.RANK.EQ(X55,X55:X154,1)/100</f>
        <v>0.46</v>
      </c>
      <c r="AU55" s="41">
        <f>AVERAGE(AC55, AR55,V55, X55)</f>
        <v>1.6764333333333332</v>
      </c>
    </row>
    <row r="56" spans="1:47" s="42" customFormat="1" hidden="1" x14ac:dyDescent="0.2">
      <c r="A56" s="28">
        <f>_xlfn.RANK.EQ(AU56,$AU$2:$AU$101,0)</f>
        <v>36</v>
      </c>
      <c r="B56" s="35" t="s">
        <v>56</v>
      </c>
      <c r="C56" s="33"/>
      <c r="D56" s="33" t="s">
        <v>20</v>
      </c>
      <c r="E56" s="33"/>
      <c r="F56" s="33" t="s">
        <v>20</v>
      </c>
      <c r="G56" s="33"/>
      <c r="H56" s="33" t="s">
        <v>20</v>
      </c>
      <c r="I56" s="33" t="s">
        <v>20</v>
      </c>
      <c r="J56" s="33" t="s">
        <v>20</v>
      </c>
      <c r="K56" s="33"/>
      <c r="L56" s="33" t="s">
        <v>20</v>
      </c>
      <c r="M56" s="33"/>
      <c r="N56" s="33" t="s">
        <v>20</v>
      </c>
      <c r="O56" s="33" t="s">
        <v>20</v>
      </c>
      <c r="P56" s="33"/>
      <c r="Q56" s="33"/>
      <c r="R56" s="33"/>
      <c r="S56" s="33" t="s">
        <v>20</v>
      </c>
      <c r="T56" s="28"/>
      <c r="U56" s="36">
        <v>0.24</v>
      </c>
      <c r="V56" s="37">
        <f>1-(U56/100)</f>
        <v>0.99760000000000004</v>
      </c>
      <c r="W56" s="34">
        <v>4436</v>
      </c>
      <c r="X56" s="38">
        <f>W56/1000</f>
        <v>4.4359999999999999</v>
      </c>
      <c r="Y56" s="29" t="s">
        <v>150</v>
      </c>
      <c r="Z56" s="29" t="s">
        <v>151</v>
      </c>
      <c r="AA56" s="29"/>
      <c r="AB56" s="30"/>
      <c r="AC56" s="39">
        <v>0.34599999999999997</v>
      </c>
      <c r="AD56" s="31">
        <v>1</v>
      </c>
      <c r="AE56" s="31">
        <v>1</v>
      </c>
      <c r="AF56" s="30">
        <v>1</v>
      </c>
      <c r="AG56" s="30">
        <v>0.4</v>
      </c>
      <c r="AH56" s="30">
        <v>0.2</v>
      </c>
      <c r="AI56" s="31">
        <v>1</v>
      </c>
      <c r="AJ56" s="31">
        <v>1</v>
      </c>
      <c r="AK56" s="31">
        <v>1</v>
      </c>
      <c r="AL56" s="31">
        <v>1</v>
      </c>
      <c r="AM56" s="88"/>
      <c r="AN56" s="88"/>
      <c r="AO56" s="29">
        <v>1</v>
      </c>
      <c r="AP56" s="29">
        <v>1</v>
      </c>
      <c r="AQ56" s="31">
        <f>SUM(AD56:AP56)</f>
        <v>9.6</v>
      </c>
      <c r="AR56" s="40">
        <f>AVERAGE(AD56:AP56)</f>
        <v>0.87272727272727268</v>
      </c>
      <c r="AS56" s="100">
        <f>_xlfn.RANK.EQ(V56,V56:V155,1)/100</f>
        <v>0.44</v>
      </c>
      <c r="AT56" s="31">
        <f>_xlfn.RANK.EQ(X56,X56:X155,1)/100</f>
        <v>0.45</v>
      </c>
      <c r="AU56" s="41">
        <f>AVERAGE(AC56, AR56,V56, X56)</f>
        <v>1.6630818181818181</v>
      </c>
    </row>
    <row r="57" spans="1:47" s="42" customFormat="1" ht="25.5" hidden="1" x14ac:dyDescent="0.2">
      <c r="A57" s="28">
        <f>_xlfn.RANK.EQ(AU57,$AU$2:$AU$101,0)</f>
        <v>38</v>
      </c>
      <c r="B57" s="35" t="s">
        <v>30</v>
      </c>
      <c r="C57" s="27"/>
      <c r="D57" s="27"/>
      <c r="E57" s="27"/>
      <c r="F57" s="27"/>
      <c r="G57" s="27"/>
      <c r="H57" s="27"/>
      <c r="I57" s="27" t="s">
        <v>20</v>
      </c>
      <c r="J57" s="27" t="s">
        <v>20</v>
      </c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36">
        <v>0.43</v>
      </c>
      <c r="V57" s="37">
        <f>1-(U57/100)</f>
        <v>0.99570000000000003</v>
      </c>
      <c r="W57" s="34">
        <v>3184</v>
      </c>
      <c r="X57" s="38">
        <f>W57/1000</f>
        <v>3.1840000000000002</v>
      </c>
      <c r="Y57" s="29" t="s">
        <v>150</v>
      </c>
      <c r="Z57" s="29">
        <v>0</v>
      </c>
      <c r="AA57" s="29"/>
      <c r="AB57" s="30" t="s">
        <v>161</v>
      </c>
      <c r="AC57" s="39">
        <v>0.02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0.42</v>
      </c>
      <c r="AT57" s="31">
        <f>_xlfn.RANK.EQ(X57,X57:X156,1)/100</f>
        <v>0.43</v>
      </c>
      <c r="AU57" s="41">
        <f>AVERAGE(AC57, AR57,V57, X57)</f>
        <v>1.2771977272727273</v>
      </c>
    </row>
    <row r="58" spans="1:47" s="42" customFormat="1" hidden="1" x14ac:dyDescent="0.2">
      <c r="A58" s="28">
        <f>_xlfn.RANK.EQ(AU58,$AU$2:$AU$101,0)</f>
        <v>40</v>
      </c>
      <c r="B58" s="35" t="s">
        <v>82</v>
      </c>
      <c r="C58" s="33"/>
      <c r="D58" s="33"/>
      <c r="E58" s="33" t="s">
        <v>20</v>
      </c>
      <c r="F58" s="33"/>
      <c r="G58" s="33"/>
      <c r="H58" s="33"/>
      <c r="I58" s="33"/>
      <c r="J58" s="33"/>
      <c r="K58" s="33"/>
      <c r="L58" s="33"/>
      <c r="M58" s="33"/>
      <c r="N58" s="33"/>
      <c r="O58" s="27"/>
      <c r="P58" s="27"/>
      <c r="Q58" s="27"/>
      <c r="R58" s="27"/>
      <c r="S58" s="27"/>
      <c r="T58" s="28"/>
      <c r="U58" s="36">
        <v>3.73</v>
      </c>
      <c r="V58" s="37">
        <f>1-(U58/100)</f>
        <v>0.9627</v>
      </c>
      <c r="W58" s="34">
        <v>2916</v>
      </c>
      <c r="X58" s="38">
        <f>W58/1000</f>
        <v>2.9159999999999999</v>
      </c>
      <c r="Y58" s="29" t="s">
        <v>150</v>
      </c>
      <c r="Z58" s="29" t="s">
        <v>151</v>
      </c>
      <c r="AA58" s="29" t="s">
        <v>150</v>
      </c>
      <c r="AB58" s="30" t="s">
        <v>207</v>
      </c>
      <c r="AC58" s="39">
        <v>0.307</v>
      </c>
      <c r="AD58" s="31">
        <v>1</v>
      </c>
      <c r="AE58" s="31">
        <v>0.8</v>
      </c>
      <c r="AF58" s="30">
        <v>0</v>
      </c>
      <c r="AG58" s="30">
        <v>0</v>
      </c>
      <c r="AH58" s="30">
        <v>0.6</v>
      </c>
      <c r="AI58" s="31">
        <v>0</v>
      </c>
      <c r="AJ58" s="31">
        <v>0</v>
      </c>
      <c r="AK58" s="31">
        <v>1</v>
      </c>
      <c r="AL58" s="31">
        <v>1</v>
      </c>
      <c r="AM58" s="88" t="s">
        <v>150</v>
      </c>
      <c r="AN58" s="88" t="s">
        <v>153</v>
      </c>
      <c r="AO58" s="29">
        <v>0</v>
      </c>
      <c r="AP58" s="29">
        <v>0</v>
      </c>
      <c r="AQ58" s="31">
        <f>SUM(AD58:AP58)</f>
        <v>4.4000000000000004</v>
      </c>
      <c r="AR58" s="40">
        <f>AVERAGE(AD58:AP58)</f>
        <v>0.4</v>
      </c>
      <c r="AS58" s="100">
        <f>_xlfn.RANK.EQ(V58,V58:V157,1)/100</f>
        <v>0.25</v>
      </c>
      <c r="AT58" s="31">
        <f>_xlfn.RANK.EQ(X58,X58:X157,1)/100</f>
        <v>0.42</v>
      </c>
      <c r="AU58" s="41">
        <f>AVERAGE(AC58, AR58,V58, X58)</f>
        <v>1.146425</v>
      </c>
    </row>
    <row r="59" spans="1:47" s="42" customFormat="1" hidden="1" x14ac:dyDescent="0.2">
      <c r="A59" s="28">
        <f>_xlfn.RANK.EQ(AU59,$AU$2:$AU$101,0)</f>
        <v>42</v>
      </c>
      <c r="B59" s="35" t="s">
        <v>47</v>
      </c>
      <c r="C59" s="33"/>
      <c r="D59" s="33"/>
      <c r="E59" s="33" t="s">
        <v>20</v>
      </c>
      <c r="F59" s="33"/>
      <c r="G59" s="33"/>
      <c r="H59" s="33"/>
      <c r="I59" s="33" t="s">
        <v>20</v>
      </c>
      <c r="J59" s="33"/>
      <c r="K59" s="33"/>
      <c r="L59" s="33"/>
      <c r="M59" s="33"/>
      <c r="N59" s="33"/>
      <c r="O59" s="33"/>
      <c r="P59" s="33" t="s">
        <v>20</v>
      </c>
      <c r="Q59" s="33"/>
      <c r="R59" s="27"/>
      <c r="S59" s="27"/>
      <c r="T59" s="28"/>
      <c r="U59" s="36">
        <v>3.79</v>
      </c>
      <c r="V59" s="37">
        <f>1-(U59/100)</f>
        <v>0.96209999999999996</v>
      </c>
      <c r="W59" s="34">
        <v>2041</v>
      </c>
      <c r="X59" s="38">
        <f>W59/1000</f>
        <v>2.0409999999999999</v>
      </c>
      <c r="Y59" s="29" t="s">
        <v>150</v>
      </c>
      <c r="Z59" s="29" t="s">
        <v>151</v>
      </c>
      <c r="AA59" s="29" t="s">
        <v>183</v>
      </c>
      <c r="AB59" s="30" t="s">
        <v>183</v>
      </c>
      <c r="AC59" s="39">
        <v>0.435</v>
      </c>
      <c r="AD59" s="31">
        <v>1</v>
      </c>
      <c r="AE59" s="31">
        <v>1</v>
      </c>
      <c r="AF59" s="30">
        <v>0</v>
      </c>
      <c r="AG59" s="30">
        <v>0.4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150</v>
      </c>
      <c r="AN59" s="88" t="s">
        <v>153</v>
      </c>
      <c r="AO59" s="29">
        <v>1</v>
      </c>
      <c r="AP59" s="29">
        <v>0</v>
      </c>
      <c r="AQ59" s="31">
        <f>SUM(AD59:AP59)</f>
        <v>7.4</v>
      </c>
      <c r="AR59" s="40">
        <f>AVERAGE(AD59:AP59)</f>
        <v>0.67272727272727273</v>
      </c>
      <c r="AS59" s="100">
        <f>_xlfn.RANK.EQ(V59,V59:V158,1)/100</f>
        <v>0.24</v>
      </c>
      <c r="AT59" s="31">
        <f>_xlfn.RANK.EQ(X59,X59:X158,1)/100</f>
        <v>0.39</v>
      </c>
      <c r="AU59" s="41">
        <f>AVERAGE(AC59, AR59,V59, X59)</f>
        <v>1.0277068181818181</v>
      </c>
    </row>
    <row r="60" spans="1:47" s="42" customFormat="1" hidden="1" x14ac:dyDescent="0.2">
      <c r="A60" s="28">
        <f>_xlfn.RANK.EQ(AU60,$AU$2:$AU$101,0)</f>
        <v>43</v>
      </c>
      <c r="B60" s="35" t="s">
        <v>45</v>
      </c>
      <c r="C60" s="33"/>
      <c r="D60" s="33"/>
      <c r="E60" s="33" t="s">
        <v>20</v>
      </c>
      <c r="F60" s="33"/>
      <c r="G60" s="33"/>
      <c r="H60" s="33"/>
      <c r="I60" s="33" t="s">
        <v>20</v>
      </c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27"/>
      <c r="S60" s="27"/>
      <c r="T60" s="28"/>
      <c r="U60" s="36">
        <v>0.69</v>
      </c>
      <c r="V60" s="37">
        <f>1-(U60/100)</f>
        <v>0.99309999999999998</v>
      </c>
      <c r="W60" s="34">
        <v>1821</v>
      </c>
      <c r="X60" s="38">
        <f>W60/1000</f>
        <v>1.821</v>
      </c>
      <c r="Y60" s="29" t="s">
        <v>150</v>
      </c>
      <c r="Z60" s="29" t="s">
        <v>151</v>
      </c>
      <c r="AA60" s="29" t="s">
        <v>150</v>
      </c>
      <c r="AB60" s="30" t="s">
        <v>182</v>
      </c>
      <c r="AC60" s="39">
        <v>0.435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1</v>
      </c>
      <c r="AM60" s="88" t="s">
        <v>148</v>
      </c>
      <c r="AN60" s="88" t="s">
        <v>153</v>
      </c>
      <c r="AO60" s="29">
        <v>1</v>
      </c>
      <c r="AP60" s="29">
        <v>0</v>
      </c>
      <c r="AQ60" s="31">
        <f>SUM(AD60:AP60)</f>
        <v>7.6</v>
      </c>
      <c r="AR60" s="40">
        <f>AVERAGE(AD60:AP60)</f>
        <v>0.69090909090909092</v>
      </c>
      <c r="AS60" s="100">
        <f>_xlfn.RANK.EQ(V60,V60:V159,1)/100</f>
        <v>0.38</v>
      </c>
      <c r="AT60" s="31">
        <f>_xlfn.RANK.EQ(X60,X60:X159,1)/100</f>
        <v>0.35</v>
      </c>
      <c r="AU60" s="41">
        <f>AVERAGE(AC60, AR60,V60, X60)</f>
        <v>0.9850022727272727</v>
      </c>
    </row>
    <row r="61" spans="1:47" s="42" customFormat="1" ht="25.5" hidden="1" x14ac:dyDescent="0.2">
      <c r="A61" s="28">
        <f>_xlfn.RANK.EQ(AU61,$AU$2:$AU$101,0)</f>
        <v>44</v>
      </c>
      <c r="B61" s="35" t="s">
        <v>84</v>
      </c>
      <c r="C61" s="27"/>
      <c r="D61" s="27"/>
      <c r="E61" s="27" t="s">
        <v>20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36">
        <v>4.32</v>
      </c>
      <c r="V61" s="37">
        <f>1-(U61/100)</f>
        <v>0.95679999999999998</v>
      </c>
      <c r="W61" s="34">
        <v>2211</v>
      </c>
      <c r="X61" s="38">
        <f>W61/1000</f>
        <v>2.2109999999999999</v>
      </c>
      <c r="Y61" s="29" t="s">
        <v>150</v>
      </c>
      <c r="Z61" s="29" t="s">
        <v>151</v>
      </c>
      <c r="AA61" s="29" t="s">
        <v>150</v>
      </c>
      <c r="AB61" s="30" t="s">
        <v>150</v>
      </c>
      <c r="AC61" s="39">
        <v>0.307</v>
      </c>
      <c r="AD61" s="31">
        <v>0.8</v>
      </c>
      <c r="AE61" s="31">
        <v>0.5</v>
      </c>
      <c r="AF61" s="30">
        <v>0</v>
      </c>
      <c r="AG61" s="30">
        <v>0</v>
      </c>
      <c r="AH61" s="30">
        <v>0</v>
      </c>
      <c r="AI61" s="31">
        <v>1</v>
      </c>
      <c r="AJ61" s="31">
        <v>1</v>
      </c>
      <c r="AK61" s="31">
        <v>0.66</v>
      </c>
      <c r="AL61" s="31">
        <v>0.66</v>
      </c>
      <c r="AM61" s="88"/>
      <c r="AN61" s="88" t="s">
        <v>148</v>
      </c>
      <c r="AO61" s="29">
        <v>0</v>
      </c>
      <c r="AP61" s="29">
        <v>0</v>
      </c>
      <c r="AQ61" s="31">
        <f>SUM(AD61:AP61)</f>
        <v>4.62</v>
      </c>
      <c r="AR61" s="40">
        <f>AVERAGE(AD61:AP61)</f>
        <v>0.42</v>
      </c>
      <c r="AS61" s="100">
        <f>_xlfn.RANK.EQ(V61,V61:V160,1)/100</f>
        <v>0.23</v>
      </c>
      <c r="AT61" s="31">
        <f>_xlfn.RANK.EQ(X61,X61:X160,1)/100</f>
        <v>0.39</v>
      </c>
      <c r="AU61" s="41">
        <f>AVERAGE(AC61, AR61,V61, X61)</f>
        <v>0.97370000000000001</v>
      </c>
    </row>
    <row r="62" spans="1:47" s="42" customFormat="1" ht="25.5" hidden="1" x14ac:dyDescent="0.2">
      <c r="A62" s="28">
        <f>_xlfn.RANK.EQ(AU62,$AU$2:$AU$101,0)</f>
        <v>45</v>
      </c>
      <c r="B62" s="35" t="s">
        <v>177</v>
      </c>
      <c r="C62" s="33"/>
      <c r="D62" s="33"/>
      <c r="E62" s="33"/>
      <c r="F62" s="33"/>
      <c r="G62" s="33"/>
      <c r="H62" s="33" t="s">
        <v>20</v>
      </c>
      <c r="I62" s="33"/>
      <c r="J62" s="33" t="s">
        <v>20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6">
        <v>2.5299999999999998</v>
      </c>
      <c r="V62" s="37">
        <f>1-(U62/100)</f>
        <v>0.97470000000000001</v>
      </c>
      <c r="W62" s="34">
        <v>1928</v>
      </c>
      <c r="X62" s="38">
        <f>W62/1000</f>
        <v>1.9279999999999999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2.5000000000000001E-2</v>
      </c>
      <c r="AD62" s="29" t="s">
        <v>150</v>
      </c>
      <c r="AE62" s="31">
        <v>0.8</v>
      </c>
      <c r="AF62" s="30">
        <v>0</v>
      </c>
      <c r="AG62" s="30" t="s">
        <v>178</v>
      </c>
      <c r="AH62" s="30" t="s">
        <v>178</v>
      </c>
      <c r="AI62" s="31">
        <v>1</v>
      </c>
      <c r="AJ62" s="31">
        <v>1</v>
      </c>
      <c r="AK62" s="31">
        <v>1</v>
      </c>
      <c r="AL62" s="31">
        <v>1</v>
      </c>
      <c r="AM62" s="88" t="s">
        <v>179</v>
      </c>
      <c r="AN62" s="88"/>
      <c r="AO62" s="29" t="s">
        <v>180</v>
      </c>
      <c r="AP62" s="29" t="s">
        <v>180</v>
      </c>
      <c r="AQ62" s="31">
        <f>SUM(AD62:AP62)</f>
        <v>4.8</v>
      </c>
      <c r="AR62" s="40">
        <f>AVERAGE(AD62:AP62)</f>
        <v>0.79999999999999993</v>
      </c>
      <c r="AS62" s="100">
        <f>_xlfn.RANK.EQ(V62,V62:V161,1)/100</f>
        <v>0.26</v>
      </c>
      <c r="AT62" s="31">
        <f>_xlfn.RANK.EQ(X62,X62:X161,1)/100</f>
        <v>0.37</v>
      </c>
      <c r="AU62" s="41">
        <f>AVERAGE(AC62, AR62,V62, X62)</f>
        <v>0.931925</v>
      </c>
    </row>
    <row r="63" spans="1:47" s="42" customFormat="1" hidden="1" x14ac:dyDescent="0.2">
      <c r="A63" s="28">
        <f>_xlfn.RANK.EQ(AU63,$AU$2:$AU$101,0)</f>
        <v>46</v>
      </c>
      <c r="B63" s="35" t="s">
        <v>22</v>
      </c>
      <c r="C63" s="27"/>
      <c r="D63" s="27"/>
      <c r="E63" s="27"/>
      <c r="F63" s="27"/>
      <c r="G63" s="27"/>
      <c r="H63" s="27" t="s">
        <v>20</v>
      </c>
      <c r="I63" s="27" t="s">
        <v>20</v>
      </c>
      <c r="J63" s="27" t="s">
        <v>20</v>
      </c>
      <c r="K63" s="27" t="s">
        <v>20</v>
      </c>
      <c r="L63" s="27"/>
      <c r="M63" s="27" t="s">
        <v>20</v>
      </c>
      <c r="N63" s="27"/>
      <c r="O63" s="27"/>
      <c r="P63" s="27" t="s">
        <v>20</v>
      </c>
      <c r="Q63" s="27"/>
      <c r="R63" s="27" t="s">
        <v>20</v>
      </c>
      <c r="S63" s="27"/>
      <c r="T63" s="28"/>
      <c r="U63" s="36">
        <v>2.71</v>
      </c>
      <c r="V63" s="37">
        <f>1-(U63/100)</f>
        <v>0.97289999999999999</v>
      </c>
      <c r="W63" s="34">
        <v>1850</v>
      </c>
      <c r="X63" s="38">
        <f>W63/1000</f>
        <v>1.85</v>
      </c>
      <c r="Y63" s="29" t="s">
        <v>150</v>
      </c>
      <c r="Z63" s="29" t="s">
        <v>151</v>
      </c>
      <c r="AA63" s="29" t="s">
        <v>150</v>
      </c>
      <c r="AB63" s="30" t="s">
        <v>152</v>
      </c>
      <c r="AC63" s="39">
        <v>0.27500000000000002</v>
      </c>
      <c r="AD63" s="31">
        <v>1</v>
      </c>
      <c r="AE63" s="31">
        <v>1</v>
      </c>
      <c r="AF63" s="30">
        <v>0</v>
      </c>
      <c r="AG63" s="30">
        <v>0.6</v>
      </c>
      <c r="AH63" s="30">
        <v>0</v>
      </c>
      <c r="AI63" s="31">
        <v>1</v>
      </c>
      <c r="AJ63" s="31">
        <v>1</v>
      </c>
      <c r="AK63" s="31">
        <v>1</v>
      </c>
      <c r="AL63" s="31">
        <v>0.66</v>
      </c>
      <c r="AM63" s="88">
        <v>1</v>
      </c>
      <c r="AN63" s="88" t="s">
        <v>153</v>
      </c>
      <c r="AO63" s="29">
        <v>0</v>
      </c>
      <c r="AP63" s="29">
        <v>0</v>
      </c>
      <c r="AQ63" s="31">
        <f>SUM(AD63:AP63)</f>
        <v>7.26</v>
      </c>
      <c r="AR63" s="40">
        <f>AVERAGE(AD63:AP63)</f>
        <v>0.60499999999999998</v>
      </c>
      <c r="AS63" s="100">
        <f>_xlfn.RANK.EQ(V63,V63:V162,1)/100</f>
        <v>0.25</v>
      </c>
      <c r="AT63" s="31">
        <f>_xlfn.RANK.EQ(X63,X63:X162,1)/100</f>
        <v>0.35</v>
      </c>
      <c r="AU63" s="41">
        <f>AVERAGE(AC63, AR63,V63, X63)</f>
        <v>0.92572500000000002</v>
      </c>
    </row>
    <row r="64" spans="1:47" s="42" customFormat="1" hidden="1" x14ac:dyDescent="0.2">
      <c r="A64" s="28">
        <f>_xlfn.RANK.EQ(AU64,$AU$2:$AU$101,0)</f>
        <v>48</v>
      </c>
      <c r="B64" s="35" t="s">
        <v>107</v>
      </c>
      <c r="C64" s="33"/>
      <c r="D64" s="33"/>
      <c r="E64" s="33"/>
      <c r="F64" s="33"/>
      <c r="G64" s="33"/>
      <c r="H64" s="33"/>
      <c r="I64" s="33"/>
      <c r="J64" s="33"/>
      <c r="K64" s="33" t="s">
        <v>20</v>
      </c>
      <c r="L64" s="33"/>
      <c r="M64" s="33"/>
      <c r="N64" s="33"/>
      <c r="O64" s="33"/>
      <c r="P64" s="33"/>
      <c r="Q64" s="27"/>
      <c r="R64" s="27"/>
      <c r="S64" s="27"/>
      <c r="T64" s="28"/>
      <c r="U64" s="36">
        <v>1.51</v>
      </c>
      <c r="V64" s="37">
        <f>1-(U64/100)</f>
        <v>0.9849</v>
      </c>
      <c r="W64" s="34">
        <v>1620</v>
      </c>
      <c r="X64" s="38">
        <f>W64/1000</f>
        <v>1.62</v>
      </c>
      <c r="Y64" s="29">
        <v>17</v>
      </c>
      <c r="Z64" s="29">
        <v>17</v>
      </c>
      <c r="AA64" s="29" t="s">
        <v>202</v>
      </c>
      <c r="AB64" s="30" t="s">
        <v>202</v>
      </c>
      <c r="AC64" s="39">
        <v>8.6999999999999994E-2</v>
      </c>
      <c r="AD64" s="31">
        <v>0.8</v>
      </c>
      <c r="AE64" s="31">
        <v>1</v>
      </c>
      <c r="AF64" s="30">
        <v>1</v>
      </c>
      <c r="AG64" s="30">
        <v>0.6</v>
      </c>
      <c r="AH64" s="30">
        <v>0.6</v>
      </c>
      <c r="AI64" s="31">
        <v>1</v>
      </c>
      <c r="AJ64" s="31">
        <v>1</v>
      </c>
      <c r="AK64" s="31">
        <v>1</v>
      </c>
      <c r="AL64" s="31">
        <v>1</v>
      </c>
      <c r="AM64" s="88" t="s">
        <v>153</v>
      </c>
      <c r="AN64" s="88" t="s">
        <v>153</v>
      </c>
      <c r="AO64" s="29">
        <v>1</v>
      </c>
      <c r="AP64" s="29">
        <v>1</v>
      </c>
      <c r="AQ64" s="31">
        <f>SUM(AD64:AP64)</f>
        <v>10</v>
      </c>
      <c r="AR64" s="40">
        <f>AVERAGE(AD64:AP64)</f>
        <v>0.90909090909090906</v>
      </c>
      <c r="AS64" s="100">
        <f>_xlfn.RANK.EQ(V64,V64:V163,1)/100</f>
        <v>0.28999999999999998</v>
      </c>
      <c r="AT64" s="31">
        <f>_xlfn.RANK.EQ(X64,X64:X163,1)/100</f>
        <v>0.32</v>
      </c>
      <c r="AU64" s="41">
        <f>AVERAGE(AC64, AR64,V64, X64)</f>
        <v>0.90024772727272728</v>
      </c>
    </row>
    <row r="65" spans="1:47" s="42" customFormat="1" ht="25.5" hidden="1" x14ac:dyDescent="0.2">
      <c r="A65" s="28">
        <f>_xlfn.RANK.EQ(AU65,$AU$2:$AU$101,0)</f>
        <v>49</v>
      </c>
      <c r="B65" s="35" t="s">
        <v>93</v>
      </c>
      <c r="C65" s="33" t="s">
        <v>20</v>
      </c>
      <c r="D65" s="33"/>
      <c r="E65" s="33"/>
      <c r="F65" s="33"/>
      <c r="G65" s="33" t="s">
        <v>20</v>
      </c>
      <c r="H65" s="33" t="s">
        <v>20</v>
      </c>
      <c r="I65" s="33" t="s">
        <v>20</v>
      </c>
      <c r="J65" s="33" t="s">
        <v>20</v>
      </c>
      <c r="K65" s="33" t="s">
        <v>20</v>
      </c>
      <c r="L65" s="33"/>
      <c r="M65" s="33" t="s">
        <v>20</v>
      </c>
      <c r="N65" s="33"/>
      <c r="O65" s="33"/>
      <c r="P65" s="33" t="s">
        <v>20</v>
      </c>
      <c r="Q65" s="33"/>
      <c r="R65" s="33" t="s">
        <v>20</v>
      </c>
      <c r="S65" s="33"/>
      <c r="T65" s="33" t="s">
        <v>20</v>
      </c>
      <c r="U65" s="36">
        <v>1.01</v>
      </c>
      <c r="V65" s="37">
        <f>1-(U65/100)</f>
        <v>0.9899</v>
      </c>
      <c r="W65" s="34">
        <v>1396</v>
      </c>
      <c r="X65" s="38">
        <f>W65/1000</f>
        <v>1.3959999999999999</v>
      </c>
      <c r="Y65" s="29" t="s">
        <v>150</v>
      </c>
      <c r="Z65" s="29" t="s">
        <v>151</v>
      </c>
      <c r="AA65" s="29" t="s">
        <v>150</v>
      </c>
      <c r="AB65" s="30" t="s">
        <v>150</v>
      </c>
      <c r="AC65" s="39">
        <v>0.45200000000000001</v>
      </c>
      <c r="AD65" s="31">
        <v>1</v>
      </c>
      <c r="AE65" s="31">
        <v>1</v>
      </c>
      <c r="AF65" s="30">
        <v>0</v>
      </c>
      <c r="AG65" s="30">
        <v>0.6</v>
      </c>
      <c r="AH65" s="30">
        <v>0.2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>
        <v>1</v>
      </c>
      <c r="AO65" s="29">
        <v>1</v>
      </c>
      <c r="AP65" s="29">
        <v>1</v>
      </c>
      <c r="AQ65" s="31">
        <f>SUM(AD65:AP65)</f>
        <v>8.8000000000000007</v>
      </c>
      <c r="AR65" s="40">
        <f>AVERAGE(AD65:AP65)</f>
        <v>0.73333333333333339</v>
      </c>
      <c r="AS65" s="100">
        <f>_xlfn.RANK.EQ(V65,V65:V164,1)/100</f>
        <v>0.31</v>
      </c>
      <c r="AT65" s="31">
        <f>_xlfn.RANK.EQ(X65,X65:X164,1)/100</f>
        <v>0.27</v>
      </c>
      <c r="AU65" s="41">
        <f>AVERAGE(AC65, AR65,V65, X65)</f>
        <v>0.89280833333333331</v>
      </c>
    </row>
    <row r="66" spans="1:47" s="42" customFormat="1" hidden="1" x14ac:dyDescent="0.2">
      <c r="A66" s="28">
        <f>_xlfn.RANK.EQ(AU66,$AU$2:$AU$101,0)</f>
        <v>50</v>
      </c>
      <c r="B66" s="35" t="s">
        <v>32</v>
      </c>
      <c r="C66" s="27"/>
      <c r="D66" s="27" t="s">
        <v>20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/>
      <c r="U66" s="36">
        <v>3.14</v>
      </c>
      <c r="V66" s="37">
        <f>1-(U66/100)</f>
        <v>0.96860000000000002</v>
      </c>
      <c r="W66" s="34">
        <v>2144</v>
      </c>
      <c r="X66" s="38">
        <f>W66/1000</f>
        <v>2.1440000000000001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2.9000000000000001E-2</v>
      </c>
      <c r="AD66" s="31">
        <v>1</v>
      </c>
      <c r="AE66" s="31">
        <v>0.8</v>
      </c>
      <c r="AF66" s="30">
        <v>0</v>
      </c>
      <c r="AG66" s="30">
        <v>0</v>
      </c>
      <c r="AH66" s="30">
        <v>0.2</v>
      </c>
      <c r="AI66" s="31">
        <v>0.5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163</v>
      </c>
      <c r="AO66" s="29">
        <v>0</v>
      </c>
      <c r="AP66" s="29">
        <v>0</v>
      </c>
      <c r="AQ66" s="31">
        <f>SUM(AD66:AP66)</f>
        <v>4.5</v>
      </c>
      <c r="AR66" s="40">
        <f>AVERAGE(AD66:AP66)</f>
        <v>0.40909090909090912</v>
      </c>
      <c r="AS66" s="100">
        <f>_xlfn.RANK.EQ(V66,V66:V165,1)/100</f>
        <v>0.23</v>
      </c>
      <c r="AT66" s="31">
        <f>_xlfn.RANK.EQ(X66,X66:X165,1)/100</f>
        <v>0.34</v>
      </c>
      <c r="AU66" s="41">
        <f>AVERAGE(AC66, AR66,V66, X66)</f>
        <v>0.88767272727272739</v>
      </c>
    </row>
    <row r="67" spans="1:47" s="42" customFormat="1" hidden="1" x14ac:dyDescent="0.2">
      <c r="A67" s="28">
        <f>_xlfn.RANK.EQ(AU67,$AU$2:$AU$101,0)</f>
        <v>53</v>
      </c>
      <c r="B67" s="35" t="s">
        <v>44</v>
      </c>
      <c r="C67" s="33"/>
      <c r="D67" s="33"/>
      <c r="E67" s="33"/>
      <c r="F67" s="33"/>
      <c r="G67" s="33"/>
      <c r="H67" s="33"/>
      <c r="I67" s="33" t="s">
        <v>20</v>
      </c>
      <c r="J67" s="33" t="s">
        <v>20</v>
      </c>
      <c r="K67" s="33"/>
      <c r="L67" s="33"/>
      <c r="M67" s="33"/>
      <c r="N67" s="33"/>
      <c r="O67" s="33"/>
      <c r="P67" s="33" t="s">
        <v>20</v>
      </c>
      <c r="Q67" s="33"/>
      <c r="R67" s="27"/>
      <c r="S67" s="27"/>
      <c r="T67" s="28"/>
      <c r="U67" s="36">
        <v>0.06</v>
      </c>
      <c r="V67" s="37">
        <f>1-(U67/100)</f>
        <v>0.99939999999999996</v>
      </c>
      <c r="W67" s="34">
        <v>1640</v>
      </c>
      <c r="X67" s="38">
        <f>W67/1000</f>
        <v>1.64</v>
      </c>
      <c r="Y67" s="29" t="s">
        <v>150</v>
      </c>
      <c r="Z67" s="29" t="s">
        <v>151</v>
      </c>
      <c r="AA67" s="29" t="s">
        <v>181</v>
      </c>
      <c r="AB67" s="30" t="s">
        <v>181</v>
      </c>
      <c r="AC67" s="39">
        <v>0.128</v>
      </c>
      <c r="AD67" s="31">
        <v>1</v>
      </c>
      <c r="AE67" s="31">
        <v>1</v>
      </c>
      <c r="AF67" s="30">
        <v>0</v>
      </c>
      <c r="AG67" s="30">
        <v>0.6</v>
      </c>
      <c r="AH67" s="30">
        <v>0</v>
      </c>
      <c r="AI67" s="31">
        <v>1</v>
      </c>
      <c r="AJ67" s="31">
        <v>1</v>
      </c>
      <c r="AK67" s="31">
        <v>1</v>
      </c>
      <c r="AL67" s="31">
        <v>1</v>
      </c>
      <c r="AM67" s="88" t="s">
        <v>148</v>
      </c>
      <c r="AN67" s="88" t="s">
        <v>153</v>
      </c>
      <c r="AO67" s="29">
        <v>1</v>
      </c>
      <c r="AP67" s="29">
        <v>0</v>
      </c>
      <c r="AQ67" s="31">
        <f>SUM(AD67:AP67)</f>
        <v>7.6</v>
      </c>
      <c r="AR67" s="40">
        <f>AVERAGE(AD67:AP67)</f>
        <v>0.69090909090909092</v>
      </c>
      <c r="AS67" s="100">
        <f>_xlfn.RANK.EQ(V67,V67:V166,1)/100</f>
        <v>0.35</v>
      </c>
      <c r="AT67" s="31">
        <f>_xlfn.RANK.EQ(X67,X67:X166,1)/100</f>
        <v>0.31</v>
      </c>
      <c r="AU67" s="41">
        <f>AVERAGE(AC67, AR67,V67, X67)</f>
        <v>0.86457727272727269</v>
      </c>
    </row>
    <row r="68" spans="1:47" s="42" customFormat="1" hidden="1" x14ac:dyDescent="0.2">
      <c r="A68" s="28">
        <f>_xlfn.RANK.EQ(AU68,$AU$2:$AU$101,0)</f>
        <v>54</v>
      </c>
      <c r="B68" s="35" t="s">
        <v>43</v>
      </c>
      <c r="C68" s="33"/>
      <c r="D68" s="33"/>
      <c r="E68" s="33" t="s">
        <v>20</v>
      </c>
      <c r="F68" s="33"/>
      <c r="G68" s="33"/>
      <c r="H68" s="33"/>
      <c r="I68" s="33"/>
      <c r="J68" s="33" t="s">
        <v>20</v>
      </c>
      <c r="K68" s="33"/>
      <c r="L68" s="33"/>
      <c r="M68" s="33"/>
      <c r="N68" s="33"/>
      <c r="O68" s="33"/>
      <c r="P68" s="33" t="s">
        <v>20</v>
      </c>
      <c r="Q68" s="33"/>
      <c r="R68" s="33"/>
      <c r="S68" s="33"/>
      <c r="T68" s="33"/>
      <c r="U68" s="36">
        <v>1.19</v>
      </c>
      <c r="V68" s="37">
        <f>1-(U68/100)</f>
        <v>0.98809999999999998</v>
      </c>
      <c r="W68" s="34">
        <v>1530</v>
      </c>
      <c r="X68" s="38">
        <f>W68/1000</f>
        <v>1.53</v>
      </c>
      <c r="Y68" s="29" t="s">
        <v>150</v>
      </c>
      <c r="Z68" s="29" t="s">
        <v>151</v>
      </c>
      <c r="AA68" s="29" t="s">
        <v>166</v>
      </c>
      <c r="AB68" s="30" t="s">
        <v>166</v>
      </c>
      <c r="AC68" s="39">
        <v>0.42399999999999999</v>
      </c>
      <c r="AD68" s="31">
        <v>1</v>
      </c>
      <c r="AE68" s="31">
        <v>1</v>
      </c>
      <c r="AF68" s="30">
        <v>0</v>
      </c>
      <c r="AG68" s="30">
        <v>0.4</v>
      </c>
      <c r="AH68" s="30">
        <v>0</v>
      </c>
      <c r="AI68" s="31">
        <v>1</v>
      </c>
      <c r="AJ68" s="31">
        <v>0</v>
      </c>
      <c r="AK68" s="31">
        <v>1</v>
      </c>
      <c r="AL68" s="31">
        <v>1</v>
      </c>
      <c r="AM68" s="88" t="s">
        <v>148</v>
      </c>
      <c r="AN68" s="88" t="s">
        <v>155</v>
      </c>
      <c r="AO68" s="29">
        <v>0</v>
      </c>
      <c r="AP68" s="29">
        <v>0</v>
      </c>
      <c r="AQ68" s="31">
        <f>SUM(AD68:AP68)</f>
        <v>5.4</v>
      </c>
      <c r="AR68" s="40">
        <f>AVERAGE(AD68:AP68)</f>
        <v>0.49090909090909096</v>
      </c>
      <c r="AS68" s="100">
        <f>_xlfn.RANK.EQ(V68,V68:V167,1)/100</f>
        <v>0.28000000000000003</v>
      </c>
      <c r="AT68" s="31">
        <f>_xlfn.RANK.EQ(X68,X68:X167,1)/100</f>
        <v>0.28999999999999998</v>
      </c>
      <c r="AU68" s="41">
        <f>AVERAGE(AC68, AR68,V68, X68)</f>
        <v>0.85825227272727278</v>
      </c>
    </row>
    <row r="69" spans="1:47" s="42" customFormat="1" hidden="1" x14ac:dyDescent="0.2">
      <c r="A69" s="28">
        <f>_xlfn.RANK.EQ(AU69,$AU$2:$AU$101,0)</f>
        <v>55</v>
      </c>
      <c r="B69" s="35" t="s">
        <v>85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 t="s">
        <v>20</v>
      </c>
      <c r="N69" s="27"/>
      <c r="O69" s="27"/>
      <c r="P69" s="27"/>
      <c r="Q69" s="27"/>
      <c r="R69" s="27"/>
      <c r="S69" s="27"/>
      <c r="T69" s="28"/>
      <c r="U69" s="36">
        <v>1.05</v>
      </c>
      <c r="V69" s="37">
        <f>1-(U69/100)</f>
        <v>0.98950000000000005</v>
      </c>
      <c r="W69" s="34">
        <v>1776</v>
      </c>
      <c r="X69" s="38">
        <f>W69/1000</f>
        <v>1.776</v>
      </c>
      <c r="Y69" s="29">
        <v>640</v>
      </c>
      <c r="Z69" s="29">
        <v>0</v>
      </c>
      <c r="AA69" s="29" t="s">
        <v>210</v>
      </c>
      <c r="AB69" s="30"/>
      <c r="AC69" s="39">
        <v>2.1000000000000001E-2</v>
      </c>
      <c r="AD69" s="31">
        <v>1</v>
      </c>
      <c r="AE69" s="31">
        <v>1</v>
      </c>
      <c r="AF69" s="30">
        <v>0</v>
      </c>
      <c r="AG69" s="30">
        <v>0.6</v>
      </c>
      <c r="AH69" s="30">
        <v>0.4</v>
      </c>
      <c r="AI69" s="31">
        <v>1</v>
      </c>
      <c r="AJ69" s="31">
        <v>0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1</v>
      </c>
      <c r="AP69" s="29">
        <v>0</v>
      </c>
      <c r="AQ69" s="31">
        <f>SUM(AD69:AP69)</f>
        <v>7</v>
      </c>
      <c r="AR69" s="40">
        <f>AVERAGE(AD69:AP69)</f>
        <v>0.63636363636363635</v>
      </c>
      <c r="AS69" s="100">
        <f>_xlfn.RANK.EQ(V69,V69:V168,1)/100</f>
        <v>0.28000000000000003</v>
      </c>
      <c r="AT69" s="31">
        <f>_xlfn.RANK.EQ(X69,X69:X168,1)/100</f>
        <v>0.3</v>
      </c>
      <c r="AU69" s="41">
        <f>AVERAGE(AC69, AR69,V69, X69)</f>
        <v>0.85571590909090911</v>
      </c>
    </row>
    <row r="70" spans="1:47" s="42" customFormat="1" hidden="1" x14ac:dyDescent="0.2">
      <c r="A70" s="28">
        <f>_xlfn.RANK.EQ(AU70,$AU$2:$AU$101,0)</f>
        <v>57</v>
      </c>
      <c r="B70" s="35" t="s">
        <v>48</v>
      </c>
      <c r="C70" s="33"/>
      <c r="D70" s="33"/>
      <c r="E70" s="33" t="s">
        <v>20</v>
      </c>
      <c r="F70" s="33"/>
      <c r="G70" s="33"/>
      <c r="H70" s="33"/>
      <c r="I70" s="33" t="s">
        <v>20</v>
      </c>
      <c r="J70" s="33"/>
      <c r="K70" s="33"/>
      <c r="L70" s="33"/>
      <c r="M70" s="33"/>
      <c r="N70" s="33"/>
      <c r="O70" s="33"/>
      <c r="P70" s="33" t="s">
        <v>20</v>
      </c>
      <c r="Q70" s="33"/>
      <c r="R70" s="27"/>
      <c r="S70" s="27"/>
      <c r="T70" s="28"/>
      <c r="U70" s="36">
        <v>1.53</v>
      </c>
      <c r="V70" s="37">
        <f>1-(U70/100)</f>
        <v>0.98470000000000002</v>
      </c>
      <c r="W70" s="34">
        <v>1292</v>
      </c>
      <c r="X70" s="38">
        <f>W70/1000</f>
        <v>1.292</v>
      </c>
      <c r="Y70" s="29" t="s">
        <v>150</v>
      </c>
      <c r="Z70" s="29" t="s">
        <v>151</v>
      </c>
      <c r="AA70" s="29" t="s">
        <v>183</v>
      </c>
      <c r="AB70" s="30" t="s">
        <v>184</v>
      </c>
      <c r="AC70" s="39">
        <v>0.435</v>
      </c>
      <c r="AD70" s="31">
        <v>1</v>
      </c>
      <c r="AE70" s="31">
        <v>1</v>
      </c>
      <c r="AF70" s="30">
        <v>0</v>
      </c>
      <c r="AG70" s="30">
        <v>0.4</v>
      </c>
      <c r="AH70" s="30">
        <v>0</v>
      </c>
      <c r="AI70" s="31">
        <v>1</v>
      </c>
      <c r="AJ70" s="31">
        <v>1</v>
      </c>
      <c r="AK70" s="31">
        <v>1</v>
      </c>
      <c r="AL70" s="31">
        <v>1</v>
      </c>
      <c r="AM70" s="88" t="s">
        <v>150</v>
      </c>
      <c r="AN70" s="88" t="s">
        <v>153</v>
      </c>
      <c r="AO70" s="29">
        <v>1</v>
      </c>
      <c r="AP70" s="29">
        <v>0</v>
      </c>
      <c r="AQ70" s="31">
        <f>SUM(AD70:AP70)</f>
        <v>7.4</v>
      </c>
      <c r="AR70" s="40">
        <f>AVERAGE(AD70:AP70)</f>
        <v>0.67272727272727273</v>
      </c>
      <c r="AS70" s="100">
        <f>_xlfn.RANK.EQ(V70,V70:V169,1)/100</f>
        <v>0.27</v>
      </c>
      <c r="AT70" s="31">
        <f>_xlfn.RANK.EQ(X70,X70:X169,1)/100</f>
        <v>0.25</v>
      </c>
      <c r="AU70" s="41">
        <f>AVERAGE(AC70, AR70,V70, X70)</f>
        <v>0.8461068181818181</v>
      </c>
    </row>
    <row r="71" spans="1:47" s="42" customFormat="1" hidden="1" x14ac:dyDescent="0.2">
      <c r="A71" s="28">
        <f>_xlfn.RANK.EQ(AU71,$AU$2:$AU$101,0)</f>
        <v>58</v>
      </c>
      <c r="B71" s="35" t="s">
        <v>46</v>
      </c>
      <c r="C71" s="33"/>
      <c r="D71" s="33"/>
      <c r="E71" s="33" t="s">
        <v>20</v>
      </c>
      <c r="F71" s="33"/>
      <c r="G71" s="33" t="s">
        <v>20</v>
      </c>
      <c r="H71" s="33"/>
      <c r="I71" s="33"/>
      <c r="J71" s="33"/>
      <c r="K71" s="33"/>
      <c r="L71" s="33"/>
      <c r="M71" s="33"/>
      <c r="N71" s="33"/>
      <c r="O71" s="33"/>
      <c r="P71" s="33" t="s">
        <v>20</v>
      </c>
      <c r="Q71" s="27"/>
      <c r="R71" s="27"/>
      <c r="S71" s="27"/>
      <c r="T71" s="28"/>
      <c r="U71" s="36">
        <v>0.53</v>
      </c>
      <c r="V71" s="37">
        <f>1-(U71/100)</f>
        <v>0.99470000000000003</v>
      </c>
      <c r="W71" s="34">
        <v>1035</v>
      </c>
      <c r="X71" s="38">
        <f>W71/1000</f>
        <v>1.0349999999999999</v>
      </c>
      <c r="Y71" s="29" t="s">
        <v>150</v>
      </c>
      <c r="Z71" s="29" t="s">
        <v>151</v>
      </c>
      <c r="AA71" s="29" t="s">
        <v>150</v>
      </c>
      <c r="AB71" s="30" t="s">
        <v>170</v>
      </c>
      <c r="AC71" s="39">
        <v>0.56799999999999995</v>
      </c>
      <c r="AD71" s="31">
        <v>1</v>
      </c>
      <c r="AE71" s="31">
        <v>1</v>
      </c>
      <c r="AF71" s="30">
        <v>1</v>
      </c>
      <c r="AG71" s="30">
        <v>0.6</v>
      </c>
      <c r="AH71" s="30">
        <v>0</v>
      </c>
      <c r="AI71" s="31">
        <v>1</v>
      </c>
      <c r="AJ71" s="31">
        <v>1</v>
      </c>
      <c r="AK71" s="31">
        <v>1</v>
      </c>
      <c r="AL71" s="31">
        <v>1</v>
      </c>
      <c r="AM71" s="88" t="s">
        <v>150</v>
      </c>
      <c r="AN71" s="88" t="s">
        <v>153</v>
      </c>
      <c r="AO71" s="29">
        <v>1</v>
      </c>
      <c r="AP71" s="29">
        <v>0</v>
      </c>
      <c r="AQ71" s="31">
        <f>SUM(AD71:AP71)</f>
        <v>8.6</v>
      </c>
      <c r="AR71" s="40">
        <f>AVERAGE(AD71:AP71)</f>
        <v>0.78181818181818175</v>
      </c>
      <c r="AS71" s="100">
        <f>_xlfn.RANK.EQ(V71,V71:V170,1)/100</f>
        <v>0.28999999999999998</v>
      </c>
      <c r="AT71" s="31">
        <f>_xlfn.RANK.EQ(X71,X71:X170,1)/100</f>
        <v>0.22</v>
      </c>
      <c r="AU71" s="41">
        <f>AVERAGE(AC71, AR71,V71, X71)</f>
        <v>0.84487954545454547</v>
      </c>
    </row>
    <row r="72" spans="1:47" s="42" customFormat="1" ht="25.5" hidden="1" x14ac:dyDescent="0.2">
      <c r="A72" s="28">
        <f>_xlfn.RANK.EQ(AU72,$AU$2:$AU$101,0)</f>
        <v>59</v>
      </c>
      <c r="B72" s="35" t="s">
        <v>86</v>
      </c>
      <c r="C72" s="33"/>
      <c r="D72" s="33"/>
      <c r="E72" s="33" t="s">
        <v>20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 t="s">
        <v>20</v>
      </c>
      <c r="Q72" s="27"/>
      <c r="R72" s="27"/>
      <c r="S72" s="27"/>
      <c r="T72" s="28"/>
      <c r="U72" s="36">
        <v>44.56</v>
      </c>
      <c r="V72" s="37">
        <f>1-(U72/100)</f>
        <v>0.5544</v>
      </c>
      <c r="W72" s="34">
        <v>1857</v>
      </c>
      <c r="X72" s="38">
        <f>W72/1000</f>
        <v>1.857</v>
      </c>
      <c r="Y72" s="29" t="s">
        <v>150</v>
      </c>
      <c r="Z72" s="29" t="s">
        <v>151</v>
      </c>
      <c r="AA72" s="29" t="s">
        <v>200</v>
      </c>
      <c r="AB72" s="30" t="s">
        <v>200</v>
      </c>
      <c r="AC72" s="39">
        <v>0.42399999999999999</v>
      </c>
      <c r="AD72" s="31">
        <v>1</v>
      </c>
      <c r="AE72" s="31">
        <v>0.9</v>
      </c>
      <c r="AF72" s="30">
        <v>0</v>
      </c>
      <c r="AG72" s="30">
        <v>0.6</v>
      </c>
      <c r="AH72" s="30">
        <v>0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149</v>
      </c>
      <c r="AO72" s="29">
        <v>0</v>
      </c>
      <c r="AP72" s="29">
        <v>0</v>
      </c>
      <c r="AQ72" s="31">
        <f>SUM(AD72:AP72)</f>
        <v>5.5</v>
      </c>
      <c r="AR72" s="40">
        <f>AVERAGE(AD72:AP72)</f>
        <v>0.5</v>
      </c>
      <c r="AS72" s="100">
        <f>_xlfn.RANK.EQ(V72,V72:V171,1)/100</f>
        <v>0.04</v>
      </c>
      <c r="AT72" s="31">
        <f>_xlfn.RANK.EQ(X72,X72:X171,1)/100</f>
        <v>0.28000000000000003</v>
      </c>
      <c r="AU72" s="41">
        <f>AVERAGE(AC72, AR72,V72, X72)</f>
        <v>0.83384999999999998</v>
      </c>
    </row>
    <row r="73" spans="1:47" s="42" customFormat="1" hidden="1" x14ac:dyDescent="0.2">
      <c r="A73" s="28">
        <f>_xlfn.RANK.EQ(AU73,$AU$2:$AU$101,0)</f>
        <v>60</v>
      </c>
      <c r="B73" s="35" t="s">
        <v>95</v>
      </c>
      <c r="C73" s="33" t="s">
        <v>20</v>
      </c>
      <c r="D73" s="33"/>
      <c r="E73" s="33"/>
      <c r="F73" s="33"/>
      <c r="G73" s="33"/>
      <c r="H73" s="33" t="s">
        <v>20</v>
      </c>
      <c r="I73" s="33" t="s">
        <v>20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 t="s">
        <v>20</v>
      </c>
      <c r="U73" s="36">
        <v>1.84</v>
      </c>
      <c r="V73" s="37">
        <f>1-(U73/100)</f>
        <v>0.98160000000000003</v>
      </c>
      <c r="W73" s="34">
        <v>1586</v>
      </c>
      <c r="X73" s="38">
        <f>W73/1000</f>
        <v>1.5860000000000001</v>
      </c>
      <c r="Y73" s="29" t="s">
        <v>150</v>
      </c>
      <c r="Z73" s="29" t="s">
        <v>151</v>
      </c>
      <c r="AA73" s="29" t="s">
        <v>150</v>
      </c>
      <c r="AB73" s="30" t="s">
        <v>150</v>
      </c>
      <c r="AC73" s="39">
        <v>0.156</v>
      </c>
      <c r="AD73" s="31">
        <v>1</v>
      </c>
      <c r="AE73" s="31">
        <v>1</v>
      </c>
      <c r="AF73" s="30">
        <v>0</v>
      </c>
      <c r="AG73" s="30" t="s">
        <v>150</v>
      </c>
      <c r="AH73" s="30" t="s">
        <v>150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148</v>
      </c>
      <c r="AO73" s="29">
        <v>0</v>
      </c>
      <c r="AP73" s="29">
        <v>0</v>
      </c>
      <c r="AQ73" s="31">
        <f>SUM(AD73:AP73)</f>
        <v>5</v>
      </c>
      <c r="AR73" s="40">
        <f>AVERAGE(AD73:AP73)</f>
        <v>0.55555555555555558</v>
      </c>
      <c r="AS73" s="100">
        <f>_xlfn.RANK.EQ(V73,V73:V172,1)/100</f>
        <v>0.25</v>
      </c>
      <c r="AT73" s="31">
        <f>_xlfn.RANK.EQ(X73,X73:X172,1)/100</f>
        <v>0.27</v>
      </c>
      <c r="AU73" s="41">
        <f>AVERAGE(AC73, AR73,V73, X73)</f>
        <v>0.8197888888888889</v>
      </c>
    </row>
    <row r="74" spans="1:47" s="42" customFormat="1" hidden="1" x14ac:dyDescent="0.2">
      <c r="A74" s="28">
        <f>_xlfn.RANK.EQ(AU74,$AU$2:$AU$101,0)</f>
        <v>61</v>
      </c>
      <c r="B74" s="35" t="s">
        <v>52</v>
      </c>
      <c r="C74" s="33"/>
      <c r="D74" s="33" t="s">
        <v>20</v>
      </c>
      <c r="E74" s="33" t="s">
        <v>186</v>
      </c>
      <c r="F74" s="33"/>
      <c r="G74" s="33"/>
      <c r="H74" s="33"/>
      <c r="I74" s="33"/>
      <c r="J74" s="33"/>
      <c r="K74" s="33"/>
      <c r="L74" s="33"/>
      <c r="M74" s="33"/>
      <c r="N74" s="33" t="s">
        <v>20</v>
      </c>
      <c r="O74" s="33"/>
      <c r="P74" s="33"/>
      <c r="Q74" s="33"/>
      <c r="R74" s="33"/>
      <c r="S74" s="33"/>
      <c r="T74" s="33"/>
      <c r="U74" s="36">
        <v>0.78</v>
      </c>
      <c r="V74" s="37">
        <f>1-(U74/100)</f>
        <v>0.99219999999999997</v>
      </c>
      <c r="W74" s="34">
        <v>1430</v>
      </c>
      <c r="X74" s="38">
        <f>W74/1000</f>
        <v>1.43</v>
      </c>
      <c r="Y74" s="29">
        <v>500</v>
      </c>
      <c r="Z74" s="29" t="s">
        <v>151</v>
      </c>
      <c r="AA74" s="29" t="s">
        <v>150</v>
      </c>
      <c r="AB74" s="30" t="s">
        <v>150</v>
      </c>
      <c r="AC74" s="39">
        <v>0.188</v>
      </c>
      <c r="AD74" s="89">
        <v>1</v>
      </c>
      <c r="AE74" s="89">
        <v>0.8</v>
      </c>
      <c r="AF74" s="30">
        <v>1</v>
      </c>
      <c r="AG74" s="30">
        <v>0.1</v>
      </c>
      <c r="AH74" s="30">
        <v>0.3</v>
      </c>
      <c r="AI74" s="31">
        <v>1</v>
      </c>
      <c r="AJ74" s="31">
        <v>0</v>
      </c>
      <c r="AK74" s="31">
        <v>1</v>
      </c>
      <c r="AL74" s="31">
        <v>1</v>
      </c>
      <c r="AM74" s="88">
        <v>0</v>
      </c>
      <c r="AN74" s="88">
        <v>0</v>
      </c>
      <c r="AO74" s="29">
        <v>0</v>
      </c>
      <c r="AP74" s="29">
        <v>0</v>
      </c>
      <c r="AQ74" s="31"/>
      <c r="AR74" s="40">
        <f>AVERAGE(AD74:AP74)</f>
        <v>0.47692307692307689</v>
      </c>
      <c r="AS74" s="100">
        <f>_xlfn.RANK.EQ(V74,V74:V173,1)/100</f>
        <v>0.26</v>
      </c>
      <c r="AT74" s="31">
        <f>_xlfn.RANK.EQ(X74,X74:X173,1)/100</f>
        <v>0.25</v>
      </c>
      <c r="AU74" s="41">
        <f>AVERAGE(AC74, AR74,V74, X74)</f>
        <v>0.77178076923076921</v>
      </c>
    </row>
    <row r="75" spans="1:47" s="42" customFormat="1" ht="38.25" hidden="1" x14ac:dyDescent="0.2">
      <c r="A75" s="28">
        <f>_xlfn.RANK.EQ(AU75,$AU$2:$AU$101,0)</f>
        <v>63</v>
      </c>
      <c r="B75" s="35" t="s">
        <v>97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 t="s">
        <v>20</v>
      </c>
      <c r="N75" s="27"/>
      <c r="O75" s="27"/>
      <c r="P75" s="27"/>
      <c r="Q75" s="27"/>
      <c r="R75" s="27"/>
      <c r="S75" s="27"/>
      <c r="T75" s="28"/>
      <c r="U75" s="36">
        <v>2.36</v>
      </c>
      <c r="V75" s="37">
        <f>1-(U75/100)</f>
        <v>0.97640000000000005</v>
      </c>
      <c r="W75" s="34">
        <v>1322</v>
      </c>
      <c r="X75" s="38">
        <f>W75/1000</f>
        <v>1.3220000000000001</v>
      </c>
      <c r="Y75" s="29">
        <v>2</v>
      </c>
      <c r="Z75" s="29">
        <v>2</v>
      </c>
      <c r="AA75" s="29" t="s">
        <v>150</v>
      </c>
      <c r="AB75" s="30" t="s">
        <v>150</v>
      </c>
      <c r="AC75" s="39">
        <v>2.1000000000000001E-2</v>
      </c>
      <c r="AD75" s="31">
        <v>1</v>
      </c>
      <c r="AE75" s="31">
        <v>1</v>
      </c>
      <c r="AF75" s="30">
        <v>0</v>
      </c>
      <c r="AG75" s="30">
        <v>0.4</v>
      </c>
      <c r="AH75" s="30">
        <v>0.2</v>
      </c>
      <c r="AI75" s="31">
        <v>1</v>
      </c>
      <c r="AJ75" s="31">
        <v>0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0</v>
      </c>
      <c r="AP75" s="29">
        <v>1</v>
      </c>
      <c r="AQ75" s="31">
        <f>SUM(AD75:AP75)</f>
        <v>6.6</v>
      </c>
      <c r="AR75" s="40">
        <f>AVERAGE(AD75:AP75)</f>
        <v>0.6</v>
      </c>
      <c r="AS75" s="100">
        <f>_xlfn.RANK.EQ(V75,V75:V174,1)/100</f>
        <v>0.23</v>
      </c>
      <c r="AT75" s="31">
        <f>_xlfn.RANK.EQ(X75,X75:X174,1)/100</f>
        <v>0.24</v>
      </c>
      <c r="AU75" s="41">
        <f>AVERAGE(AC75, AR75,V75, X75)</f>
        <v>0.72985</v>
      </c>
    </row>
    <row r="76" spans="1:47" s="42" customFormat="1" ht="25.5" hidden="1" x14ac:dyDescent="0.2">
      <c r="A76" s="28">
        <f>_xlfn.RANK.EQ(AU76,$AU$2:$AU$101,0)</f>
        <v>65</v>
      </c>
      <c r="B76" s="35" t="s">
        <v>40</v>
      </c>
      <c r="C76" s="33"/>
      <c r="D76" s="33"/>
      <c r="E76" s="33" t="s">
        <v>20</v>
      </c>
      <c r="F76" s="33"/>
      <c r="G76" s="33"/>
      <c r="H76" s="33"/>
      <c r="I76" s="33"/>
      <c r="J76" s="33" t="s">
        <v>20</v>
      </c>
      <c r="K76" s="33"/>
      <c r="L76" s="33"/>
      <c r="M76" s="33"/>
      <c r="N76" s="33"/>
      <c r="O76" s="33"/>
      <c r="P76" s="33" t="s">
        <v>20</v>
      </c>
      <c r="Q76" s="33"/>
      <c r="R76" s="33"/>
      <c r="S76" s="33"/>
      <c r="T76" s="33"/>
      <c r="U76" s="36">
        <v>10.42</v>
      </c>
      <c r="V76" s="37">
        <f>1-(U76/100)</f>
        <v>0.89580000000000004</v>
      </c>
      <c r="W76" s="34">
        <v>884</v>
      </c>
      <c r="X76" s="38">
        <f>W76/1000</f>
        <v>0.88400000000000001</v>
      </c>
      <c r="Y76" s="29">
        <v>78</v>
      </c>
      <c r="Z76" s="29">
        <v>57</v>
      </c>
      <c r="AA76" s="29" t="s">
        <v>170</v>
      </c>
      <c r="AB76" s="30" t="s">
        <v>170</v>
      </c>
      <c r="AC76" s="39">
        <v>0.42399999999999999</v>
      </c>
      <c r="AD76" s="31">
        <v>1</v>
      </c>
      <c r="AE76" s="31">
        <v>1</v>
      </c>
      <c r="AF76" s="30" t="s">
        <v>171</v>
      </c>
      <c r="AG76" s="30">
        <v>0.6</v>
      </c>
      <c r="AH76" s="30">
        <v>0.2</v>
      </c>
      <c r="AI76" s="31">
        <v>1</v>
      </c>
      <c r="AJ76" s="31">
        <v>0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0</v>
      </c>
      <c r="AP76" s="29">
        <v>0</v>
      </c>
      <c r="AQ76" s="31">
        <f>SUM(AD76:AP76)</f>
        <v>5.8000000000000007</v>
      </c>
      <c r="AR76" s="40">
        <f>AVERAGE(AD76:AP76)</f>
        <v>0.58000000000000007</v>
      </c>
      <c r="AS76" s="100">
        <f>_xlfn.RANK.EQ(V76,V76:V175,1)/100</f>
        <v>0.14000000000000001</v>
      </c>
      <c r="AT76" s="31">
        <f>_xlfn.RANK.EQ(X76,X76:X175,1)/100</f>
        <v>0.21</v>
      </c>
      <c r="AU76" s="41">
        <f>AVERAGE(AC76, AR76,V76, X76)</f>
        <v>0.69594999999999996</v>
      </c>
    </row>
    <row r="77" spans="1:47" s="42" customFormat="1" ht="25.5" hidden="1" x14ac:dyDescent="0.2">
      <c r="A77" s="28">
        <f>_xlfn.RANK.EQ(AU77,$AU$2:$AU$101,0)</f>
        <v>66</v>
      </c>
      <c r="B77" s="35" t="s">
        <v>94</v>
      </c>
      <c r="C77" s="27" t="s">
        <v>20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/>
      <c r="U77" s="36">
        <v>2.14</v>
      </c>
      <c r="V77" s="37">
        <f>1-(U77/100)</f>
        <v>0.97860000000000003</v>
      </c>
      <c r="W77" s="34">
        <v>1181</v>
      </c>
      <c r="X77" s="38">
        <f>W77/1000</f>
        <v>1.181</v>
      </c>
      <c r="Y77" s="29">
        <v>4</v>
      </c>
      <c r="Z77" s="29">
        <v>4</v>
      </c>
      <c r="AA77" s="29" t="s">
        <v>150</v>
      </c>
      <c r="AB77" s="30" t="s">
        <v>150</v>
      </c>
      <c r="AC77" s="39">
        <v>2.4E-2</v>
      </c>
      <c r="AD77" s="31">
        <v>1</v>
      </c>
      <c r="AE77" s="31">
        <v>1</v>
      </c>
      <c r="AF77" s="30">
        <v>0</v>
      </c>
      <c r="AG77" s="30">
        <v>0.4</v>
      </c>
      <c r="AH77" s="30">
        <v>0.2</v>
      </c>
      <c r="AI77" s="31">
        <v>1</v>
      </c>
      <c r="AJ77" s="31">
        <v>0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0</v>
      </c>
      <c r="AP77" s="29">
        <v>1</v>
      </c>
      <c r="AQ77" s="31">
        <f>SUM(AD77:AP77)</f>
        <v>6.6</v>
      </c>
      <c r="AR77" s="40">
        <f>AVERAGE(AD77:AP77)</f>
        <v>0.6</v>
      </c>
      <c r="AS77" s="100">
        <f>_xlfn.RANK.EQ(V77,V77:V176,1)/100</f>
        <v>0.22</v>
      </c>
      <c r="AT77" s="31">
        <f>_xlfn.RANK.EQ(X77,X77:X176,1)/100</f>
        <v>0.22</v>
      </c>
      <c r="AU77" s="41">
        <f>AVERAGE(AC77, AR77,V77, X77)</f>
        <v>0.69589999999999996</v>
      </c>
    </row>
    <row r="78" spans="1:47" s="42" customFormat="1" hidden="1" x14ac:dyDescent="0.2">
      <c r="A78" s="28">
        <f>_xlfn.RANK.EQ(AU78,$AU$2:$AU$101,0)</f>
        <v>67</v>
      </c>
      <c r="B78" s="35" t="s">
        <v>89</v>
      </c>
      <c r="C78" s="27"/>
      <c r="D78" s="27"/>
      <c r="E78" s="27"/>
      <c r="F78" s="27"/>
      <c r="G78" s="27"/>
      <c r="H78" s="27"/>
      <c r="I78" s="27" t="s">
        <v>20</v>
      </c>
      <c r="J78" s="27"/>
      <c r="K78" s="27"/>
      <c r="L78" s="27"/>
      <c r="M78" s="27" t="s">
        <v>20</v>
      </c>
      <c r="N78" s="27"/>
      <c r="O78" s="27"/>
      <c r="P78" s="27"/>
      <c r="Q78" s="27"/>
      <c r="R78" s="27"/>
      <c r="S78" s="27"/>
      <c r="T78" s="28" t="s">
        <v>20</v>
      </c>
      <c r="U78" s="36">
        <v>16.32</v>
      </c>
      <c r="V78" s="37">
        <f>1-(U78/100)</f>
        <v>0.83679999999999999</v>
      </c>
      <c r="W78" s="34">
        <v>1476</v>
      </c>
      <c r="X78" s="38">
        <f>W78/1000</f>
        <v>1.476</v>
      </c>
      <c r="Y78" s="29" t="s">
        <v>150</v>
      </c>
      <c r="Z78" s="29" t="s">
        <v>151</v>
      </c>
      <c r="AA78" s="29" t="s">
        <v>150</v>
      </c>
      <c r="AB78" s="30" t="s">
        <v>150</v>
      </c>
      <c r="AC78" s="39">
        <v>4.1000000000000002E-2</v>
      </c>
      <c r="AD78" s="89">
        <v>0.5</v>
      </c>
      <c r="AE78" s="89">
        <v>1</v>
      </c>
      <c r="AF78" s="30">
        <v>0</v>
      </c>
      <c r="AG78" s="30">
        <v>0.4</v>
      </c>
      <c r="AH78" s="30">
        <v>0.1</v>
      </c>
      <c r="AI78" s="31">
        <v>0</v>
      </c>
      <c r="AJ78" s="31">
        <v>0</v>
      </c>
      <c r="AK78" s="31">
        <v>1</v>
      </c>
      <c r="AL78" s="31">
        <v>1</v>
      </c>
      <c r="AM78" s="88" t="s">
        <v>150</v>
      </c>
      <c r="AN78" s="88">
        <v>1</v>
      </c>
      <c r="AO78" s="29">
        <v>0</v>
      </c>
      <c r="AP78" s="29">
        <v>0</v>
      </c>
      <c r="AQ78" s="31">
        <f>SUM(AD78:AP78)</f>
        <v>5</v>
      </c>
      <c r="AR78" s="40">
        <f>AVERAGE(AD78:AP78)</f>
        <v>0.41666666666666669</v>
      </c>
      <c r="AS78" s="100">
        <f>_xlfn.RANK.EQ(V78,V78:V177,1)/100</f>
        <v>0.08</v>
      </c>
      <c r="AT78" s="31">
        <f>_xlfn.RANK.EQ(X78,X78:X177,1)/100</f>
        <v>0.22</v>
      </c>
      <c r="AU78" s="41">
        <f>AVERAGE(AC78, AR78,V78, X78)</f>
        <v>0.69261666666666666</v>
      </c>
    </row>
    <row r="79" spans="1:47" s="42" customFormat="1" ht="25.5" hidden="1" x14ac:dyDescent="0.2">
      <c r="A79" s="28">
        <f>_xlfn.RANK.EQ(AU79,$AU$2:$AU$101,0)</f>
        <v>70</v>
      </c>
      <c r="B79" s="35" t="s">
        <v>76</v>
      </c>
      <c r="C79" s="33"/>
      <c r="D79" s="33"/>
      <c r="E79" s="33" t="s">
        <v>20</v>
      </c>
      <c r="F79" s="33"/>
      <c r="G79" s="33" t="s">
        <v>20</v>
      </c>
      <c r="H79" s="33"/>
      <c r="I79" s="33"/>
      <c r="J79" s="33" t="s">
        <v>20</v>
      </c>
      <c r="K79" s="33"/>
      <c r="L79" s="33"/>
      <c r="M79" s="33"/>
      <c r="N79" s="33"/>
      <c r="O79" s="33"/>
      <c r="P79" s="33" t="s">
        <v>20</v>
      </c>
      <c r="Q79" s="33"/>
      <c r="R79" s="33"/>
      <c r="S79" s="33" t="s">
        <v>20</v>
      </c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150</v>
      </c>
      <c r="AA79" s="29" t="s">
        <v>201</v>
      </c>
      <c r="AB79" s="30" t="s">
        <v>202</v>
      </c>
      <c r="AC79" s="39">
        <v>0.49</v>
      </c>
      <c r="AD79" s="89">
        <v>1</v>
      </c>
      <c r="AE79" s="89">
        <v>1</v>
      </c>
      <c r="AF79" s="30">
        <v>0</v>
      </c>
      <c r="AG79" s="30">
        <v>0.5</v>
      </c>
      <c r="AH79" s="31">
        <v>0.3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0</v>
      </c>
      <c r="AQ79" s="31">
        <f>SUM(AD79:AP79)</f>
        <v>8.8000000000000007</v>
      </c>
      <c r="AR79" s="40">
        <f>AVERAGE(AD79:AP79)</f>
        <v>0.73333333333333339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0.61166666666666669</v>
      </c>
    </row>
    <row r="80" spans="1:47" s="42" customFormat="1" hidden="1" x14ac:dyDescent="0.2">
      <c r="A80" s="28">
        <f>_xlfn.RANK.EQ(AU80,$AU$2:$AU$101,0)</f>
        <v>71</v>
      </c>
      <c r="B80" s="35" t="s">
        <v>67</v>
      </c>
      <c r="C80" s="33"/>
      <c r="D80" s="33"/>
      <c r="E80" s="33" t="s">
        <v>20</v>
      </c>
      <c r="F80" s="33"/>
      <c r="G80" s="33" t="s">
        <v>20</v>
      </c>
      <c r="H80" s="33"/>
      <c r="I80" s="33"/>
      <c r="J80" s="33" t="s">
        <v>20</v>
      </c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151</v>
      </c>
      <c r="AA80" s="29" t="s">
        <v>194</v>
      </c>
      <c r="AB80" s="29" t="s">
        <v>194</v>
      </c>
      <c r="AC80" s="39">
        <v>0.45100000000000001</v>
      </c>
      <c r="AD80" s="89">
        <v>1</v>
      </c>
      <c r="AE80" s="89">
        <v>1</v>
      </c>
      <c r="AF80" s="30">
        <v>1</v>
      </c>
      <c r="AG80" s="30">
        <v>0.7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0.76923076923076927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0.61011538461538461</v>
      </c>
    </row>
    <row r="81" spans="1:47" s="42" customFormat="1" hidden="1" x14ac:dyDescent="0.2">
      <c r="A81" s="28">
        <f>_xlfn.RANK.EQ(AU81,$AU$2:$AU$101,0)</f>
        <v>73</v>
      </c>
      <c r="B81" s="35" t="s">
        <v>100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 t="s">
        <v>20</v>
      </c>
      <c r="S81" s="33"/>
      <c r="T81" s="33"/>
      <c r="U81" s="36">
        <v>5.24</v>
      </c>
      <c r="V81" s="37">
        <f>1-(U81/100)</f>
        <v>0.9476</v>
      </c>
      <c r="W81" s="34">
        <v>536</v>
      </c>
      <c r="X81" s="38">
        <f>W81/1000</f>
        <v>0.53600000000000003</v>
      </c>
      <c r="Y81" s="29">
        <v>550</v>
      </c>
      <c r="Z81" s="29">
        <v>0</v>
      </c>
      <c r="AA81" s="29" t="s">
        <v>189</v>
      </c>
      <c r="AB81" s="30"/>
      <c r="AC81" s="39">
        <v>5.0000000000000001E-3</v>
      </c>
      <c r="AD81" s="31">
        <v>1</v>
      </c>
      <c r="AE81" s="31">
        <v>0.8</v>
      </c>
      <c r="AF81" s="30">
        <v>1</v>
      </c>
      <c r="AG81" s="30">
        <v>0.6</v>
      </c>
      <c r="AH81" s="30">
        <v>0.6</v>
      </c>
      <c r="AI81" s="31">
        <v>1</v>
      </c>
      <c r="AJ81" s="31">
        <v>1</v>
      </c>
      <c r="AK81" s="31">
        <v>1</v>
      </c>
      <c r="AL81" s="31">
        <v>1</v>
      </c>
      <c r="AM81" s="88" t="s">
        <v>153</v>
      </c>
      <c r="AN81" s="88" t="s">
        <v>153</v>
      </c>
      <c r="AO81" s="29">
        <v>1</v>
      </c>
      <c r="AP81" s="29">
        <v>1</v>
      </c>
      <c r="AQ81" s="31">
        <f>SUM(AD81:AP81)</f>
        <v>10</v>
      </c>
      <c r="AR81" s="40">
        <f>AVERAGE(AD81:AP81)</f>
        <v>0.90909090909090906</v>
      </c>
      <c r="AS81" s="100">
        <f>_xlfn.RANK.EQ(V81,V81:V180,1)/100</f>
        <v>0.19</v>
      </c>
      <c r="AT81" s="31">
        <f>_xlfn.RANK.EQ(X81,X81:X180,1)/100</f>
        <v>0.17</v>
      </c>
      <c r="AU81" s="41">
        <f>AVERAGE(AC81, AR81,V81, X81)</f>
        <v>0.59942272727272727</v>
      </c>
    </row>
    <row r="82" spans="1:47" s="42" customFormat="1" hidden="1" x14ac:dyDescent="0.2">
      <c r="A82" s="28">
        <f>_xlfn.RANK.EQ(AU82,$AU$2:$AU$101,0)</f>
        <v>74</v>
      </c>
      <c r="B82" s="35" t="s">
        <v>49</v>
      </c>
      <c r="C82" s="33"/>
      <c r="D82" s="33"/>
      <c r="E82" s="33" t="s">
        <v>20</v>
      </c>
      <c r="F82" s="33"/>
      <c r="G82" s="33" t="s">
        <v>20</v>
      </c>
      <c r="H82" s="33"/>
      <c r="I82" s="33" t="s">
        <v>20</v>
      </c>
      <c r="J82" s="33" t="s">
        <v>20</v>
      </c>
      <c r="K82" s="33"/>
      <c r="L82" s="33"/>
      <c r="M82" s="33"/>
      <c r="N82" s="33"/>
      <c r="O82" s="33"/>
      <c r="P82" s="33" t="s">
        <v>20</v>
      </c>
      <c r="Q82" s="27"/>
      <c r="R82" s="27"/>
      <c r="S82" s="27"/>
      <c r="T82" s="28"/>
      <c r="U82" s="36">
        <v>0.95</v>
      </c>
      <c r="V82" s="37">
        <f>1-(U82/100)</f>
        <v>0.99050000000000005</v>
      </c>
      <c r="W82" s="34">
        <v>294</v>
      </c>
      <c r="X82" s="38">
        <f>W82/1000</f>
        <v>0.29399999999999998</v>
      </c>
      <c r="Y82" s="29" t="s">
        <v>150</v>
      </c>
      <c r="Z82" s="29" t="s">
        <v>151</v>
      </c>
      <c r="AA82" s="29" t="s">
        <v>183</v>
      </c>
      <c r="AB82" s="30" t="s">
        <v>185</v>
      </c>
      <c r="AC82" s="39">
        <v>0.435</v>
      </c>
      <c r="AD82" s="31">
        <v>1</v>
      </c>
      <c r="AE82" s="31">
        <v>1</v>
      </c>
      <c r="AF82" s="30">
        <v>0</v>
      </c>
      <c r="AG82" s="30">
        <v>0.4</v>
      </c>
      <c r="AH82" s="30">
        <v>0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 t="s">
        <v>153</v>
      </c>
      <c r="AO82" s="29">
        <v>1</v>
      </c>
      <c r="AP82" s="29">
        <v>0</v>
      </c>
      <c r="AQ82" s="31">
        <f>SUM(AD82:AP82)</f>
        <v>7.4</v>
      </c>
      <c r="AR82" s="40">
        <f>AVERAGE(AD82:AP82)</f>
        <v>0.67272727272727273</v>
      </c>
      <c r="AS82" s="100">
        <f>_xlfn.RANK.EQ(V82,V82:V181,1)/100</f>
        <v>0.2</v>
      </c>
      <c r="AT82" s="31">
        <f>_xlfn.RANK.EQ(X82,X82:X181,1)/100</f>
        <v>0.12</v>
      </c>
      <c r="AU82" s="41">
        <f>AVERAGE(AC82, AR82,V82, X82)</f>
        <v>0.59805681818181822</v>
      </c>
    </row>
    <row r="83" spans="1:47" s="42" customFormat="1" hidden="1" x14ac:dyDescent="0.2">
      <c r="A83" s="28">
        <f>_xlfn.RANK.EQ(AU83,$AU$2:$AU$101,0)</f>
        <v>75</v>
      </c>
      <c r="B83" s="35" t="s">
        <v>74</v>
      </c>
      <c r="C83" s="33" t="s">
        <v>20</v>
      </c>
      <c r="D83" s="33"/>
      <c r="E83" s="33"/>
      <c r="F83" s="33"/>
      <c r="G83" s="33"/>
      <c r="H83" s="33"/>
      <c r="I83" s="33"/>
      <c r="J83" s="33" t="s">
        <v>20</v>
      </c>
      <c r="K83" s="33" t="s">
        <v>20</v>
      </c>
      <c r="L83" s="33"/>
      <c r="M83" s="33" t="s">
        <v>20</v>
      </c>
      <c r="N83" s="33"/>
      <c r="O83" s="33"/>
      <c r="P83" s="33" t="s">
        <v>20</v>
      </c>
      <c r="Q83" s="33"/>
      <c r="R83" s="33" t="s">
        <v>20</v>
      </c>
      <c r="S83" s="27"/>
      <c r="T83" s="28"/>
      <c r="U83" s="36">
        <v>6.22</v>
      </c>
      <c r="V83" s="37">
        <f>1-(U83/100)</f>
        <v>0.93779999999999997</v>
      </c>
      <c r="W83" s="34">
        <v>510</v>
      </c>
      <c r="X83" s="38">
        <f>W83/1000</f>
        <v>0.51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0.254</v>
      </c>
      <c r="AD83" s="31">
        <v>1</v>
      </c>
      <c r="AE83" s="31">
        <v>1</v>
      </c>
      <c r="AF83" s="30">
        <v>0</v>
      </c>
      <c r="AG83" s="30">
        <v>0.8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>
        <v>1</v>
      </c>
      <c r="AN83" s="88" t="s">
        <v>153</v>
      </c>
      <c r="AO83" s="29">
        <v>0</v>
      </c>
      <c r="AP83" s="29">
        <v>0</v>
      </c>
      <c r="AQ83" s="31">
        <f>SUM(AD83:AP83)</f>
        <v>8.1999999999999993</v>
      </c>
      <c r="AR83" s="40">
        <f>AVERAGE(AD83:AP83)</f>
        <v>0.68333333333333324</v>
      </c>
      <c r="AS83" s="100">
        <f>_xlfn.RANK.EQ(V83,V83:V182,1)/100</f>
        <v>0.18</v>
      </c>
      <c r="AT83" s="31">
        <f>_xlfn.RANK.EQ(X83,X83:X182,1)/100</f>
        <v>0.15</v>
      </c>
      <c r="AU83" s="41">
        <f>AVERAGE(AC83, AR83,V83, X83)</f>
        <v>0.59628333333333328</v>
      </c>
    </row>
    <row r="84" spans="1:47" s="42" customFormat="1" hidden="1" x14ac:dyDescent="0.2">
      <c r="A84" s="28">
        <f>_xlfn.RANK.EQ(AU84,$AU$2:$AU$101,0)</f>
        <v>77</v>
      </c>
      <c r="B84" s="35" t="s">
        <v>38</v>
      </c>
      <c r="C84" s="33"/>
      <c r="D84" s="33"/>
      <c r="E84" s="33"/>
      <c r="F84" s="33"/>
      <c r="G84" s="33"/>
      <c r="H84" s="33"/>
      <c r="I84" s="33" t="s">
        <v>20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6">
        <v>24.69</v>
      </c>
      <c r="V84" s="37">
        <f>1-(U84/100)</f>
        <v>0.75309999999999999</v>
      </c>
      <c r="W84" s="34">
        <v>733</v>
      </c>
      <c r="X84" s="38">
        <f>W84/1000</f>
        <v>0.73299999999999998</v>
      </c>
      <c r="Y84" s="29">
        <v>1</v>
      </c>
      <c r="Z84" s="29" t="s">
        <v>151</v>
      </c>
      <c r="AA84" s="29" t="s">
        <v>168</v>
      </c>
      <c r="AB84" s="30" t="s">
        <v>168</v>
      </c>
      <c r="AC84" s="39">
        <v>1.0999999999999999E-2</v>
      </c>
      <c r="AD84" s="89">
        <v>0.6</v>
      </c>
      <c r="AE84" s="89">
        <v>0.8</v>
      </c>
      <c r="AF84" s="30">
        <v>0</v>
      </c>
      <c r="AG84" s="30">
        <v>0.4</v>
      </c>
      <c r="AH84" s="30">
        <v>0.2</v>
      </c>
      <c r="AI84" s="31">
        <v>1</v>
      </c>
      <c r="AJ84" s="31">
        <v>1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1</v>
      </c>
      <c r="AQ84" s="31"/>
      <c r="AR84" s="40">
        <f>AVERAGE(AD84:AP84)</f>
        <v>0.75</v>
      </c>
      <c r="AS84" s="100">
        <f>_xlfn.RANK.EQ(V84,V84:V183,1)/100</f>
        <v>0.06</v>
      </c>
      <c r="AT84" s="31">
        <f>_xlfn.RANK.EQ(X84,X84:X183,1)/100</f>
        <v>0.16</v>
      </c>
      <c r="AU84" s="41">
        <f>AVERAGE(AC84, AR84,V84, X84)</f>
        <v>0.56177500000000002</v>
      </c>
    </row>
    <row r="85" spans="1:47" s="42" customFormat="1" hidden="1" x14ac:dyDescent="0.2">
      <c r="A85" s="28">
        <f>_xlfn.RANK.EQ(AU85,$AU$2:$AU$101,0)</f>
        <v>78</v>
      </c>
      <c r="B85" s="35" t="s">
        <v>68</v>
      </c>
      <c r="C85" s="33"/>
      <c r="D85" s="33" t="s">
        <v>20</v>
      </c>
      <c r="E85" s="33" t="s">
        <v>20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28"/>
      <c r="U85" s="36" t="s">
        <v>150</v>
      </c>
      <c r="V85" s="37" t="s">
        <v>150</v>
      </c>
      <c r="W85" s="34" t="s">
        <v>150</v>
      </c>
      <c r="X85" s="38" t="s">
        <v>150</v>
      </c>
      <c r="Y85" s="29" t="s">
        <v>150</v>
      </c>
      <c r="Z85" s="29" t="s">
        <v>164</v>
      </c>
      <c r="AA85" s="29" t="s">
        <v>194</v>
      </c>
      <c r="AB85" s="29" t="s">
        <v>194</v>
      </c>
      <c r="AC85" s="39">
        <v>0.36699999999999999</v>
      </c>
      <c r="AD85" s="89">
        <v>1</v>
      </c>
      <c r="AE85" s="89">
        <v>1</v>
      </c>
      <c r="AF85" s="30">
        <v>1</v>
      </c>
      <c r="AG85" s="30">
        <v>0.5</v>
      </c>
      <c r="AH85" s="30">
        <v>0.3</v>
      </c>
      <c r="AI85" s="31">
        <v>1</v>
      </c>
      <c r="AJ85" s="31">
        <v>1</v>
      </c>
      <c r="AK85" s="31">
        <v>1</v>
      </c>
      <c r="AL85" s="31">
        <v>1</v>
      </c>
      <c r="AM85" s="88">
        <v>0</v>
      </c>
      <c r="AN85" s="88">
        <v>1</v>
      </c>
      <c r="AO85" s="29">
        <v>1</v>
      </c>
      <c r="AP85" s="29">
        <v>0</v>
      </c>
      <c r="AQ85" s="31"/>
      <c r="AR85" s="40">
        <f>AVERAGE(AD85:AP85)</f>
        <v>0.75384615384615394</v>
      </c>
      <c r="AS85" s="100" t="e">
        <f>_xlfn.RANK.EQ(V85,V85:V184,1)/100</f>
        <v>#VALUE!</v>
      </c>
      <c r="AT85" s="31" t="e">
        <f>_xlfn.RANK.EQ(X85,X85:X184,1)/100</f>
        <v>#VALUE!</v>
      </c>
      <c r="AU85" s="41">
        <f>AVERAGE(AC85, AR85,V85, X85)</f>
        <v>0.56042307692307691</v>
      </c>
    </row>
    <row r="86" spans="1:47" s="42" customFormat="1" hidden="1" x14ac:dyDescent="0.2">
      <c r="A86" s="28">
        <f>_xlfn.RANK.EQ(AU86,$AU$2:$AU$101,0)</f>
        <v>79</v>
      </c>
      <c r="B86" s="35" t="s">
        <v>87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 t="s">
        <v>20</v>
      </c>
      <c r="O86" s="27"/>
      <c r="P86" s="27"/>
      <c r="Q86" s="27"/>
      <c r="R86" s="27"/>
      <c r="S86" s="27"/>
      <c r="T86" s="28"/>
      <c r="U86" s="36">
        <v>10.38</v>
      </c>
      <c r="V86" s="37">
        <f>1-(U86/100)</f>
        <v>0.8962</v>
      </c>
      <c r="W86" s="34">
        <v>828</v>
      </c>
      <c r="X86" s="38">
        <f>W86/1000</f>
        <v>0.82799999999999996</v>
      </c>
      <c r="Y86" s="29" t="s">
        <v>150</v>
      </c>
      <c r="Z86" s="29" t="s">
        <v>151</v>
      </c>
      <c r="AA86" s="29" t="s">
        <v>150</v>
      </c>
      <c r="AB86" s="30" t="s">
        <v>150</v>
      </c>
      <c r="AC86" s="39">
        <v>0.13400000000000001</v>
      </c>
      <c r="AD86" s="31">
        <v>1</v>
      </c>
      <c r="AE86" s="31">
        <v>0.8</v>
      </c>
      <c r="AF86" s="30">
        <v>0</v>
      </c>
      <c r="AG86" s="30">
        <v>0.2</v>
      </c>
      <c r="AH86" s="30">
        <v>0</v>
      </c>
      <c r="AI86" s="31">
        <v>0</v>
      </c>
      <c r="AJ86" s="31">
        <v>0</v>
      </c>
      <c r="AK86" s="31">
        <v>1</v>
      </c>
      <c r="AL86" s="31">
        <v>1</v>
      </c>
      <c r="AM86" s="88" t="s">
        <v>150</v>
      </c>
      <c r="AN86" s="88" t="s">
        <v>148</v>
      </c>
      <c r="AO86" s="29">
        <v>0</v>
      </c>
      <c r="AP86" s="29">
        <v>0</v>
      </c>
      <c r="AQ86" s="31">
        <f>SUM(AD86:AP86)</f>
        <v>4</v>
      </c>
      <c r="AR86" s="40">
        <f>AVERAGE(AD86:AP86)</f>
        <v>0.36363636363636365</v>
      </c>
      <c r="AS86" s="100">
        <f>_xlfn.RANK.EQ(V86,V86:V185,1)/100</f>
        <v>0.12</v>
      </c>
      <c r="AT86" s="31">
        <f>_xlfn.RANK.EQ(X86,X86:X185,1)/100</f>
        <v>0.16</v>
      </c>
      <c r="AU86" s="41">
        <f>AVERAGE(AC86, AR86,V86, X86)</f>
        <v>0.55545909090909085</v>
      </c>
    </row>
    <row r="87" spans="1:47" s="42" customFormat="1" hidden="1" x14ac:dyDescent="0.2">
      <c r="A87" s="28">
        <f>_xlfn.RANK.EQ(AU87,$AU$2:$AU$101,0)</f>
        <v>81</v>
      </c>
      <c r="B87" s="35" t="s">
        <v>70</v>
      </c>
      <c r="C87" s="33"/>
      <c r="D87" s="33"/>
      <c r="E87" s="33"/>
      <c r="F87" s="33"/>
      <c r="G87" s="33"/>
      <c r="H87" s="33"/>
      <c r="I87" s="33"/>
      <c r="J87" s="33"/>
      <c r="K87" s="33"/>
      <c r="L87" s="33" t="s">
        <v>20</v>
      </c>
      <c r="M87" s="33"/>
      <c r="N87" s="33"/>
      <c r="O87" s="33" t="s">
        <v>20</v>
      </c>
      <c r="P87" s="33"/>
      <c r="Q87" s="33"/>
      <c r="R87" s="27"/>
      <c r="S87" s="27"/>
      <c r="T87" s="28"/>
      <c r="U87" s="36">
        <v>13.43</v>
      </c>
      <c r="V87" s="37">
        <f>1-(U87/100)</f>
        <v>0.86570000000000003</v>
      </c>
      <c r="W87" s="34">
        <v>323</v>
      </c>
      <c r="X87" s="38">
        <f>W87/1000</f>
        <v>0.32300000000000001</v>
      </c>
      <c r="Y87" s="29" t="s">
        <v>196</v>
      </c>
      <c r="Z87" s="29" t="s">
        <v>196</v>
      </c>
      <c r="AA87" s="29" t="s">
        <v>197</v>
      </c>
      <c r="AB87" s="30" t="s">
        <v>197</v>
      </c>
      <c r="AC87" s="39">
        <v>0.02</v>
      </c>
      <c r="AD87" s="31">
        <v>1</v>
      </c>
      <c r="AE87" s="31">
        <v>0.8</v>
      </c>
      <c r="AF87" s="30">
        <v>1</v>
      </c>
      <c r="AG87" s="30">
        <v>0</v>
      </c>
      <c r="AH87" s="30">
        <v>0.4</v>
      </c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155</v>
      </c>
      <c r="AO87" s="29">
        <v>1</v>
      </c>
      <c r="AP87" s="29">
        <v>0</v>
      </c>
      <c r="AQ87" s="31">
        <f>SUM(AD87:AP87)</f>
        <v>8.1999999999999993</v>
      </c>
      <c r="AR87" s="40">
        <f>AVERAGE(AD87:AP87)</f>
        <v>0.74545454545454537</v>
      </c>
      <c r="AS87" s="100">
        <f>_xlfn.RANK.EQ(V87,V87:V186,1)/100</f>
        <v>0.08</v>
      </c>
      <c r="AT87" s="31">
        <f>_xlfn.RANK.EQ(X87,X87:X186,1)/100</f>
        <v>0.12</v>
      </c>
      <c r="AU87" s="41">
        <f>AVERAGE(AC87, AR87,V87, X87)</f>
        <v>0.48853863636363637</v>
      </c>
    </row>
    <row r="88" spans="1:47" s="42" customFormat="1" hidden="1" x14ac:dyDescent="0.2">
      <c r="A88" s="28">
        <f>_xlfn.RANK.EQ(AU88,$AU$2:$AU$101,0)</f>
        <v>83</v>
      </c>
      <c r="B88" s="35" t="s">
        <v>112</v>
      </c>
      <c r="C88" s="33"/>
      <c r="D88" s="33" t="s">
        <v>20</v>
      </c>
      <c r="E88" s="33"/>
      <c r="F88" s="33" t="s">
        <v>20</v>
      </c>
      <c r="G88" s="33"/>
      <c r="H88" s="33"/>
      <c r="I88" s="33"/>
      <c r="J88" s="33"/>
      <c r="K88" s="33"/>
      <c r="L88" s="33"/>
      <c r="M88" s="33"/>
      <c r="N88" s="33" t="s">
        <v>20</v>
      </c>
      <c r="O88" s="27"/>
      <c r="P88" s="27"/>
      <c r="Q88" s="27"/>
      <c r="R88" s="27"/>
      <c r="S88" s="27"/>
      <c r="T88" s="28"/>
      <c r="U88" s="36">
        <v>71.16</v>
      </c>
      <c r="V88" s="37">
        <f>1-(U88/100)</f>
        <v>0.28839999999999999</v>
      </c>
      <c r="W88" s="34">
        <v>700</v>
      </c>
      <c r="X88" s="38">
        <f>W88/1000</f>
        <v>0.7</v>
      </c>
      <c r="Y88" s="29" t="s">
        <v>150</v>
      </c>
      <c r="Z88" s="29" t="s">
        <v>151</v>
      </c>
      <c r="AA88" s="29" t="s">
        <v>150</v>
      </c>
      <c r="AB88" s="30" t="s">
        <v>150</v>
      </c>
      <c r="AC88" s="39">
        <v>0.17799999999999999</v>
      </c>
      <c r="AD88" s="31">
        <v>1</v>
      </c>
      <c r="AE88" s="31">
        <v>0.8</v>
      </c>
      <c r="AF88" s="30">
        <v>1</v>
      </c>
      <c r="AG88" s="30"/>
      <c r="AH88" s="30"/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0</v>
      </c>
      <c r="AP88" s="29">
        <v>0</v>
      </c>
      <c r="AQ88" s="31">
        <f>SUM(AD88:AP88)</f>
        <v>6.8</v>
      </c>
      <c r="AR88" s="40">
        <f>AVERAGE(AD88:AP88)</f>
        <v>0.75555555555555554</v>
      </c>
      <c r="AS88" s="100">
        <f>_xlfn.RANK.EQ(V88,V88:V187,1)/100</f>
        <v>0.03</v>
      </c>
      <c r="AT88" s="31">
        <f>_xlfn.RANK.EQ(X88,X88:X187,1)/100</f>
        <v>0.14000000000000001</v>
      </c>
      <c r="AU88" s="41">
        <f>AVERAGE(AC88, AR88,V88, X88)</f>
        <v>0.48048888888888885</v>
      </c>
    </row>
    <row r="89" spans="1:47" s="42" customFormat="1" hidden="1" x14ac:dyDescent="0.2">
      <c r="A89" s="28">
        <f>_xlfn.RANK.EQ(AU89,$AU$2:$AU$101,0)</f>
        <v>85</v>
      </c>
      <c r="B89" s="35" t="s">
        <v>25</v>
      </c>
      <c r="C89" s="27"/>
      <c r="D89" s="27"/>
      <c r="E89" s="27"/>
      <c r="F89" s="27"/>
      <c r="G89" s="27"/>
      <c r="H89" s="27"/>
      <c r="I89" s="27" t="s">
        <v>20</v>
      </c>
      <c r="J89" s="27"/>
      <c r="K89" s="27"/>
      <c r="L89" s="27"/>
      <c r="M89" s="27"/>
      <c r="N89" s="27"/>
      <c r="O89" s="27"/>
      <c r="P89" s="27" t="s">
        <v>20</v>
      </c>
      <c r="Q89" s="27"/>
      <c r="R89" s="27"/>
      <c r="S89" s="27"/>
      <c r="T89" s="28"/>
      <c r="U89" s="36">
        <v>15.46</v>
      </c>
      <c r="V89" s="37">
        <f>1-(U89/100)</f>
        <v>0.84539999999999993</v>
      </c>
      <c r="W89" s="34">
        <v>353</v>
      </c>
      <c r="X89" s="38">
        <f>W89/1000</f>
        <v>0.35299999999999998</v>
      </c>
      <c r="Y89" s="29">
        <v>4848</v>
      </c>
      <c r="Z89" s="29" t="s">
        <v>150</v>
      </c>
      <c r="AA89" s="29" t="s">
        <v>150</v>
      </c>
      <c r="AB89" s="30" t="s">
        <v>150</v>
      </c>
      <c r="AC89" s="39">
        <v>4.1000000000000002E-2</v>
      </c>
      <c r="AD89" s="31">
        <v>0.7</v>
      </c>
      <c r="AE89" s="31">
        <v>1</v>
      </c>
      <c r="AF89" s="30">
        <v>0</v>
      </c>
      <c r="AG89" s="30">
        <v>0.7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0.58461538461538454</v>
      </c>
      <c r="AS89" s="100">
        <f>_xlfn.RANK.EQ(V89,V89:V188,1)/100</f>
        <v>0.06</v>
      </c>
      <c r="AT89" s="31">
        <f>_xlfn.RANK.EQ(X89,X89:X188,1)/100</f>
        <v>0.12</v>
      </c>
      <c r="AU89" s="41">
        <f>AVERAGE(AC89, AR89,V89, X89)</f>
        <v>0.45600384615384609</v>
      </c>
    </row>
    <row r="90" spans="1:47" s="42" customFormat="1" hidden="1" x14ac:dyDescent="0.2">
      <c r="A90" s="28">
        <f>_xlfn.RANK.EQ(AU90,$AU$2:$AU$101,0)</f>
        <v>87</v>
      </c>
      <c r="B90" s="35" t="s">
        <v>37</v>
      </c>
      <c r="C90" s="33"/>
      <c r="D90" s="33"/>
      <c r="E90" s="33"/>
      <c r="F90" s="33"/>
      <c r="G90" s="33"/>
      <c r="H90" s="33"/>
      <c r="I90" s="33" t="s">
        <v>20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6">
        <v>7.38</v>
      </c>
      <c r="V90" s="37">
        <f>1-(U90/100)</f>
        <v>0.92620000000000002</v>
      </c>
      <c r="W90" s="34">
        <v>179</v>
      </c>
      <c r="X90" s="38">
        <f>W90/1000</f>
        <v>0.17899999999999999</v>
      </c>
      <c r="Y90" s="29">
        <v>260</v>
      </c>
      <c r="Z90" s="29" t="s">
        <v>151</v>
      </c>
      <c r="AA90" s="29" t="s">
        <v>150</v>
      </c>
      <c r="AB90" s="30" t="s">
        <v>150</v>
      </c>
      <c r="AC90" s="39">
        <v>1.0999999999999999E-2</v>
      </c>
      <c r="AD90" s="89">
        <v>0.6</v>
      </c>
      <c r="AE90" s="89">
        <v>1</v>
      </c>
      <c r="AF90" s="30">
        <v>0</v>
      </c>
      <c r="AG90" s="30">
        <v>0.5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1</v>
      </c>
      <c r="AN90" s="88">
        <v>1</v>
      </c>
      <c r="AO90" s="29">
        <v>0</v>
      </c>
      <c r="AP90" s="29">
        <v>0</v>
      </c>
      <c r="AQ90" s="31"/>
      <c r="AR90" s="40">
        <f>AVERAGE(AD90:AP90)</f>
        <v>0.63846153846153852</v>
      </c>
      <c r="AS90" s="100">
        <f>_xlfn.RANK.EQ(V90,V90:V189,1)/100</f>
        <v>0.1</v>
      </c>
      <c r="AT90" s="31">
        <f>_xlfn.RANK.EQ(X90,X90:X189,1)/100</f>
        <v>0.09</v>
      </c>
      <c r="AU90" s="41">
        <f>AVERAGE(AC90, AR90,V90, X90)</f>
        <v>0.43866538461538468</v>
      </c>
    </row>
    <row r="91" spans="1:47" s="42" customFormat="1" hidden="1" x14ac:dyDescent="0.2">
      <c r="A91" s="28">
        <f>_xlfn.RANK.EQ(AU91,$AU$2:$AU$101,0)</f>
        <v>88</v>
      </c>
      <c r="B91" s="35" t="s">
        <v>62</v>
      </c>
      <c r="C91" s="33"/>
      <c r="D91" s="33"/>
      <c r="E91" s="33" t="s">
        <v>20</v>
      </c>
      <c r="F91" s="33"/>
      <c r="G91" s="33"/>
      <c r="H91" s="33"/>
      <c r="I91" s="33"/>
      <c r="J91" s="33"/>
      <c r="K91" s="33"/>
      <c r="L91" s="33" t="s">
        <v>20</v>
      </c>
      <c r="M91" s="33"/>
      <c r="N91" s="33"/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0.32100000000000001</v>
      </c>
      <c r="AD91" s="89">
        <v>1</v>
      </c>
      <c r="AE91" s="89">
        <v>1</v>
      </c>
      <c r="AF91" s="30">
        <v>0</v>
      </c>
      <c r="AG91" s="30">
        <v>0.2</v>
      </c>
      <c r="AH91" s="30">
        <v>0.1</v>
      </c>
      <c r="AI91" s="31">
        <v>1</v>
      </c>
      <c r="AJ91" s="31">
        <v>0</v>
      </c>
      <c r="AK91" s="31">
        <v>1</v>
      </c>
      <c r="AL91" s="31">
        <v>1</v>
      </c>
      <c r="AM91" s="88">
        <v>0</v>
      </c>
      <c r="AN91" s="88">
        <v>0</v>
      </c>
      <c r="AO91" s="29" t="s">
        <v>150</v>
      </c>
      <c r="AP91" s="29" t="s">
        <v>150</v>
      </c>
      <c r="AQ91" s="31"/>
      <c r="AR91" s="40">
        <f>AVERAGE(AD91:AP91)</f>
        <v>0.48181818181818187</v>
      </c>
      <c r="AS91" s="100" t="e">
        <f>_xlfn.RANK.EQ(V91,V91:V190,1)/100</f>
        <v>#VALUE!</v>
      </c>
      <c r="AT91" s="31" t="e">
        <f>_xlfn.RANK.EQ(X91,X91:X190,1)/100</f>
        <v>#VALUE!</v>
      </c>
      <c r="AU91" s="41">
        <f>AVERAGE(AC91, AR91,V91, X91)</f>
        <v>0.40140909090909094</v>
      </c>
    </row>
    <row r="92" spans="1:47" s="42" customFormat="1" hidden="1" x14ac:dyDescent="0.2">
      <c r="A92" s="28">
        <f>_xlfn.RANK.EQ(AU92,$AU$2:$AU$101,0)</f>
        <v>89</v>
      </c>
      <c r="B92" s="35" t="s">
        <v>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 t="s">
        <v>20</v>
      </c>
      <c r="N92" s="27"/>
      <c r="O92" s="27"/>
      <c r="P92" s="27"/>
      <c r="Q92" s="27"/>
      <c r="R92" s="27"/>
      <c r="S92" s="27"/>
      <c r="T92" s="28" t="s">
        <v>20</v>
      </c>
      <c r="U92" s="36">
        <v>0.16</v>
      </c>
      <c r="V92" s="37">
        <f>1-(U92/100)</f>
        <v>0.99839999999999995</v>
      </c>
      <c r="W92" s="34">
        <v>84</v>
      </c>
      <c r="X92" s="38">
        <f>W92/1000</f>
        <v>8.4000000000000005E-2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0.03</v>
      </c>
      <c r="AD92" s="89">
        <v>0.5</v>
      </c>
      <c r="AE92" s="89">
        <v>1</v>
      </c>
      <c r="AF92" s="30">
        <v>0</v>
      </c>
      <c r="AG92" s="30">
        <v>0.4</v>
      </c>
      <c r="AH92" s="30">
        <v>0.3</v>
      </c>
      <c r="AI92" s="31">
        <v>0</v>
      </c>
      <c r="AJ92" s="31">
        <v>0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5.1999999999999993</v>
      </c>
      <c r="AR92" s="40">
        <f>AVERAGE(AD92:AP92)</f>
        <v>0.43333333333333329</v>
      </c>
      <c r="AS92" s="100">
        <f>_xlfn.RANK.EQ(V92,V92:V191,1)/100</f>
        <v>0.14000000000000001</v>
      </c>
      <c r="AT92" s="31">
        <f>_xlfn.RANK.EQ(X92,X92:X191,1)/100</f>
        <v>0.06</v>
      </c>
      <c r="AU92" s="41">
        <f>AVERAGE(AC92, AR92,V92, X92)</f>
        <v>0.3864333333333333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0.08</v>
      </c>
      <c r="AT94" s="31">
        <f>_xlfn.RANK.EQ(X94,X94:X193,1)/100</f>
        <v>0.03</v>
      </c>
      <c r="AU94" s="41">
        <f>AVERAGE(AC94, AR94,V94, X94)</f>
        <v>0.37233333333333335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0.04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Q2:Q10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ht="25.5" x14ac:dyDescent="0.2">
      <c r="A4" s="28">
        <f>_xlfn.RANK.EQ(AU4,$AU$2:$AU$101,0)</f>
        <v>16</v>
      </c>
      <c r="B4" s="35" t="s">
        <v>23</v>
      </c>
      <c r="C4" s="27"/>
      <c r="D4" s="27"/>
      <c r="E4" s="27"/>
      <c r="F4" s="27"/>
      <c r="G4" s="27"/>
      <c r="H4" s="27"/>
      <c r="I4" s="27" t="s">
        <v>20</v>
      </c>
      <c r="J4" s="27" t="s">
        <v>20</v>
      </c>
      <c r="K4" s="27" t="s">
        <v>20</v>
      </c>
      <c r="L4" s="27"/>
      <c r="M4" s="27" t="s">
        <v>20</v>
      </c>
      <c r="N4" s="27"/>
      <c r="O4" s="27"/>
      <c r="P4" s="27" t="s">
        <v>20</v>
      </c>
      <c r="Q4" s="27"/>
      <c r="R4" s="27" t="s">
        <v>20</v>
      </c>
      <c r="S4" s="27"/>
      <c r="T4" s="28"/>
      <c r="U4" s="36">
        <v>5.38</v>
      </c>
      <c r="V4" s="37">
        <f>1-(U4/100)</f>
        <v>0.94620000000000004</v>
      </c>
      <c r="W4" s="34">
        <v>7823</v>
      </c>
      <c r="X4" s="38">
        <f>W4/1000</f>
        <v>7.8230000000000004</v>
      </c>
      <c r="Y4" s="29">
        <v>2400</v>
      </c>
      <c r="Z4" s="29">
        <v>0</v>
      </c>
      <c r="AA4" s="43" t="s">
        <v>154</v>
      </c>
      <c r="AB4" s="30"/>
      <c r="AC4" s="39">
        <v>0.25</v>
      </c>
      <c r="AD4" s="31">
        <v>0.8</v>
      </c>
      <c r="AE4" s="31">
        <v>0.7</v>
      </c>
      <c r="AF4" s="30">
        <v>1</v>
      </c>
      <c r="AG4" s="30">
        <v>0.6</v>
      </c>
      <c r="AH4" s="30">
        <v>0.4</v>
      </c>
      <c r="AI4" s="31">
        <v>1</v>
      </c>
      <c r="AJ4" s="31">
        <v>1</v>
      </c>
      <c r="AK4" s="31">
        <v>1</v>
      </c>
      <c r="AL4" s="31">
        <v>1</v>
      </c>
      <c r="AM4" s="88" t="s">
        <v>155</v>
      </c>
      <c r="AN4" s="88" t="s">
        <v>153</v>
      </c>
      <c r="AO4" s="29">
        <v>1</v>
      </c>
      <c r="AP4" s="29">
        <v>1</v>
      </c>
      <c r="AQ4" s="31">
        <f>SUM(AD4:AP4)</f>
        <v>9.5</v>
      </c>
      <c r="AR4" s="40">
        <f>AVERAGE(AD4:AP4)</f>
        <v>0.86363636363636365</v>
      </c>
      <c r="AS4" s="100">
        <f>_xlfn.RANK.EQ(V4,V4:V103,1)/100</f>
        <v>0.3</v>
      </c>
      <c r="AT4" s="31">
        <f>_xlfn.RANK.EQ(X4,X4:X103,1)/100</f>
        <v>0.78</v>
      </c>
      <c r="AU4" s="41">
        <f>AVERAGE(AC4, AR4,V4, X4)</f>
        <v>2.4707090909090912</v>
      </c>
    </row>
    <row r="5" spans="1:47" s="42" customFormat="1" x14ac:dyDescent="0.2">
      <c r="A5" s="28">
        <f>_xlfn.RANK.EQ(AU5,$AU$2:$AU$101,0)</f>
        <v>17</v>
      </c>
      <c r="B5" s="35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 t="s">
        <v>20</v>
      </c>
      <c r="S5" s="27"/>
      <c r="T5" s="28"/>
      <c r="U5" s="36">
        <v>3.39</v>
      </c>
      <c r="V5" s="37">
        <f>1-(U5/100)</f>
        <v>0.96609999999999996</v>
      </c>
      <c r="W5" s="34">
        <v>7983</v>
      </c>
      <c r="X5" s="38">
        <f>W5/1000</f>
        <v>7.9829999999999997</v>
      </c>
      <c r="Y5" s="29">
        <v>1500</v>
      </c>
      <c r="Z5" s="29">
        <v>0</v>
      </c>
      <c r="AA5" s="29" t="s">
        <v>160</v>
      </c>
      <c r="AB5" s="30"/>
      <c r="AC5" s="39">
        <v>5.0000000000000001E-3</v>
      </c>
      <c r="AD5" s="31">
        <v>0.8</v>
      </c>
      <c r="AE5" s="31">
        <v>1</v>
      </c>
      <c r="AF5" s="30">
        <v>1</v>
      </c>
      <c r="AG5" s="30">
        <v>0.8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 t="s">
        <v>155</v>
      </c>
      <c r="AN5" s="88" t="s">
        <v>153</v>
      </c>
      <c r="AO5" s="29">
        <v>1</v>
      </c>
      <c r="AP5" s="29">
        <v>1</v>
      </c>
      <c r="AQ5" s="31">
        <f>SUM(AD5:AP5)</f>
        <v>10.199999999999999</v>
      </c>
      <c r="AR5" s="40">
        <f>AVERAGE(AD5:AP5)</f>
        <v>0.92727272727272725</v>
      </c>
      <c r="AS5" s="100">
        <f>_xlfn.RANK.EQ(V5,V5:V104,1)/100</f>
        <v>0.4</v>
      </c>
      <c r="AT5" s="31">
        <f>_xlfn.RANK.EQ(X5,X5:X104,1)/100</f>
        <v>0.78</v>
      </c>
      <c r="AU5" s="41">
        <f>AVERAGE(AC5, AR5,V5, X5)</f>
        <v>2.4703431818181816</v>
      </c>
    </row>
    <row r="6" spans="1:47" s="42" customFormat="1" x14ac:dyDescent="0.2">
      <c r="A6" s="28">
        <f>_xlfn.RANK.EQ(AU6,$AU$2:$AU$101,0)</f>
        <v>30</v>
      </c>
      <c r="B6" s="35" t="s">
        <v>101</v>
      </c>
      <c r="C6" s="33" t="s">
        <v>20</v>
      </c>
      <c r="D6" s="33"/>
      <c r="E6" s="33" t="s">
        <v>20</v>
      </c>
      <c r="F6" s="33"/>
      <c r="G6" s="33" t="s">
        <v>20</v>
      </c>
      <c r="H6" s="33" t="s">
        <v>20</v>
      </c>
      <c r="I6" s="33" t="s">
        <v>20</v>
      </c>
      <c r="J6" s="33" t="s">
        <v>20</v>
      </c>
      <c r="K6" s="33" t="s">
        <v>20</v>
      </c>
      <c r="L6" s="33" t="s">
        <v>20</v>
      </c>
      <c r="M6" s="33" t="s">
        <v>20</v>
      </c>
      <c r="N6" s="33"/>
      <c r="O6" s="33"/>
      <c r="P6" s="33" t="s">
        <v>20</v>
      </c>
      <c r="Q6" s="33" t="s">
        <v>20</v>
      </c>
      <c r="R6" s="33" t="s">
        <v>20</v>
      </c>
      <c r="S6" s="33" t="s">
        <v>20</v>
      </c>
      <c r="T6" s="33" t="s">
        <v>20</v>
      </c>
      <c r="U6" s="36">
        <v>2.0699999999999998</v>
      </c>
      <c r="V6" s="37">
        <f>1-(U6/100)</f>
        <v>0.97929999999999995</v>
      </c>
      <c r="W6" s="34">
        <v>4648</v>
      </c>
      <c r="X6" s="38">
        <f>W6/1000</f>
        <v>4.6479999999999997</v>
      </c>
      <c r="Y6" s="29">
        <v>200</v>
      </c>
      <c r="Z6" s="29">
        <v>200</v>
      </c>
      <c r="AA6" s="29" t="s">
        <v>214</v>
      </c>
      <c r="AB6" s="30" t="s">
        <v>214</v>
      </c>
      <c r="AC6" s="39">
        <v>0.80100000000000005</v>
      </c>
      <c r="AD6" s="31">
        <v>1</v>
      </c>
      <c r="AE6" s="31">
        <v>1</v>
      </c>
      <c r="AF6" s="30">
        <v>1</v>
      </c>
      <c r="AG6" s="30">
        <v>0.8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153</v>
      </c>
      <c r="AN6" s="88" t="s">
        <v>153</v>
      </c>
      <c r="AO6" s="29">
        <v>0</v>
      </c>
      <c r="AP6" s="29">
        <v>0</v>
      </c>
      <c r="AQ6" s="31">
        <f>SUM(AD6:AP6)</f>
        <v>8.6</v>
      </c>
      <c r="AR6" s="40">
        <f>AVERAGE(AD6:AP6)</f>
        <v>0.78181818181818175</v>
      </c>
      <c r="AS6" s="100">
        <f>_xlfn.RANK.EQ(V6,V6:V105,1)/100</f>
        <v>0.52</v>
      </c>
      <c r="AT6" s="31">
        <f>_xlfn.RANK.EQ(X6,X6:X105,1)/100</f>
        <v>0.61</v>
      </c>
      <c r="AU6" s="41">
        <f>AVERAGE(AC6, AR6,V6, X6)</f>
        <v>1.8025295454545454</v>
      </c>
    </row>
    <row r="7" spans="1:47" s="42" customFormat="1" x14ac:dyDescent="0.2">
      <c r="A7" s="28">
        <f>_xlfn.RANK.EQ(AU7,$AU$2:$AU$101,0)</f>
        <v>41</v>
      </c>
      <c r="B7" s="35" t="s">
        <v>50</v>
      </c>
      <c r="C7" s="33"/>
      <c r="D7" s="33" t="s">
        <v>20</v>
      </c>
      <c r="E7" s="33" t="s">
        <v>20</v>
      </c>
      <c r="F7" s="33" t="s">
        <v>20</v>
      </c>
      <c r="G7" s="33" t="s">
        <v>20</v>
      </c>
      <c r="H7" s="33" t="s">
        <v>20</v>
      </c>
      <c r="I7" s="33" t="s">
        <v>20</v>
      </c>
      <c r="J7" s="33" t="s">
        <v>20</v>
      </c>
      <c r="K7" s="33" t="s">
        <v>20</v>
      </c>
      <c r="L7" s="33" t="s">
        <v>20</v>
      </c>
      <c r="M7" s="33" t="s">
        <v>20</v>
      </c>
      <c r="N7" s="33" t="s">
        <v>20</v>
      </c>
      <c r="O7" s="33" t="s">
        <v>20</v>
      </c>
      <c r="P7" s="33" t="s">
        <v>20</v>
      </c>
      <c r="Q7" s="33" t="s">
        <v>20</v>
      </c>
      <c r="R7" s="33" t="s">
        <v>20</v>
      </c>
      <c r="S7" s="33"/>
      <c r="T7" s="33" t="s">
        <v>20</v>
      </c>
      <c r="U7" s="36">
        <v>3.31</v>
      </c>
      <c r="V7" s="37">
        <f>1-(U7/100)</f>
        <v>0.96689999999999998</v>
      </c>
      <c r="W7" s="34">
        <v>1478</v>
      </c>
      <c r="X7" s="38">
        <f>W7/1000</f>
        <v>1.478</v>
      </c>
      <c r="Y7" s="29">
        <v>244</v>
      </c>
      <c r="Z7" s="29">
        <v>244</v>
      </c>
      <c r="AA7" s="29" t="s">
        <v>150</v>
      </c>
      <c r="AB7" s="30" t="s">
        <v>150</v>
      </c>
      <c r="AC7" s="39">
        <v>0.96799999999999997</v>
      </c>
      <c r="AD7" s="31">
        <v>0.8</v>
      </c>
      <c r="AE7" s="31">
        <v>1</v>
      </c>
      <c r="AF7" s="30">
        <v>0</v>
      </c>
      <c r="AG7" s="30">
        <v>0.8</v>
      </c>
      <c r="AH7" s="30">
        <v>0.4</v>
      </c>
      <c r="AI7" s="31">
        <v>1</v>
      </c>
      <c r="AJ7" s="31">
        <v>1</v>
      </c>
      <c r="AK7" s="31">
        <v>1</v>
      </c>
      <c r="AL7" s="31">
        <v>1</v>
      </c>
      <c r="AM7" s="88">
        <v>1</v>
      </c>
      <c r="AN7" s="88" t="s">
        <v>153</v>
      </c>
      <c r="AO7" s="29">
        <v>1</v>
      </c>
      <c r="AP7" s="29">
        <v>0</v>
      </c>
      <c r="AQ7" s="31">
        <f>SUM(AD7:AP7)</f>
        <v>9</v>
      </c>
      <c r="AR7" s="40">
        <f>AVERAGE(AD7:AP7)</f>
        <v>0.75</v>
      </c>
      <c r="AS7" s="100">
        <f>_xlfn.RANK.EQ(V7,V7:V106,1)/100</f>
        <v>0.41</v>
      </c>
      <c r="AT7" s="31">
        <f>_xlfn.RANK.EQ(X7,X7:X106,1)/100</f>
        <v>0.4</v>
      </c>
      <c r="AU7" s="41">
        <f>AVERAGE(AC7, AR7,V7, X7)</f>
        <v>1.0407249999999999</v>
      </c>
    </row>
    <row r="8" spans="1:47" s="42" customFormat="1" x14ac:dyDescent="0.2">
      <c r="A8" s="28">
        <f>_xlfn.RANK.EQ(AU8,$AU$2:$AU$101,0)</f>
        <v>46</v>
      </c>
      <c r="B8" s="35" t="s">
        <v>22</v>
      </c>
      <c r="C8" s="27"/>
      <c r="D8" s="27"/>
      <c r="E8" s="27"/>
      <c r="F8" s="27"/>
      <c r="G8" s="27"/>
      <c r="H8" s="27" t="s">
        <v>20</v>
      </c>
      <c r="I8" s="27" t="s">
        <v>20</v>
      </c>
      <c r="J8" s="27" t="s">
        <v>20</v>
      </c>
      <c r="K8" s="27" t="s">
        <v>20</v>
      </c>
      <c r="L8" s="27"/>
      <c r="M8" s="27" t="s">
        <v>20</v>
      </c>
      <c r="N8" s="27"/>
      <c r="O8" s="27"/>
      <c r="P8" s="27" t="s">
        <v>20</v>
      </c>
      <c r="Q8" s="27"/>
      <c r="R8" s="27" t="s">
        <v>20</v>
      </c>
      <c r="S8" s="27"/>
      <c r="T8" s="28"/>
      <c r="U8" s="36">
        <v>2.71</v>
      </c>
      <c r="V8" s="37">
        <f>1-(U8/100)</f>
        <v>0.97289999999999999</v>
      </c>
      <c r="W8" s="34">
        <v>1850</v>
      </c>
      <c r="X8" s="38">
        <f>W8/1000</f>
        <v>1.85</v>
      </c>
      <c r="Y8" s="29" t="s">
        <v>150</v>
      </c>
      <c r="Z8" s="29" t="s">
        <v>151</v>
      </c>
      <c r="AA8" s="29" t="s">
        <v>150</v>
      </c>
      <c r="AB8" s="30" t="s">
        <v>152</v>
      </c>
      <c r="AC8" s="39">
        <v>0.27500000000000002</v>
      </c>
      <c r="AD8" s="31">
        <v>1</v>
      </c>
      <c r="AE8" s="31">
        <v>1</v>
      </c>
      <c r="AF8" s="30">
        <v>0</v>
      </c>
      <c r="AG8" s="30">
        <v>0.6</v>
      </c>
      <c r="AH8" s="30">
        <v>0</v>
      </c>
      <c r="AI8" s="31">
        <v>1</v>
      </c>
      <c r="AJ8" s="31">
        <v>1</v>
      </c>
      <c r="AK8" s="31">
        <v>1</v>
      </c>
      <c r="AL8" s="31">
        <v>0.66</v>
      </c>
      <c r="AM8" s="88">
        <v>1</v>
      </c>
      <c r="AN8" s="88" t="s">
        <v>153</v>
      </c>
      <c r="AO8" s="29">
        <v>0</v>
      </c>
      <c r="AP8" s="29">
        <v>0</v>
      </c>
      <c r="AQ8" s="31">
        <f>SUM(AD8:AP8)</f>
        <v>7.26</v>
      </c>
      <c r="AR8" s="40">
        <f>AVERAGE(AD8:AP8)</f>
        <v>0.60499999999999998</v>
      </c>
      <c r="AS8" s="100">
        <f>_xlfn.RANK.EQ(V8,V8:V107,1)/100</f>
        <v>0.44</v>
      </c>
      <c r="AT8" s="31">
        <f>_xlfn.RANK.EQ(X8,X8:X107,1)/100</f>
        <v>0.48</v>
      </c>
      <c r="AU8" s="41">
        <f>AVERAGE(AC8, AR8,V8, X8)</f>
        <v>0.92572500000000002</v>
      </c>
    </row>
    <row r="9" spans="1:47" s="42" customFormat="1" x14ac:dyDescent="0.2">
      <c r="A9" s="28">
        <f>_xlfn.RANK.EQ(AU9,$AU$2:$AU$101,0)</f>
        <v>47</v>
      </c>
      <c r="B9" s="35" t="s">
        <v>98</v>
      </c>
      <c r="C9" s="33" t="s">
        <v>20</v>
      </c>
      <c r="D9" s="33" t="s">
        <v>20</v>
      </c>
      <c r="E9" s="33"/>
      <c r="F9" s="33" t="s">
        <v>20</v>
      </c>
      <c r="G9" s="33"/>
      <c r="H9" s="33" t="s">
        <v>20</v>
      </c>
      <c r="I9" s="33"/>
      <c r="J9" s="33"/>
      <c r="K9" s="33" t="s">
        <v>20</v>
      </c>
      <c r="L9" s="33" t="s">
        <v>20</v>
      </c>
      <c r="M9" s="33" t="s">
        <v>20</v>
      </c>
      <c r="N9" s="33" t="s">
        <v>20</v>
      </c>
      <c r="O9" s="33" t="s">
        <v>20</v>
      </c>
      <c r="P9" s="33" t="s">
        <v>20</v>
      </c>
      <c r="Q9" s="33" t="s">
        <v>20</v>
      </c>
      <c r="R9" s="33" t="s">
        <v>20</v>
      </c>
      <c r="S9" s="33"/>
      <c r="T9" s="33" t="s">
        <v>20</v>
      </c>
      <c r="U9" s="36">
        <v>15.36</v>
      </c>
      <c r="V9" s="37">
        <f>1-(U9/100)</f>
        <v>0.84640000000000004</v>
      </c>
      <c r="W9" s="34">
        <v>1712</v>
      </c>
      <c r="X9" s="38">
        <f>W9/1000</f>
        <v>1.712</v>
      </c>
      <c r="Y9" s="29" t="s">
        <v>192</v>
      </c>
      <c r="Z9" s="29" t="s">
        <v>192</v>
      </c>
      <c r="AA9" s="29" t="s">
        <v>150</v>
      </c>
      <c r="AB9" s="30" t="s">
        <v>150</v>
      </c>
      <c r="AC9" s="39">
        <v>0.53</v>
      </c>
      <c r="AD9" s="31">
        <v>1</v>
      </c>
      <c r="AE9" s="31">
        <v>1</v>
      </c>
      <c r="AF9" s="30">
        <v>0</v>
      </c>
      <c r="AG9" s="30">
        <v>0.8</v>
      </c>
      <c r="AH9" s="30">
        <v>0.2</v>
      </c>
      <c r="AI9" s="31">
        <v>1</v>
      </c>
      <c r="AJ9" s="31">
        <v>0</v>
      </c>
      <c r="AK9" s="31">
        <v>1</v>
      </c>
      <c r="AL9" s="31">
        <v>1</v>
      </c>
      <c r="AM9" s="88">
        <v>1</v>
      </c>
      <c r="AN9" s="88" t="s">
        <v>153</v>
      </c>
      <c r="AO9" s="29">
        <v>0</v>
      </c>
      <c r="AP9" s="29">
        <v>0</v>
      </c>
      <c r="AQ9" s="31">
        <f>SUM(AD9:AP9)</f>
        <v>7</v>
      </c>
      <c r="AR9" s="40">
        <f>AVERAGE(AD9:AP9)</f>
        <v>0.58333333333333337</v>
      </c>
      <c r="AS9" s="100">
        <f>_xlfn.RANK.EQ(V9,V9:V108,1)/100</f>
        <v>0.17</v>
      </c>
      <c r="AT9" s="31">
        <f>_xlfn.RANK.EQ(X9,X9:X108,1)/100</f>
        <v>0.46</v>
      </c>
      <c r="AU9" s="41">
        <f>AVERAGE(AC9, AR9,V9, X9)</f>
        <v>0.91793333333333327</v>
      </c>
    </row>
    <row r="10" spans="1:47" s="42" customFormat="1" ht="25.5" x14ac:dyDescent="0.2">
      <c r="A10" s="28">
        <f>_xlfn.RANK.EQ(AU10,$AU$2:$AU$101,0)</f>
        <v>49</v>
      </c>
      <c r="B10" s="35" t="s">
        <v>93</v>
      </c>
      <c r="C10" s="33" t="s">
        <v>20</v>
      </c>
      <c r="D10" s="33"/>
      <c r="E10" s="33"/>
      <c r="F10" s="33"/>
      <c r="G10" s="33" t="s">
        <v>20</v>
      </c>
      <c r="H10" s="33" t="s">
        <v>20</v>
      </c>
      <c r="I10" s="33" t="s">
        <v>20</v>
      </c>
      <c r="J10" s="33" t="s">
        <v>20</v>
      </c>
      <c r="K10" s="33" t="s">
        <v>20</v>
      </c>
      <c r="L10" s="33"/>
      <c r="M10" s="33" t="s">
        <v>20</v>
      </c>
      <c r="N10" s="33"/>
      <c r="O10" s="33"/>
      <c r="P10" s="33" t="s">
        <v>20</v>
      </c>
      <c r="Q10" s="33"/>
      <c r="R10" s="33" t="s">
        <v>20</v>
      </c>
      <c r="S10" s="33"/>
      <c r="T10" s="33" t="s">
        <v>20</v>
      </c>
      <c r="U10" s="36">
        <v>1.01</v>
      </c>
      <c r="V10" s="37">
        <f>1-(U10/100)</f>
        <v>0.9899</v>
      </c>
      <c r="W10" s="34">
        <v>1396</v>
      </c>
      <c r="X10" s="38">
        <f>W10/1000</f>
        <v>1.3959999999999999</v>
      </c>
      <c r="Y10" s="29" t="s">
        <v>150</v>
      </c>
      <c r="Z10" s="29" t="s">
        <v>151</v>
      </c>
      <c r="AA10" s="29" t="s">
        <v>150</v>
      </c>
      <c r="AB10" s="30" t="s">
        <v>150</v>
      </c>
      <c r="AC10" s="39">
        <v>0.45200000000000001</v>
      </c>
      <c r="AD10" s="31">
        <v>1</v>
      </c>
      <c r="AE10" s="31">
        <v>1</v>
      </c>
      <c r="AF10" s="30">
        <v>0</v>
      </c>
      <c r="AG10" s="30">
        <v>0.6</v>
      </c>
      <c r="AH10" s="30">
        <v>0.2</v>
      </c>
      <c r="AI10" s="31">
        <v>1</v>
      </c>
      <c r="AJ10" s="31">
        <v>0</v>
      </c>
      <c r="AK10" s="31">
        <v>1</v>
      </c>
      <c r="AL10" s="31">
        <v>1</v>
      </c>
      <c r="AM10" s="88" t="s">
        <v>150</v>
      </c>
      <c r="AN10" s="88">
        <v>1</v>
      </c>
      <c r="AO10" s="29">
        <v>1</v>
      </c>
      <c r="AP10" s="29">
        <v>1</v>
      </c>
      <c r="AQ10" s="31">
        <f>SUM(AD10:AP10)</f>
        <v>8.8000000000000007</v>
      </c>
      <c r="AR10" s="40">
        <f>AVERAGE(AD10:AP10)</f>
        <v>0.73333333333333339</v>
      </c>
      <c r="AS10" s="100">
        <f>_xlfn.RANK.EQ(V10,V10:V109,1)/100</f>
        <v>0.64</v>
      </c>
      <c r="AT10" s="31">
        <f>_xlfn.RANK.EQ(X10,X10:X109,1)/100</f>
        <v>0.38</v>
      </c>
      <c r="AU10" s="41">
        <f>AVERAGE(AC10, AR10,V10, X10)</f>
        <v>0.89280833333333331</v>
      </c>
    </row>
    <row r="11" spans="1:47" s="42" customFormat="1" x14ac:dyDescent="0.2">
      <c r="A11" s="28">
        <f>_xlfn.RANK.EQ(AU11,$AU$2:$AU$101,0)</f>
        <v>56</v>
      </c>
      <c r="B11" s="35" t="s">
        <v>35</v>
      </c>
      <c r="C11" s="33"/>
      <c r="D11" s="33"/>
      <c r="E11" s="33"/>
      <c r="F11" s="33"/>
      <c r="G11" s="33"/>
      <c r="H11" s="33" t="s">
        <v>20</v>
      </c>
      <c r="I11" s="33" t="s">
        <v>20</v>
      </c>
      <c r="J11" s="33"/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 t="s">
        <v>20</v>
      </c>
      <c r="R11" s="33" t="s">
        <v>20</v>
      </c>
      <c r="S11" s="33"/>
      <c r="T11" s="33" t="s">
        <v>20</v>
      </c>
      <c r="U11" s="36">
        <v>4.04</v>
      </c>
      <c r="V11" s="37">
        <f>1-(U11/100)</f>
        <v>0.95960000000000001</v>
      </c>
      <c r="W11" s="34">
        <v>1536</v>
      </c>
      <c r="X11" s="38">
        <f>W11/1000</f>
        <v>1.536</v>
      </c>
      <c r="Y11" s="29" t="s">
        <v>150</v>
      </c>
      <c r="Z11" s="29" t="s">
        <v>151</v>
      </c>
      <c r="AA11" s="29" t="s">
        <v>150</v>
      </c>
      <c r="AB11" s="30" t="s">
        <v>150</v>
      </c>
      <c r="AC11" s="39">
        <v>0.312</v>
      </c>
      <c r="AD11" s="31">
        <v>1</v>
      </c>
      <c r="AE11" s="31">
        <v>1</v>
      </c>
      <c r="AF11" s="30">
        <v>0</v>
      </c>
      <c r="AG11" s="30">
        <v>1</v>
      </c>
      <c r="AH11" s="30">
        <v>0.4</v>
      </c>
      <c r="AI11" s="31">
        <v>1</v>
      </c>
      <c r="AJ11" s="31">
        <v>0</v>
      </c>
      <c r="AK11" s="31">
        <v>1</v>
      </c>
      <c r="AL11" s="31">
        <v>1</v>
      </c>
      <c r="AM11" s="88" t="s">
        <v>150</v>
      </c>
      <c r="AN11" s="88" t="s">
        <v>153</v>
      </c>
      <c r="AO11" s="29">
        <v>0</v>
      </c>
      <c r="AP11" s="29">
        <v>0</v>
      </c>
      <c r="AQ11" s="31">
        <f>SUM(AD11:AP11)</f>
        <v>6.4</v>
      </c>
      <c r="AR11" s="40">
        <f>AVERAGE(AD11:AP11)</f>
        <v>0.5818181818181819</v>
      </c>
      <c r="AS11" s="100">
        <f>_xlfn.RANK.EQ(V11,V11:V110,1)/100</f>
        <v>0.38</v>
      </c>
      <c r="AT11" s="31">
        <f>_xlfn.RANK.EQ(X11,X11:X110,1)/100</f>
        <v>0.43</v>
      </c>
      <c r="AU11" s="41">
        <f>AVERAGE(AC11, AR11,V11, X11)</f>
        <v>0.84735454545454547</v>
      </c>
    </row>
    <row r="12" spans="1:47" s="42" customFormat="1" x14ac:dyDescent="0.2">
      <c r="A12" s="28">
        <f>_xlfn.RANK.EQ(AU12,$AU$2:$AU$101,0)</f>
        <v>73</v>
      </c>
      <c r="B12" s="35" t="s">
        <v>100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 t="s">
        <v>20</v>
      </c>
      <c r="S12" s="33"/>
      <c r="T12" s="33"/>
      <c r="U12" s="36">
        <v>5.24</v>
      </c>
      <c r="V12" s="37">
        <f>1-(U12/100)</f>
        <v>0.9476</v>
      </c>
      <c r="W12" s="34">
        <v>536</v>
      </c>
      <c r="X12" s="38">
        <f>W12/1000</f>
        <v>0.53600000000000003</v>
      </c>
      <c r="Y12" s="29">
        <v>550</v>
      </c>
      <c r="Z12" s="29">
        <v>0</v>
      </c>
      <c r="AA12" s="29" t="s">
        <v>189</v>
      </c>
      <c r="AB12" s="30"/>
      <c r="AC12" s="39">
        <v>5.0000000000000001E-3</v>
      </c>
      <c r="AD12" s="31">
        <v>1</v>
      </c>
      <c r="AE12" s="31">
        <v>0.8</v>
      </c>
      <c r="AF12" s="30">
        <v>1</v>
      </c>
      <c r="AG12" s="30">
        <v>0.6</v>
      </c>
      <c r="AH12" s="30">
        <v>0.6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1</v>
      </c>
      <c r="AP12" s="29">
        <v>1</v>
      </c>
      <c r="AQ12" s="31">
        <f>SUM(AD12:AP12)</f>
        <v>10</v>
      </c>
      <c r="AR12" s="40">
        <f>AVERAGE(AD12:AP12)</f>
        <v>0.90909090909090906</v>
      </c>
      <c r="AS12" s="100">
        <f>_xlfn.RANK.EQ(V12,V12:V111,1)/100</f>
        <v>0.33</v>
      </c>
      <c r="AT12" s="31">
        <f>_xlfn.RANK.EQ(X12,X12:X111,1)/100</f>
        <v>0.25</v>
      </c>
      <c r="AU12" s="41">
        <f>AVERAGE(AC12, AR12,V12, X12)</f>
        <v>0.59942272727272727</v>
      </c>
    </row>
    <row r="13" spans="1:47" s="42" customFormat="1" x14ac:dyDescent="0.2">
      <c r="A13" s="28">
        <f>_xlfn.RANK.EQ(AU13,$AU$2:$AU$101,0)</f>
        <v>75</v>
      </c>
      <c r="B13" s="35" t="s">
        <v>74</v>
      </c>
      <c r="C13" s="33" t="s">
        <v>20</v>
      </c>
      <c r="D13" s="33"/>
      <c r="E13" s="33"/>
      <c r="F13" s="33"/>
      <c r="G13" s="33"/>
      <c r="H13" s="33"/>
      <c r="I13" s="33"/>
      <c r="J13" s="33" t="s">
        <v>20</v>
      </c>
      <c r="K13" s="33" t="s">
        <v>20</v>
      </c>
      <c r="L13" s="33"/>
      <c r="M13" s="33" t="s">
        <v>20</v>
      </c>
      <c r="N13" s="33"/>
      <c r="O13" s="33"/>
      <c r="P13" s="33" t="s">
        <v>20</v>
      </c>
      <c r="Q13" s="33"/>
      <c r="R13" s="33" t="s">
        <v>20</v>
      </c>
      <c r="S13" s="27"/>
      <c r="T13" s="28"/>
      <c r="U13" s="36">
        <v>6.22</v>
      </c>
      <c r="V13" s="37">
        <f>1-(U13/100)</f>
        <v>0.93779999999999997</v>
      </c>
      <c r="W13" s="34">
        <v>510</v>
      </c>
      <c r="X13" s="38">
        <f>W13/1000</f>
        <v>0.51</v>
      </c>
      <c r="Y13" s="29" t="s">
        <v>150</v>
      </c>
      <c r="Z13" s="29" t="s">
        <v>151</v>
      </c>
      <c r="AA13" s="29" t="s">
        <v>150</v>
      </c>
      <c r="AB13" s="30" t="s">
        <v>150</v>
      </c>
      <c r="AC13" s="39">
        <v>0.254</v>
      </c>
      <c r="AD13" s="31">
        <v>1</v>
      </c>
      <c r="AE13" s="31">
        <v>1</v>
      </c>
      <c r="AF13" s="30">
        <v>0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>
        <v>1</v>
      </c>
      <c r="AN13" s="88" t="s">
        <v>153</v>
      </c>
      <c r="AO13" s="29">
        <v>0</v>
      </c>
      <c r="AP13" s="29">
        <v>0</v>
      </c>
      <c r="AQ13" s="31">
        <f>SUM(AD13:AP13)</f>
        <v>8.1999999999999993</v>
      </c>
      <c r="AR13" s="40">
        <f>AVERAGE(AD13:AP13)</f>
        <v>0.68333333333333324</v>
      </c>
      <c r="AS13" s="100">
        <f>_xlfn.RANK.EQ(V13,V13:V112,1)/100</f>
        <v>0.32</v>
      </c>
      <c r="AT13" s="31">
        <f>_xlfn.RANK.EQ(X13,X13:X112,1)/100</f>
        <v>0.23</v>
      </c>
      <c r="AU13" s="41">
        <f>AVERAGE(AC13, AR13,V13, X13)</f>
        <v>0.59628333333333328</v>
      </c>
    </row>
    <row r="14" spans="1:47" s="42" customFormat="1" x14ac:dyDescent="0.2">
      <c r="A14" s="28">
        <f>_xlfn.RANK.EQ(AU14,$AU$2:$AU$101,0)</f>
        <v>96</v>
      </c>
      <c r="B14" s="35" t="s">
        <v>96</v>
      </c>
      <c r="C14" s="33"/>
      <c r="D14" s="33"/>
      <c r="E14" s="33"/>
      <c r="F14" s="33"/>
      <c r="G14" s="33"/>
      <c r="H14" s="33"/>
      <c r="I14" s="33" t="s">
        <v>20</v>
      </c>
      <c r="J14" s="33"/>
      <c r="K14" s="33"/>
      <c r="L14" s="33"/>
      <c r="M14" s="33"/>
      <c r="N14" s="33"/>
      <c r="O14" s="33"/>
      <c r="P14" s="33"/>
      <c r="Q14" s="33"/>
      <c r="R14" s="33" t="s">
        <v>20</v>
      </c>
      <c r="S14" s="33" t="s">
        <v>20</v>
      </c>
      <c r="T14" s="33"/>
      <c r="U14" s="36">
        <v>39.57</v>
      </c>
      <c r="V14" s="37">
        <f>1-(U14/100)</f>
        <v>0.60430000000000006</v>
      </c>
      <c r="W14" s="34">
        <v>163</v>
      </c>
      <c r="X14" s="38">
        <f>W14/1000</f>
        <v>0.16300000000000001</v>
      </c>
      <c r="Y14" s="29" t="s">
        <v>150</v>
      </c>
      <c r="Z14" s="29" t="s">
        <v>151</v>
      </c>
      <c r="AA14" s="29" t="s">
        <v>150</v>
      </c>
      <c r="AB14" s="30" t="s">
        <v>150</v>
      </c>
      <c r="AC14" s="39">
        <v>2.5000000000000001E-2</v>
      </c>
      <c r="AD14" s="89">
        <v>0.8</v>
      </c>
      <c r="AE14" s="89">
        <v>0.5</v>
      </c>
      <c r="AF14" s="30">
        <v>0</v>
      </c>
      <c r="AG14" s="30">
        <v>0.3</v>
      </c>
      <c r="AH14" s="30">
        <v>0.3</v>
      </c>
      <c r="AI14" s="31">
        <v>1</v>
      </c>
      <c r="AJ14" s="31">
        <v>0</v>
      </c>
      <c r="AK14" s="31">
        <v>1</v>
      </c>
      <c r="AL14" s="31">
        <v>1</v>
      </c>
      <c r="AM14" s="88">
        <v>0</v>
      </c>
      <c r="AN14" s="88">
        <v>0</v>
      </c>
      <c r="AO14" s="29">
        <v>0</v>
      </c>
      <c r="AP14" s="29">
        <v>0</v>
      </c>
      <c r="AQ14" s="31">
        <f>SUM(AD14:AP14)</f>
        <v>4.9000000000000004</v>
      </c>
      <c r="AR14" s="40">
        <f>AVERAGE(AD14:AP14)</f>
        <v>0.37692307692307697</v>
      </c>
      <c r="AS14" s="100">
        <f>_xlfn.RANK.EQ(V14,V14:V113,1)/100</f>
        <v>0.08</v>
      </c>
      <c r="AT14" s="31">
        <f>_xlfn.RANK.EQ(X14,X14:X113,1)/100</f>
        <v>0.11</v>
      </c>
      <c r="AU14" s="41">
        <f>AVERAGE(AC14, AR14,V14, X14)</f>
        <v>0.29230576923076929</v>
      </c>
    </row>
    <row r="15" spans="1:47" s="42" customFormat="1" hidden="1" x14ac:dyDescent="0.2">
      <c r="A15" s="28">
        <f>_xlfn.RANK.EQ(AU15,$AU$2:$AU$101,0)</f>
        <v>2</v>
      </c>
      <c r="B15" s="35" t="s">
        <v>57</v>
      </c>
      <c r="C15" s="33"/>
      <c r="D15" s="33"/>
      <c r="E15" s="33"/>
      <c r="F15" s="33"/>
      <c r="G15" s="33"/>
      <c r="H15" s="33" t="s">
        <v>20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 t="s">
        <v>20</v>
      </c>
      <c r="U15" s="36">
        <v>0.03</v>
      </c>
      <c r="V15" s="37">
        <f>1-(U15/100)</f>
        <v>0.99970000000000003</v>
      </c>
      <c r="W15" s="30">
        <v>107792</v>
      </c>
      <c r="X15" s="38">
        <f>W15/1000</f>
        <v>107.792</v>
      </c>
      <c r="Y15" s="29"/>
      <c r="Z15" s="29"/>
      <c r="AA15" s="29"/>
      <c r="AB15" s="30"/>
      <c r="AC15" s="39">
        <v>3.4000000000000002E-2</v>
      </c>
      <c r="AD15" s="31">
        <v>1</v>
      </c>
      <c r="AE15" s="31">
        <v>1</v>
      </c>
      <c r="AF15" s="30">
        <v>1</v>
      </c>
      <c r="AG15" s="30">
        <v>0.8</v>
      </c>
      <c r="AH15" s="30">
        <v>0.6</v>
      </c>
      <c r="AI15" s="31">
        <v>1</v>
      </c>
      <c r="AJ15" s="31">
        <v>1</v>
      </c>
      <c r="AK15" s="31">
        <v>1</v>
      </c>
      <c r="AL15" s="31">
        <v>1</v>
      </c>
      <c r="AM15" s="88"/>
      <c r="AN15" s="88"/>
      <c r="AO15" s="29">
        <v>1</v>
      </c>
      <c r="AP15" s="29">
        <v>1</v>
      </c>
      <c r="AQ15" s="31">
        <f>SUM(AD15:AP15)</f>
        <v>10.399999999999999</v>
      </c>
      <c r="AR15" s="40">
        <f>AVERAGE(AD15:AP15)</f>
        <v>0.94545454545454533</v>
      </c>
      <c r="AS15" s="100">
        <f>_xlfn.RANK.EQ(V15,V15:V114,1)/100</f>
        <v>0.86</v>
      </c>
      <c r="AT15" s="31">
        <f>_xlfn.RANK.EQ(X15,X15:X114,1)/100</f>
        <v>0.87</v>
      </c>
      <c r="AU15" s="41">
        <f>AVERAGE(AC15, AR15,V15, X15)</f>
        <v>27.442788636363638</v>
      </c>
    </row>
    <row r="16" spans="1:47" s="42" customFormat="1" hidden="1" x14ac:dyDescent="0.2">
      <c r="A16" s="28">
        <f>_xlfn.RANK.EQ(AU16,$AU$2:$AU$101,0)</f>
        <v>4</v>
      </c>
      <c r="B16" s="35" t="s">
        <v>80</v>
      </c>
      <c r="C16" s="33"/>
      <c r="D16" s="33" t="s">
        <v>20</v>
      </c>
      <c r="E16" s="33"/>
      <c r="F16" s="33" t="s">
        <v>20</v>
      </c>
      <c r="G16" s="33"/>
      <c r="H16" s="33"/>
      <c r="I16" s="33"/>
      <c r="J16" s="33"/>
      <c r="K16" s="33"/>
      <c r="L16" s="33"/>
      <c r="M16" s="33"/>
      <c r="N16" s="33" t="s">
        <v>20</v>
      </c>
      <c r="O16" s="33"/>
      <c r="P16" s="33"/>
      <c r="Q16" s="33" t="s">
        <v>20</v>
      </c>
      <c r="R16" s="33"/>
      <c r="S16" s="27"/>
      <c r="T16" s="28"/>
      <c r="U16" s="36">
        <v>0.03</v>
      </c>
      <c r="V16" s="37">
        <f>1-(U16/100)</f>
        <v>0.99970000000000003</v>
      </c>
      <c r="W16" s="34">
        <v>40971</v>
      </c>
      <c r="X16" s="38">
        <f>W16/1000</f>
        <v>40.970999999999997</v>
      </c>
      <c r="Y16" s="29">
        <v>4600</v>
      </c>
      <c r="Z16" s="29"/>
      <c r="AA16" s="29" t="s">
        <v>204</v>
      </c>
      <c r="AB16" s="30" t="s">
        <v>204</v>
      </c>
      <c r="AC16" s="39">
        <v>0.21199999999999999</v>
      </c>
      <c r="AD16" s="31">
        <v>1</v>
      </c>
      <c r="AE16" s="31">
        <v>1</v>
      </c>
      <c r="AF16" s="30">
        <v>1</v>
      </c>
      <c r="AG16" s="30">
        <v>0.6</v>
      </c>
      <c r="AH16" s="30">
        <v>0.4</v>
      </c>
      <c r="AI16" s="31">
        <v>1</v>
      </c>
      <c r="AJ16" s="31">
        <v>1</v>
      </c>
      <c r="AK16" s="31">
        <v>1</v>
      </c>
      <c r="AL16" s="31">
        <v>1</v>
      </c>
      <c r="AM16" s="88" t="s">
        <v>153</v>
      </c>
      <c r="AN16" s="88" t="s">
        <v>153</v>
      </c>
      <c r="AO16" s="29">
        <v>1</v>
      </c>
      <c r="AP16" s="29">
        <v>1</v>
      </c>
      <c r="AQ16" s="31">
        <f>SUM(AD16:AP16)</f>
        <v>10</v>
      </c>
      <c r="AR16" s="40">
        <f>AVERAGE(AD16:AP16)</f>
        <v>0.90909090909090906</v>
      </c>
      <c r="AS16" s="100">
        <f>_xlfn.RANK.EQ(V16,V16:V115,1)/100</f>
        <v>0.86</v>
      </c>
      <c r="AT16" s="31">
        <f>_xlfn.RANK.EQ(X16,X16:X115,1)/100</f>
        <v>0.86</v>
      </c>
      <c r="AU16" s="41">
        <f>AVERAGE(AC16, AR16,V16, X16)</f>
        <v>10.772947727272726</v>
      </c>
    </row>
    <row r="17" spans="1:47" s="42" customFormat="1" hidden="1" x14ac:dyDescent="0.2">
      <c r="A17" s="28">
        <f>_xlfn.RANK.EQ(AU17,$AU$2:$AU$101,0)</f>
        <v>5</v>
      </c>
      <c r="B17" s="35" t="s">
        <v>104</v>
      </c>
      <c r="C17" s="33"/>
      <c r="D17" s="33"/>
      <c r="E17" s="33"/>
      <c r="F17" s="33"/>
      <c r="G17" s="33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 t="s">
        <v>20</v>
      </c>
      <c r="R17" s="33"/>
      <c r="S17" s="33" t="s">
        <v>20</v>
      </c>
      <c r="T17" s="33"/>
      <c r="U17" s="36">
        <v>0.32</v>
      </c>
      <c r="V17" s="37">
        <f>1-(U17/100)</f>
        <v>0.99680000000000002</v>
      </c>
      <c r="W17" s="34">
        <v>40540</v>
      </c>
      <c r="X17" s="38">
        <f>W17/1000</f>
        <v>40.54</v>
      </c>
      <c r="Y17" s="29"/>
      <c r="Z17" s="29">
        <v>0</v>
      </c>
      <c r="AA17" s="29" t="s">
        <v>217</v>
      </c>
      <c r="AB17" s="30" t="s">
        <v>150</v>
      </c>
      <c r="AC17" s="39">
        <v>0.187</v>
      </c>
      <c r="AD17" s="31">
        <v>1</v>
      </c>
      <c r="AE17" s="31">
        <v>1</v>
      </c>
      <c r="AF17" s="30">
        <v>1</v>
      </c>
      <c r="AG17" s="30">
        <v>0.6</v>
      </c>
      <c r="AH17" s="30">
        <v>0.8</v>
      </c>
      <c r="AI17" s="31">
        <v>1</v>
      </c>
      <c r="AJ17" s="31">
        <v>1</v>
      </c>
      <c r="AK17" s="31">
        <v>1</v>
      </c>
      <c r="AL17" s="31">
        <v>1</v>
      </c>
      <c r="AM17" s="88" t="s">
        <v>148</v>
      </c>
      <c r="AN17" s="88" t="s">
        <v>153</v>
      </c>
      <c r="AO17" s="29">
        <v>1</v>
      </c>
      <c r="AP17" s="29">
        <v>1</v>
      </c>
      <c r="AQ17" s="31">
        <f>SUM(AD17:AP17)</f>
        <v>10.4</v>
      </c>
      <c r="AR17" s="40">
        <f>AVERAGE(AD17:AP17)</f>
        <v>0.94545454545454544</v>
      </c>
      <c r="AS17" s="100">
        <f>_xlfn.RANK.EQ(V17,V17:V116,1)/100</f>
        <v>0.78</v>
      </c>
      <c r="AT17" s="31">
        <f>_xlfn.RANK.EQ(X17,X17:X116,1)/100</f>
        <v>0.85</v>
      </c>
      <c r="AU17" s="41">
        <f>AVERAGE(AC17, AR17,V17, X17)</f>
        <v>10.667313636363636</v>
      </c>
    </row>
    <row r="18" spans="1:47" s="42" customFormat="1" hidden="1" x14ac:dyDescent="0.2">
      <c r="A18" s="28">
        <f>_xlfn.RANK.EQ(AU18,$AU$2:$AU$101,0)</f>
        <v>6</v>
      </c>
      <c r="B18" s="35" t="s">
        <v>113</v>
      </c>
      <c r="C18" s="33" t="s">
        <v>20</v>
      </c>
      <c r="D18" s="33" t="s">
        <v>20</v>
      </c>
      <c r="E18" s="33" t="s">
        <v>20</v>
      </c>
      <c r="F18" s="33" t="s">
        <v>20</v>
      </c>
      <c r="G18" s="33"/>
      <c r="H18" s="33"/>
      <c r="I18" s="33" t="s">
        <v>20</v>
      </c>
      <c r="J18" s="33"/>
      <c r="K18" s="33" t="s">
        <v>20</v>
      </c>
      <c r="L18" s="33" t="s">
        <v>20</v>
      </c>
      <c r="M18" s="33"/>
      <c r="N18" s="33" t="s">
        <v>20</v>
      </c>
      <c r="O18" s="33" t="s">
        <v>20</v>
      </c>
      <c r="P18" s="33" t="s">
        <v>20</v>
      </c>
      <c r="Q18" s="33" t="s">
        <v>20</v>
      </c>
      <c r="R18" s="33"/>
      <c r="S18" s="33" t="s">
        <v>20</v>
      </c>
      <c r="T18" s="28"/>
      <c r="U18" s="36">
        <v>2.29</v>
      </c>
      <c r="V18" s="37">
        <f>1-(U18/100)</f>
        <v>0.97709999999999997</v>
      </c>
      <c r="W18" s="34">
        <v>34206</v>
      </c>
      <c r="X18" s="38">
        <f>W18/1000</f>
        <v>34.206000000000003</v>
      </c>
      <c r="Y18" s="43">
        <v>14000</v>
      </c>
      <c r="Z18" s="29"/>
      <c r="AA18" s="29" t="s">
        <v>204</v>
      </c>
      <c r="AB18" s="30"/>
      <c r="AC18" s="39">
        <v>0.79700000000000004</v>
      </c>
      <c r="AD18" s="31">
        <v>1</v>
      </c>
      <c r="AE18" s="31">
        <v>1</v>
      </c>
      <c r="AF18" s="30">
        <v>1</v>
      </c>
      <c r="AG18" s="30">
        <v>0.6</v>
      </c>
      <c r="AH18" s="30">
        <v>0</v>
      </c>
      <c r="AI18" s="31">
        <v>1</v>
      </c>
      <c r="AJ18" s="31">
        <v>1</v>
      </c>
      <c r="AK18" s="31">
        <v>1</v>
      </c>
      <c r="AL18" s="31">
        <v>1</v>
      </c>
      <c r="AM18" s="88" t="s">
        <v>149</v>
      </c>
      <c r="AN18" s="88" t="s">
        <v>153</v>
      </c>
      <c r="AO18" s="29">
        <v>1</v>
      </c>
      <c r="AP18" s="29">
        <v>1</v>
      </c>
      <c r="AQ18" s="31">
        <f>SUM(AD18:AP18)</f>
        <v>9.6</v>
      </c>
      <c r="AR18" s="40">
        <f>AVERAGE(AD18:AP18)</f>
        <v>0.87272727272727268</v>
      </c>
      <c r="AS18" s="100">
        <f>_xlfn.RANK.EQ(V18,V18:V117,1)/100</f>
        <v>0.46</v>
      </c>
      <c r="AT18" s="31">
        <f>_xlfn.RANK.EQ(X18,X18:X117,1)/100</f>
        <v>0.84</v>
      </c>
      <c r="AU18" s="41">
        <f>AVERAGE(AC18, AR18,V18, X18)</f>
        <v>9.2132068181818187</v>
      </c>
    </row>
    <row r="19" spans="1:47" s="42" customFormat="1" ht="25.5" hidden="1" x14ac:dyDescent="0.2">
      <c r="A19" s="28">
        <f>_xlfn.RANK.EQ(AU19,$AU$2:$AU$101,0)</f>
        <v>7</v>
      </c>
      <c r="B19" s="35" t="s">
        <v>55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 t="s">
        <v>20</v>
      </c>
      <c r="L19" s="33"/>
      <c r="M19" s="33"/>
      <c r="N19" s="33"/>
      <c r="O19" s="33"/>
      <c r="P19" s="33" t="s">
        <v>20</v>
      </c>
      <c r="Q19" s="33" t="s">
        <v>20</v>
      </c>
      <c r="R19" s="33"/>
      <c r="S19" s="33"/>
      <c r="T19" s="33"/>
      <c r="U19" s="36">
        <v>0.68</v>
      </c>
      <c r="V19" s="37">
        <f>1-(U19/100)</f>
        <v>0.99319999999999997</v>
      </c>
      <c r="W19" s="34">
        <v>23196</v>
      </c>
      <c r="X19" s="38">
        <f>W19/1000</f>
        <v>23.196000000000002</v>
      </c>
      <c r="Y19" s="29"/>
      <c r="Z19" s="29"/>
      <c r="AA19" s="29"/>
      <c r="AB19" s="30"/>
      <c r="AC19" s="39">
        <v>0.53900000000000003</v>
      </c>
      <c r="AD19" s="31">
        <v>1</v>
      </c>
      <c r="AE19" s="31">
        <v>1</v>
      </c>
      <c r="AF19" s="30">
        <v>1</v>
      </c>
      <c r="AG19" s="30">
        <v>0.6</v>
      </c>
      <c r="AH19" s="30">
        <v>0.6</v>
      </c>
      <c r="AI19" s="31">
        <v>1</v>
      </c>
      <c r="AJ19" s="31">
        <v>1</v>
      </c>
      <c r="AK19" s="31">
        <v>1</v>
      </c>
      <c r="AL19" s="31">
        <v>1</v>
      </c>
      <c r="AM19" s="88"/>
      <c r="AN19" s="88"/>
      <c r="AO19" s="29">
        <v>1</v>
      </c>
      <c r="AP19" s="29">
        <v>1</v>
      </c>
      <c r="AQ19" s="31">
        <f>SUM(AD19:AP19)</f>
        <v>10.199999999999999</v>
      </c>
      <c r="AR19" s="40">
        <f>AVERAGE(AD19:AP19)</f>
        <v>0.92727272727272725</v>
      </c>
      <c r="AS19" s="100">
        <f>_xlfn.RANK.EQ(V19,V19:V118,1)/100</f>
        <v>0.69</v>
      </c>
      <c r="AT19" s="31">
        <f>_xlfn.RANK.EQ(X19,X19:X118,1)/100</f>
        <v>0.83</v>
      </c>
      <c r="AU19" s="41">
        <f>AVERAGE(AC19, AR19,V19, X19)</f>
        <v>6.4138681818181826</v>
      </c>
    </row>
    <row r="20" spans="1:47" s="42" customFormat="1" hidden="1" x14ac:dyDescent="0.2">
      <c r="A20" s="28">
        <f>_xlfn.RANK.EQ(AU20,$AU$2:$AU$101,0)</f>
        <v>8</v>
      </c>
      <c r="B20" s="35" t="s">
        <v>102</v>
      </c>
      <c r="C20" s="33"/>
      <c r="D20" s="33"/>
      <c r="E20" s="33"/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/>
      <c r="Q20" s="33" t="s">
        <v>20</v>
      </c>
      <c r="R20" s="33"/>
      <c r="S20" s="33" t="s">
        <v>20</v>
      </c>
      <c r="T20" s="33"/>
      <c r="U20" s="36">
        <v>0.37</v>
      </c>
      <c r="V20" s="37">
        <f>1-(U20/100)</f>
        <v>0.99629999999999996</v>
      </c>
      <c r="W20" s="34">
        <v>20581</v>
      </c>
      <c r="X20" s="38">
        <f>W20/1000</f>
        <v>20.581</v>
      </c>
      <c r="Y20" s="29">
        <v>42</v>
      </c>
      <c r="Z20" s="29">
        <v>42</v>
      </c>
      <c r="AA20" s="29" t="s">
        <v>215</v>
      </c>
      <c r="AB20" s="30" t="s">
        <v>215</v>
      </c>
      <c r="AC20" s="39">
        <v>0.187</v>
      </c>
      <c r="AD20" s="31">
        <v>1</v>
      </c>
      <c r="AE20" s="31">
        <v>1</v>
      </c>
      <c r="AF20" s="30">
        <v>1</v>
      </c>
      <c r="AG20" s="30">
        <v>0.6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153</v>
      </c>
      <c r="AN20" s="88" t="s">
        <v>153</v>
      </c>
      <c r="AO20" s="29">
        <v>1</v>
      </c>
      <c r="AP20" s="29">
        <v>1</v>
      </c>
      <c r="AQ20" s="31">
        <f>SUM(AD20:AP20)</f>
        <v>10.4</v>
      </c>
      <c r="AR20" s="40">
        <f>AVERAGE(AD20:AP20)</f>
        <v>0.94545454545454544</v>
      </c>
      <c r="AS20" s="100">
        <f>_xlfn.RANK.EQ(V20,V20:V119,1)/100</f>
        <v>0.73</v>
      </c>
      <c r="AT20" s="31">
        <f>_xlfn.RANK.EQ(X20,X20:X119,1)/100</f>
        <v>0.82</v>
      </c>
      <c r="AU20" s="41">
        <f>AVERAGE(AC20, AR20,V20, X20)</f>
        <v>5.677438636363636</v>
      </c>
    </row>
    <row r="21" spans="1:47" s="42" customFormat="1" hidden="1" x14ac:dyDescent="0.2">
      <c r="A21" s="28">
        <f>_xlfn.RANK.EQ(AU21,$AU$2:$AU$101,0)</f>
        <v>9</v>
      </c>
      <c r="B21" s="35" t="s">
        <v>28</v>
      </c>
      <c r="C21" s="27"/>
      <c r="D21" s="27"/>
      <c r="E21" s="27"/>
      <c r="F21" s="27"/>
      <c r="G21" s="27"/>
      <c r="H21" s="27"/>
      <c r="I21" s="27"/>
      <c r="J21" s="27" t="s">
        <v>20</v>
      </c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36">
        <v>8.8000000000000007</v>
      </c>
      <c r="V21" s="37">
        <f>1-(U21/100)</f>
        <v>0.91200000000000003</v>
      </c>
      <c r="W21" s="34">
        <v>17105</v>
      </c>
      <c r="X21" s="38">
        <f>W21/1000</f>
        <v>17.105</v>
      </c>
      <c r="Y21" s="29" t="s">
        <v>150</v>
      </c>
      <c r="Z21" s="29" t="s">
        <v>151</v>
      </c>
      <c r="AA21" s="29" t="s">
        <v>150</v>
      </c>
      <c r="AB21" s="30" t="s">
        <v>159</v>
      </c>
      <c r="AC21" s="39">
        <v>2.4E-2</v>
      </c>
      <c r="AD21" s="31">
        <v>0.8</v>
      </c>
      <c r="AE21" s="31">
        <v>1</v>
      </c>
      <c r="AF21" s="30">
        <v>0</v>
      </c>
      <c r="AG21" s="30">
        <v>0.8</v>
      </c>
      <c r="AH21" s="30">
        <v>0</v>
      </c>
      <c r="AI21" s="31">
        <v>0.5</v>
      </c>
      <c r="AJ21" s="31">
        <v>1</v>
      </c>
      <c r="AK21" s="31">
        <v>1</v>
      </c>
      <c r="AL21" s="31">
        <v>1</v>
      </c>
      <c r="AM21" s="88">
        <v>0.5</v>
      </c>
      <c r="AN21" s="88" t="s">
        <v>153</v>
      </c>
      <c r="AO21" s="29">
        <v>1</v>
      </c>
      <c r="AP21" s="29">
        <v>1</v>
      </c>
      <c r="AQ21" s="31">
        <f>SUM(AD21:AP21)</f>
        <v>8.6</v>
      </c>
      <c r="AR21" s="40">
        <f>AVERAGE(AD21:AP21)</f>
        <v>0.71666666666666667</v>
      </c>
      <c r="AS21" s="100">
        <f>_xlfn.RANK.EQ(V21,V21:V120,1)/100</f>
        <v>0.26</v>
      </c>
      <c r="AT21" s="31">
        <f>_xlfn.RANK.EQ(X21,X21:X120,1)/100</f>
        <v>0.81</v>
      </c>
      <c r="AU21" s="41">
        <f>AVERAGE(AC21, AR21,V21, X21)</f>
        <v>4.6894166666666663</v>
      </c>
    </row>
    <row r="22" spans="1:47" s="42" customFormat="1" ht="25.5" hidden="1" x14ac:dyDescent="0.2">
      <c r="A22" s="28">
        <f>_xlfn.RANK.EQ(AU22,$AU$2:$AU$101,0)</f>
        <v>10</v>
      </c>
      <c r="B22" s="35" t="s">
        <v>75</v>
      </c>
      <c r="C22" s="33" t="s">
        <v>20</v>
      </c>
      <c r="D22" s="33"/>
      <c r="E22" s="33" t="s">
        <v>20</v>
      </c>
      <c r="F22" s="33"/>
      <c r="G22" s="33"/>
      <c r="H22" s="33"/>
      <c r="I22" s="33" t="s">
        <v>20</v>
      </c>
      <c r="J22" s="33" t="s">
        <v>20</v>
      </c>
      <c r="K22" s="33" t="s">
        <v>20</v>
      </c>
      <c r="L22" s="33"/>
      <c r="M22" s="33" t="s">
        <v>20</v>
      </c>
      <c r="N22" s="33"/>
      <c r="O22" s="33"/>
      <c r="P22" s="33" t="s">
        <v>20</v>
      </c>
      <c r="Q22" s="33" t="s">
        <v>20</v>
      </c>
      <c r="R22" s="33"/>
      <c r="S22" s="33" t="s">
        <v>20</v>
      </c>
      <c r="T22" s="28"/>
      <c r="U22" s="36">
        <v>0.72</v>
      </c>
      <c r="V22" s="37">
        <f>1-(U22/100)</f>
        <v>0.99280000000000002</v>
      </c>
      <c r="W22" s="34">
        <v>16236</v>
      </c>
      <c r="X22" s="38">
        <f>W22/1000</f>
        <v>16.236000000000001</v>
      </c>
      <c r="Y22" s="29"/>
      <c r="Z22" s="29"/>
      <c r="AA22" s="29" t="s">
        <v>200</v>
      </c>
      <c r="AB22" s="30" t="s">
        <v>200</v>
      </c>
      <c r="AC22" s="39">
        <v>0.60399999999999998</v>
      </c>
      <c r="AD22" s="31">
        <v>1</v>
      </c>
      <c r="AE22" s="31">
        <v>1</v>
      </c>
      <c r="AF22" s="30" t="s">
        <v>150</v>
      </c>
      <c r="AG22" s="30">
        <v>0.6</v>
      </c>
      <c r="AH22" s="30">
        <v>0.2</v>
      </c>
      <c r="AI22" s="31">
        <v>1</v>
      </c>
      <c r="AJ22" s="31">
        <v>1</v>
      </c>
      <c r="AK22" s="31">
        <v>0.66</v>
      </c>
      <c r="AL22" s="31">
        <v>0.66</v>
      </c>
      <c r="AM22" s="88" t="s">
        <v>149</v>
      </c>
      <c r="AN22" s="88" t="s">
        <v>153</v>
      </c>
      <c r="AO22" s="29">
        <v>1</v>
      </c>
      <c r="AP22" s="29">
        <v>0</v>
      </c>
      <c r="AQ22" s="31">
        <f>SUM(AD22:AP22)</f>
        <v>7.120000000000001</v>
      </c>
      <c r="AR22" s="40">
        <f>AVERAGE(AD22:AP22)</f>
        <v>0.71200000000000008</v>
      </c>
      <c r="AS22" s="100">
        <f>_xlfn.RANK.EQ(V22,V22:V121,1)/100</f>
        <v>0.64</v>
      </c>
      <c r="AT22" s="31">
        <f>_xlfn.RANK.EQ(X22,X22:X121,1)/100</f>
        <v>0.8</v>
      </c>
      <c r="AU22" s="41">
        <f>AVERAGE(AC22, AR22,V22, X22)</f>
        <v>4.6362000000000005</v>
      </c>
    </row>
    <row r="23" spans="1:47" s="42" customFormat="1" hidden="1" x14ac:dyDescent="0.2">
      <c r="A23" s="28">
        <f>_xlfn.RANK.EQ(AU23,$AU$2:$AU$101,0)</f>
        <v>11</v>
      </c>
      <c r="B23" s="98" t="s">
        <v>19</v>
      </c>
      <c r="C23" s="27"/>
      <c r="D23" s="27" t="s">
        <v>20</v>
      </c>
      <c r="E23" s="27"/>
      <c r="F23" s="27" t="s">
        <v>20</v>
      </c>
      <c r="G23" s="27"/>
      <c r="H23" s="27"/>
      <c r="I23" s="27"/>
      <c r="J23" s="27"/>
      <c r="K23" s="27"/>
      <c r="L23" s="27"/>
      <c r="M23" s="27"/>
      <c r="N23" s="27" t="s">
        <v>20</v>
      </c>
      <c r="O23" s="27"/>
      <c r="P23" s="27"/>
      <c r="Q23" s="27" t="s">
        <v>20</v>
      </c>
      <c r="R23" s="27"/>
      <c r="S23" s="27"/>
      <c r="T23" s="28"/>
      <c r="U23" s="36">
        <v>4.03</v>
      </c>
      <c r="V23" s="37">
        <f>1-(U23/100)</f>
        <v>0.9597</v>
      </c>
      <c r="W23" s="34">
        <v>11401</v>
      </c>
      <c r="X23" s="38">
        <f>W23/1000</f>
        <v>11.401</v>
      </c>
      <c r="Y23" s="29" t="s">
        <v>146</v>
      </c>
      <c r="Z23" s="29">
        <v>24</v>
      </c>
      <c r="AA23" s="29"/>
      <c r="AB23" s="30" t="s">
        <v>147</v>
      </c>
      <c r="AC23" s="39">
        <v>0.20599999999999999</v>
      </c>
      <c r="AD23" s="31">
        <v>1</v>
      </c>
      <c r="AE23" s="31">
        <v>0.2</v>
      </c>
      <c r="AF23" s="30">
        <v>0</v>
      </c>
      <c r="AG23" s="30">
        <v>0.2</v>
      </c>
      <c r="AH23" s="30">
        <v>0.4</v>
      </c>
      <c r="AI23" s="31">
        <v>0.5</v>
      </c>
      <c r="AJ23" s="31">
        <v>0</v>
      </c>
      <c r="AK23" s="31">
        <v>1</v>
      </c>
      <c r="AL23" s="31">
        <v>1</v>
      </c>
      <c r="AM23" s="88" t="s">
        <v>148</v>
      </c>
      <c r="AN23" s="88" t="s">
        <v>149</v>
      </c>
      <c r="AO23" s="29">
        <v>0</v>
      </c>
      <c r="AP23" s="29">
        <v>0</v>
      </c>
      <c r="AQ23" s="31">
        <f>SUM(AD23:AP23)</f>
        <v>4.3</v>
      </c>
      <c r="AR23" s="40">
        <f>AVERAGE(AD23:AP23)</f>
        <v>0.39090909090909087</v>
      </c>
      <c r="AS23" s="100">
        <f>_xlfn.RANK.EQ(V23,V23:V122,1)/100</f>
        <v>0.34</v>
      </c>
      <c r="AT23" s="31">
        <f>_xlfn.RANK.EQ(X23,X23:X122,1)/100</f>
        <v>0.79</v>
      </c>
      <c r="AU23" s="41">
        <f>AVERAGE(AC23, AR23,V23, X23)</f>
        <v>3.2394022727272729</v>
      </c>
    </row>
    <row r="24" spans="1:47" s="42" customFormat="1" ht="38.25" hidden="1" x14ac:dyDescent="0.2">
      <c r="A24" s="28">
        <f>_xlfn.RANK.EQ(AU24,$AU$2:$AU$101,0)</f>
        <v>12</v>
      </c>
      <c r="B24" s="35" t="s">
        <v>83</v>
      </c>
      <c r="C24" s="33" t="s">
        <v>20</v>
      </c>
      <c r="D24" s="33"/>
      <c r="E24" s="33"/>
      <c r="F24" s="33"/>
      <c r="G24" s="33"/>
      <c r="H24" s="33" t="s">
        <v>20</v>
      </c>
      <c r="I24" s="33"/>
      <c r="J24" s="33"/>
      <c r="K24" s="33"/>
      <c r="L24" s="33"/>
      <c r="M24" s="33"/>
      <c r="N24" s="33"/>
      <c r="O24" s="27"/>
      <c r="P24" s="27"/>
      <c r="Q24" s="27"/>
      <c r="R24" s="27"/>
      <c r="S24" s="27"/>
      <c r="T24" s="28"/>
      <c r="U24" s="36">
        <v>1.17</v>
      </c>
      <c r="V24" s="37">
        <f>1-(U24/100)</f>
        <v>0.98829999999999996</v>
      </c>
      <c r="W24" s="34">
        <v>10774</v>
      </c>
      <c r="X24" s="38">
        <f>W24/1000</f>
        <v>10.773999999999999</v>
      </c>
      <c r="Y24" s="29" t="s">
        <v>208</v>
      </c>
      <c r="Z24" s="29">
        <v>0</v>
      </c>
      <c r="AA24" s="29" t="s">
        <v>209</v>
      </c>
      <c r="AB24" s="30"/>
      <c r="AC24" s="39">
        <v>4.9000000000000002E-2</v>
      </c>
      <c r="AD24" s="31">
        <v>1</v>
      </c>
      <c r="AE24" s="31">
        <v>0.8</v>
      </c>
      <c r="AF24" s="30">
        <v>1</v>
      </c>
      <c r="AG24" s="30">
        <v>0.6</v>
      </c>
      <c r="AH24" s="30">
        <v>0.6</v>
      </c>
      <c r="AI24" s="31">
        <v>1</v>
      </c>
      <c r="AJ24" s="31">
        <v>1</v>
      </c>
      <c r="AK24" s="31">
        <v>1</v>
      </c>
      <c r="AL24" s="31">
        <v>1</v>
      </c>
      <c r="AM24" s="88" t="s">
        <v>153</v>
      </c>
      <c r="AN24" s="88" t="s">
        <v>153</v>
      </c>
      <c r="AO24" s="29">
        <v>1</v>
      </c>
      <c r="AP24" s="29">
        <v>1</v>
      </c>
      <c r="AQ24" s="31">
        <f>SUM(AD24:AP24)</f>
        <v>10</v>
      </c>
      <c r="AR24" s="40">
        <f>AVERAGE(AD24:AP24)</f>
        <v>0.90909090909090906</v>
      </c>
      <c r="AS24" s="100">
        <f>_xlfn.RANK.EQ(V24,V24:V123,1)/100</f>
        <v>0.54</v>
      </c>
      <c r="AT24" s="31">
        <f>_xlfn.RANK.EQ(X24,X24:X123,1)/100</f>
        <v>0.78</v>
      </c>
      <c r="AU24" s="41">
        <f>AVERAGE(AC24, AR24,V24, X24)</f>
        <v>3.1800977272727269</v>
      </c>
    </row>
    <row r="25" spans="1:47" s="42" customFormat="1" ht="14.25" hidden="1" customHeight="1" x14ac:dyDescent="0.2">
      <c r="A25" s="28">
        <f>_xlfn.RANK.EQ(AU25,$AU$2:$AU$101,0)</f>
        <v>13</v>
      </c>
      <c r="B25" s="35" t="s">
        <v>41</v>
      </c>
      <c r="C25" s="33"/>
      <c r="D25" s="33"/>
      <c r="E25" s="33" t="s">
        <v>20</v>
      </c>
      <c r="F25" s="33"/>
      <c r="G25" s="33" t="s">
        <v>20</v>
      </c>
      <c r="H25" s="33"/>
      <c r="I25" s="33"/>
      <c r="J25" s="33"/>
      <c r="K25" s="33" t="s">
        <v>20</v>
      </c>
      <c r="L25" s="33"/>
      <c r="M25" s="33"/>
      <c r="N25" s="33"/>
      <c r="O25" s="33"/>
      <c r="P25" s="33"/>
      <c r="Q25" s="33"/>
      <c r="R25" s="33"/>
      <c r="S25" s="33"/>
      <c r="T25" s="33"/>
      <c r="U25" s="36">
        <v>0.67</v>
      </c>
      <c r="V25" s="37">
        <f>1-(U25/100)</f>
        <v>0.99329999999999996</v>
      </c>
      <c r="W25" s="34">
        <v>9948</v>
      </c>
      <c r="X25" s="38">
        <f>W25/1000</f>
        <v>9.9480000000000004</v>
      </c>
      <c r="Y25" s="29" t="s">
        <v>172</v>
      </c>
      <c r="Z25" s="29" t="s">
        <v>173</v>
      </c>
      <c r="AA25" s="29" t="s">
        <v>174</v>
      </c>
      <c r="AB25" s="30" t="s">
        <v>175</v>
      </c>
      <c r="AC25" s="39">
        <v>0.625</v>
      </c>
      <c r="AD25" s="31">
        <v>1</v>
      </c>
      <c r="AE25" s="31">
        <v>0.8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</v>
      </c>
      <c r="AR25" s="40">
        <f>AVERAGE(AD25:AP25)</f>
        <v>0.90909090909090906</v>
      </c>
      <c r="AS25" s="100">
        <f>_xlfn.RANK.EQ(V25,V25:V124,1)/100</f>
        <v>0.65</v>
      </c>
      <c r="AT25" s="31">
        <f>_xlfn.RANK.EQ(X25,X25:X124,1)/100</f>
        <v>0.76</v>
      </c>
      <c r="AU25" s="41">
        <f>AVERAGE(AC25, AR25,V25, X25)</f>
        <v>3.1188477272727275</v>
      </c>
    </row>
    <row r="26" spans="1:47" s="42" customFormat="1" hidden="1" x14ac:dyDescent="0.2">
      <c r="A26" s="28">
        <f>_xlfn.RANK.EQ(AU26,$AU$2:$AU$101,0)</f>
        <v>14</v>
      </c>
      <c r="B26" s="35" t="s">
        <v>31</v>
      </c>
      <c r="C26" s="27"/>
      <c r="D26" s="27" t="s">
        <v>20</v>
      </c>
      <c r="E26" s="99"/>
      <c r="F26" s="27"/>
      <c r="G26" s="27"/>
      <c r="H26" s="27"/>
      <c r="I26" s="27"/>
      <c r="J26" s="27"/>
      <c r="K26" s="27"/>
      <c r="L26" s="27"/>
      <c r="M26" s="27"/>
      <c r="N26" s="27" t="s">
        <v>20</v>
      </c>
      <c r="O26" s="27"/>
      <c r="P26" s="27"/>
      <c r="Q26" s="27" t="s">
        <v>20</v>
      </c>
      <c r="R26" s="27"/>
      <c r="S26" s="27"/>
      <c r="T26" s="28"/>
      <c r="U26" s="36">
        <v>1.26</v>
      </c>
      <c r="V26" s="37">
        <f>1-(U26/100)</f>
        <v>0.98740000000000006</v>
      </c>
      <c r="W26" s="34">
        <v>10039</v>
      </c>
      <c r="X26" s="38">
        <f>W26/1000</f>
        <v>10.039</v>
      </c>
      <c r="Y26" s="29"/>
      <c r="Z26" s="29">
        <v>0</v>
      </c>
      <c r="AA26" s="29" t="s">
        <v>162</v>
      </c>
      <c r="AB26" s="30"/>
      <c r="AC26" s="39">
        <v>0.216</v>
      </c>
      <c r="AD26" s="31">
        <v>1</v>
      </c>
      <c r="AE26" s="31">
        <v>1</v>
      </c>
      <c r="AF26" s="30">
        <v>1</v>
      </c>
      <c r="AG26" s="30">
        <v>0.6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 t="s">
        <v>148</v>
      </c>
      <c r="AN26" s="88" t="s">
        <v>153</v>
      </c>
      <c r="AO26" s="29">
        <v>1</v>
      </c>
      <c r="AP26" s="29">
        <v>1</v>
      </c>
      <c r="AQ26" s="31">
        <f>SUM(AD26:AP26)</f>
        <v>10.199999999999999</v>
      </c>
      <c r="AR26" s="40">
        <f>AVERAGE(AD26:AP26)</f>
        <v>0.92727272727272725</v>
      </c>
      <c r="AS26" s="100">
        <f>_xlfn.RANK.EQ(V26,V26:V125,1)/100</f>
        <v>0.51</v>
      </c>
      <c r="AT26" s="31">
        <f>_xlfn.RANK.EQ(X26,X26:X125,1)/100</f>
        <v>0.76</v>
      </c>
      <c r="AU26" s="41">
        <f>AVERAGE(AC26, AR26,V26, X26)</f>
        <v>3.0424181818181815</v>
      </c>
    </row>
    <row r="27" spans="1:47" s="42" customFormat="1" ht="38.25" hidden="1" x14ac:dyDescent="0.2">
      <c r="A27" s="28">
        <f>_xlfn.RANK.EQ(AU27,$AU$2:$AU$101,0)</f>
        <v>15</v>
      </c>
      <c r="B27" s="35" t="s">
        <v>81</v>
      </c>
      <c r="C27" s="33"/>
      <c r="D27" s="33"/>
      <c r="E27" s="33"/>
      <c r="F27" s="33"/>
      <c r="G27" s="33" t="s">
        <v>20</v>
      </c>
      <c r="H27" s="33"/>
      <c r="I27" s="33"/>
      <c r="J27" s="33"/>
      <c r="K27" s="33"/>
      <c r="L27" s="33"/>
      <c r="M27" s="33"/>
      <c r="N27" s="33"/>
      <c r="O27" s="33"/>
      <c r="P27" s="33"/>
      <c r="Q27" s="33" t="s">
        <v>20</v>
      </c>
      <c r="R27" s="27"/>
      <c r="S27" s="27"/>
      <c r="T27" s="28"/>
      <c r="U27" s="36">
        <v>0.35</v>
      </c>
      <c r="V27" s="37">
        <f>1-(U27/100)</f>
        <v>0.99650000000000005</v>
      </c>
      <c r="W27" s="34">
        <v>8507</v>
      </c>
      <c r="X27" s="38">
        <f>W27/1000</f>
        <v>8.5069999999999997</v>
      </c>
      <c r="Y27" s="29" t="s">
        <v>150</v>
      </c>
      <c r="Z27" s="29" t="s">
        <v>151</v>
      </c>
      <c r="AA27" s="29" t="s">
        <v>205</v>
      </c>
      <c r="AB27" s="30" t="s">
        <v>206</v>
      </c>
      <c r="AC27" s="39">
        <v>0.17199999999999999</v>
      </c>
      <c r="AD27" s="31">
        <v>0.8</v>
      </c>
      <c r="AE27" s="31">
        <v>0.8</v>
      </c>
      <c r="AF27" s="30">
        <v>1</v>
      </c>
      <c r="AG27" s="30">
        <v>0.4</v>
      </c>
      <c r="AH27" s="30">
        <v>0</v>
      </c>
      <c r="AI27" s="31">
        <v>1</v>
      </c>
      <c r="AJ27" s="31">
        <v>1</v>
      </c>
      <c r="AK27" s="31">
        <v>1</v>
      </c>
      <c r="AL27" s="31">
        <v>1</v>
      </c>
      <c r="AM27" s="88" t="s">
        <v>150</v>
      </c>
      <c r="AN27" s="88" t="s">
        <v>153</v>
      </c>
      <c r="AO27" s="29">
        <v>1</v>
      </c>
      <c r="AP27" s="29">
        <v>1</v>
      </c>
      <c r="AQ27" s="31">
        <f>SUM(AD27:AP27)</f>
        <v>9</v>
      </c>
      <c r="AR27" s="40">
        <f>AVERAGE(AD27:AP27)</f>
        <v>0.81818181818181823</v>
      </c>
      <c r="AS27" s="100">
        <f>_xlfn.RANK.EQ(V27,V27:V126,1)/100</f>
        <v>0.67</v>
      </c>
      <c r="AT27" s="31">
        <f>_xlfn.RANK.EQ(X27,X27:X126,1)/100</f>
        <v>0.75</v>
      </c>
      <c r="AU27" s="41">
        <f>AVERAGE(AC27, AR27,V27, X27)</f>
        <v>2.6234204545454545</v>
      </c>
    </row>
    <row r="28" spans="1:47" s="42" customFormat="1" hidden="1" x14ac:dyDescent="0.2">
      <c r="A28" s="28">
        <f>_xlfn.RANK.EQ(AU28,$AU$2:$AU$101,0)</f>
        <v>18</v>
      </c>
      <c r="B28" s="35" t="s">
        <v>58</v>
      </c>
      <c r="C28" s="33"/>
      <c r="D28" s="33"/>
      <c r="E28" s="33" t="s">
        <v>20</v>
      </c>
      <c r="F28" s="33"/>
      <c r="G28" s="33"/>
      <c r="H28" s="33"/>
      <c r="I28" s="33"/>
      <c r="J28" s="33"/>
      <c r="K28" s="33"/>
      <c r="L28" s="33" t="s">
        <v>20</v>
      </c>
      <c r="M28" s="33"/>
      <c r="N28" s="33"/>
      <c r="O28" s="33"/>
      <c r="P28" s="33"/>
      <c r="Q28" s="33"/>
      <c r="R28" s="33"/>
      <c r="S28" s="33"/>
      <c r="T28" s="28"/>
      <c r="U28" s="36">
        <v>1.22</v>
      </c>
      <c r="V28" s="37">
        <f>1-(U28/100)</f>
        <v>0.98780000000000001</v>
      </c>
      <c r="W28" s="34">
        <v>7557</v>
      </c>
      <c r="X28" s="38">
        <f>W28/1000</f>
        <v>7.5570000000000004</v>
      </c>
      <c r="Y28" s="29" t="s">
        <v>150</v>
      </c>
      <c r="Z28" s="29">
        <v>0</v>
      </c>
      <c r="AA28" s="29" t="s">
        <v>162</v>
      </c>
      <c r="AB28" s="30" t="s">
        <v>150</v>
      </c>
      <c r="AC28" s="39">
        <v>0.40799999999999997</v>
      </c>
      <c r="AD28" s="31">
        <v>1</v>
      </c>
      <c r="AE28" s="31">
        <v>0.8</v>
      </c>
      <c r="AF28" s="30">
        <v>1</v>
      </c>
      <c r="AG28" s="30">
        <v>0.6</v>
      </c>
      <c r="AH28" s="30">
        <v>0.4</v>
      </c>
      <c r="AI28" s="31">
        <v>1</v>
      </c>
      <c r="AJ28" s="31">
        <v>1</v>
      </c>
      <c r="AK28" s="31">
        <v>1</v>
      </c>
      <c r="AL28" s="31">
        <v>1</v>
      </c>
      <c r="AM28" s="88" t="s">
        <v>155</v>
      </c>
      <c r="AN28" s="88" t="s">
        <v>153</v>
      </c>
      <c r="AO28" s="29">
        <v>1</v>
      </c>
      <c r="AP28" s="29">
        <v>1</v>
      </c>
      <c r="AQ28" s="31">
        <f>SUM(AD28:AP28)</f>
        <v>9.8000000000000007</v>
      </c>
      <c r="AR28" s="40">
        <f>AVERAGE(AD28:AP28)</f>
        <v>0.89090909090909098</v>
      </c>
      <c r="AS28" s="100">
        <f>_xlfn.RANK.EQ(V28,V28:V127,1)/100</f>
        <v>0.51</v>
      </c>
      <c r="AT28" s="31">
        <f>_xlfn.RANK.EQ(X28,X28:X127,1)/100</f>
        <v>0.74</v>
      </c>
      <c r="AU28" s="41">
        <f>AVERAGE(AC28, AR28,V28, X28)</f>
        <v>2.4609272727272726</v>
      </c>
    </row>
    <row r="29" spans="1:47" s="42" customFormat="1" hidden="1" x14ac:dyDescent="0.2">
      <c r="A29" s="28">
        <f>_xlfn.RANK.EQ(AU29,$AU$2:$AU$101,0)</f>
        <v>19</v>
      </c>
      <c r="B29" s="35" t="s">
        <v>65</v>
      </c>
      <c r="C29" s="33"/>
      <c r="D29" s="33"/>
      <c r="E29" s="33"/>
      <c r="F29" s="33"/>
      <c r="G29" s="33" t="s">
        <v>20</v>
      </c>
      <c r="H29" s="33"/>
      <c r="I29" s="33"/>
      <c r="J29" s="33" t="s">
        <v>20</v>
      </c>
      <c r="K29" s="33"/>
      <c r="L29" s="33"/>
      <c r="M29" s="33"/>
      <c r="N29" s="33"/>
      <c r="O29" s="33"/>
      <c r="P29" s="33" t="s">
        <v>20</v>
      </c>
      <c r="Q29" s="33" t="s">
        <v>20</v>
      </c>
      <c r="R29" s="33"/>
      <c r="S29" s="33" t="s">
        <v>20</v>
      </c>
      <c r="T29" s="28"/>
      <c r="U29" s="36">
        <v>2.89</v>
      </c>
      <c r="V29" s="37">
        <f>1-(U29/100)</f>
        <v>0.97109999999999996</v>
      </c>
      <c r="W29" s="34">
        <v>7297</v>
      </c>
      <c r="X29" s="38">
        <f>W29/1000</f>
        <v>7.2969999999999997</v>
      </c>
      <c r="Y29" s="29"/>
      <c r="Z29" s="29" t="s">
        <v>151</v>
      </c>
      <c r="AA29" s="29"/>
      <c r="AB29" s="30" t="s">
        <v>182</v>
      </c>
      <c r="AC29" s="39">
        <v>0.29799999999999999</v>
      </c>
      <c r="AD29" s="31">
        <v>1</v>
      </c>
      <c r="AE29" s="31">
        <v>1</v>
      </c>
      <c r="AF29" s="30">
        <v>1</v>
      </c>
      <c r="AG29" s="30">
        <v>0.8</v>
      </c>
      <c r="AH29" s="30">
        <v>0.8</v>
      </c>
      <c r="AI29" s="31">
        <v>1</v>
      </c>
      <c r="AJ29" s="31">
        <v>1</v>
      </c>
      <c r="AK29" s="31">
        <v>1</v>
      </c>
      <c r="AL29" s="31">
        <v>1</v>
      </c>
      <c r="AM29" s="88" t="s">
        <v>155</v>
      </c>
      <c r="AN29" s="88" t="s">
        <v>153</v>
      </c>
      <c r="AO29" s="29">
        <v>1</v>
      </c>
      <c r="AP29" s="29">
        <v>1</v>
      </c>
      <c r="AQ29" s="31">
        <f>SUM(AD29:AP29)</f>
        <v>10.6</v>
      </c>
      <c r="AR29" s="40">
        <f>AVERAGE(AD29:AP29)</f>
        <v>0.96363636363636362</v>
      </c>
      <c r="AS29" s="100">
        <f>_xlfn.RANK.EQ(V29,V29:V128,1)/100</f>
        <v>0.39</v>
      </c>
      <c r="AT29" s="31">
        <f>_xlfn.RANK.EQ(X29,X29:X128,1)/100</f>
        <v>0.71</v>
      </c>
      <c r="AU29" s="41">
        <f>AVERAGE(AC29, AR29,V29, X29)</f>
        <v>2.3824340909090909</v>
      </c>
    </row>
    <row r="30" spans="1:47" s="42" customFormat="1" hidden="1" x14ac:dyDescent="0.2">
      <c r="A30" s="28">
        <f>_xlfn.RANK.EQ(AU30,$AU$2:$AU$101,0)</f>
        <v>20</v>
      </c>
      <c r="B30" s="35" t="s">
        <v>69</v>
      </c>
      <c r="C30" s="33"/>
      <c r="D30" s="33"/>
      <c r="E30" s="33"/>
      <c r="F30" s="33"/>
      <c r="G30" s="33"/>
      <c r="H30" s="33"/>
      <c r="I30" s="33" t="s">
        <v>20</v>
      </c>
      <c r="J30" s="33" t="s">
        <v>20</v>
      </c>
      <c r="K30" s="33"/>
      <c r="L30" s="33"/>
      <c r="M30" s="33" t="s">
        <v>20</v>
      </c>
      <c r="N30" s="33"/>
      <c r="O30" s="33"/>
      <c r="P30" s="33" t="s">
        <v>20</v>
      </c>
      <c r="Q30" s="33"/>
      <c r="R30" s="33"/>
      <c r="S30" s="27"/>
      <c r="T30" s="28"/>
      <c r="U30" s="36">
        <v>4.2</v>
      </c>
      <c r="V30" s="37">
        <f>1-(U30/100)</f>
        <v>0.95799999999999996</v>
      </c>
      <c r="W30" s="34">
        <v>7529</v>
      </c>
      <c r="X30" s="38">
        <f>W30/1000</f>
        <v>7.5289999999999999</v>
      </c>
      <c r="Y30" s="29">
        <v>0</v>
      </c>
      <c r="Z30" s="29">
        <v>2100</v>
      </c>
      <c r="AA30" s="29" t="s">
        <v>195</v>
      </c>
      <c r="AB30" s="30" t="s">
        <v>150</v>
      </c>
      <c r="AC30" s="39">
        <v>6.2E-2</v>
      </c>
      <c r="AD30" s="31">
        <v>1</v>
      </c>
      <c r="AE30" s="31">
        <v>1</v>
      </c>
      <c r="AF30" s="30">
        <v>1</v>
      </c>
      <c r="AG30" s="30">
        <v>0.8</v>
      </c>
      <c r="AH30" s="30">
        <v>0.8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10.6</v>
      </c>
      <c r="AR30" s="40">
        <f>AVERAGE(AD30:AP30)</f>
        <v>0.96363636363636362</v>
      </c>
      <c r="AS30" s="100">
        <f>_xlfn.RANK.EQ(V30,V30:V129,1)/100</f>
        <v>0.32</v>
      </c>
      <c r="AT30" s="31">
        <f>_xlfn.RANK.EQ(X30,X30:X129,1)/100</f>
        <v>0.72</v>
      </c>
      <c r="AU30" s="41">
        <f>AVERAGE(AC30, AR30,V30, X30)</f>
        <v>2.3781590909090911</v>
      </c>
    </row>
    <row r="31" spans="1:47" s="42" customFormat="1" ht="25.5" hidden="1" x14ac:dyDescent="0.2">
      <c r="A31" s="28">
        <f>_xlfn.RANK.EQ(AU31,$AU$2:$AU$101,0)</f>
        <v>21</v>
      </c>
      <c r="B31" s="35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3" t="s">
        <v>20</v>
      </c>
      <c r="M31" s="33"/>
      <c r="N31" s="33"/>
      <c r="O31" s="33" t="s">
        <v>20</v>
      </c>
      <c r="P31" s="33"/>
      <c r="Q31" s="33"/>
      <c r="R31" s="27"/>
      <c r="S31" s="27"/>
      <c r="T31" s="28"/>
      <c r="U31" s="36">
        <v>0.72</v>
      </c>
      <c r="V31" s="37">
        <f>1-(U31/100)</f>
        <v>0.99280000000000002</v>
      </c>
      <c r="W31" s="34">
        <v>7339</v>
      </c>
      <c r="X31" s="38">
        <f>W31/1000</f>
        <v>7.3390000000000004</v>
      </c>
      <c r="Y31" s="29"/>
      <c r="Z31" s="29">
        <v>0</v>
      </c>
      <c r="AA31" s="29" t="s">
        <v>193</v>
      </c>
      <c r="AB31" s="30" t="s">
        <v>150</v>
      </c>
      <c r="AC31" s="39">
        <v>0.128</v>
      </c>
      <c r="AD31" s="31">
        <v>1</v>
      </c>
      <c r="AE31" s="31">
        <v>0.2</v>
      </c>
      <c r="AF31" s="30">
        <v>1</v>
      </c>
      <c r="AG31" s="30">
        <v>0.4</v>
      </c>
      <c r="AH31" s="30">
        <v>0.8</v>
      </c>
      <c r="AI31" s="31">
        <v>0.75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9.15</v>
      </c>
      <c r="AR31" s="40">
        <f>AVERAGE(AD31:AP31)</f>
        <v>0.8318181818181819</v>
      </c>
      <c r="AS31" s="100">
        <f>_xlfn.RANK.EQ(V31,V31:V130,1)/100</f>
        <v>0.57999999999999996</v>
      </c>
      <c r="AT31" s="31">
        <f>_xlfn.RANK.EQ(X31,X31:X130,1)/100</f>
        <v>0.71</v>
      </c>
      <c r="AU31" s="41">
        <f>AVERAGE(AC31, AR31,V31, X31)</f>
        <v>2.3229045454545458</v>
      </c>
    </row>
    <row r="32" spans="1:47" s="42" customFormat="1" hidden="1" x14ac:dyDescent="0.2">
      <c r="A32" s="28">
        <f>_xlfn.RANK.EQ(AU32,$AU$2:$AU$101,0)</f>
        <v>22</v>
      </c>
      <c r="B32" s="35" t="s">
        <v>27</v>
      </c>
      <c r="C32" s="27"/>
      <c r="D32" s="27"/>
      <c r="E32" s="27"/>
      <c r="F32" s="27"/>
      <c r="G32" s="27"/>
      <c r="H32" s="27"/>
      <c r="I32" s="27"/>
      <c r="J32" s="27" t="s">
        <v>20</v>
      </c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36">
        <v>2.06</v>
      </c>
      <c r="V32" s="37">
        <f>1-(U32/100)</f>
        <v>0.97940000000000005</v>
      </c>
      <c r="W32" s="34">
        <v>7255</v>
      </c>
      <c r="X32" s="38">
        <f>W32/1000</f>
        <v>7.2549999999999999</v>
      </c>
      <c r="Y32" s="29"/>
      <c r="Z32" s="29">
        <v>0</v>
      </c>
      <c r="AA32" s="29"/>
      <c r="AB32" s="30" t="s">
        <v>158</v>
      </c>
      <c r="AC32" s="39">
        <v>2.4E-2</v>
      </c>
      <c r="AD32" s="31">
        <v>1</v>
      </c>
      <c r="AE32" s="31">
        <v>0.7</v>
      </c>
      <c r="AF32" s="30">
        <v>1</v>
      </c>
      <c r="AG32" s="30">
        <v>0.8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10.1</v>
      </c>
      <c r="AR32" s="40">
        <f>AVERAGE(AD32:AP32)</f>
        <v>0.9181818181818181</v>
      </c>
      <c r="AS32" s="100">
        <f>_xlfn.RANK.EQ(V32,V32:V131,1)/100</f>
        <v>0.44</v>
      </c>
      <c r="AT32" s="31">
        <f>_xlfn.RANK.EQ(X32,X32:X131,1)/100</f>
        <v>0.7</v>
      </c>
      <c r="AU32" s="41">
        <f>AVERAGE(AC32, AR32,V32, X32)</f>
        <v>2.2941454545454545</v>
      </c>
    </row>
    <row r="33" spans="1:47" s="42" customFormat="1" hidden="1" x14ac:dyDescent="0.2">
      <c r="A33" s="28">
        <f>_xlfn.RANK.EQ(AU33,$AU$2:$AU$101,0)</f>
        <v>23</v>
      </c>
      <c r="B33" s="35" t="s">
        <v>103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 t="s">
        <v>20</v>
      </c>
      <c r="R33" s="33"/>
      <c r="S33" s="33" t="s">
        <v>20</v>
      </c>
      <c r="T33" s="33"/>
      <c r="U33" s="36">
        <v>0.22</v>
      </c>
      <c r="V33" s="37">
        <f>1-(U33/100)</f>
        <v>0.99780000000000002</v>
      </c>
      <c r="W33" s="34">
        <v>7111</v>
      </c>
      <c r="X33" s="38">
        <f>W33/1000</f>
        <v>7.1109999999999998</v>
      </c>
      <c r="Y33" s="29">
        <v>15</v>
      </c>
      <c r="Z33" s="29">
        <v>15</v>
      </c>
      <c r="AA33" s="29" t="s">
        <v>216</v>
      </c>
      <c r="AB33" s="30" t="s">
        <v>216</v>
      </c>
      <c r="AC33" s="39">
        <v>3.6999999999999998E-2</v>
      </c>
      <c r="AD33" s="31">
        <v>1</v>
      </c>
      <c r="AE33" s="31">
        <v>0.8</v>
      </c>
      <c r="AF33" s="30">
        <v>1</v>
      </c>
      <c r="AG33" s="30">
        <v>0.6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148</v>
      </c>
      <c r="AN33" s="88" t="s">
        <v>153</v>
      </c>
      <c r="AO33" s="29">
        <v>1</v>
      </c>
      <c r="AP33" s="29">
        <v>1</v>
      </c>
      <c r="AQ33" s="31">
        <f>SUM(AD33:AP33)</f>
        <v>10.199999999999999</v>
      </c>
      <c r="AR33" s="40">
        <f>AVERAGE(AD33:AP33)</f>
        <v>0.92727272727272725</v>
      </c>
      <c r="AS33" s="100">
        <f>_xlfn.RANK.EQ(V33,V33:V132,1)/100</f>
        <v>0.66</v>
      </c>
      <c r="AT33" s="31">
        <f>_xlfn.RANK.EQ(X33,X33:X132,1)/100</f>
        <v>0.69</v>
      </c>
      <c r="AU33" s="41">
        <f>AVERAGE(AC33, AR33,V33, X33)</f>
        <v>2.2682681818181818</v>
      </c>
    </row>
    <row r="34" spans="1:47" s="42" customFormat="1" hidden="1" x14ac:dyDescent="0.2">
      <c r="A34" s="28">
        <f>_xlfn.RANK.EQ(AU34,$AU$2:$AU$101,0)</f>
        <v>24</v>
      </c>
      <c r="B34" s="35" t="s">
        <v>53</v>
      </c>
      <c r="C34" s="33"/>
      <c r="D34" s="33" t="s">
        <v>20</v>
      </c>
      <c r="E34" s="33" t="s">
        <v>20</v>
      </c>
      <c r="F34" s="33" t="s">
        <v>20</v>
      </c>
      <c r="G34" s="33" t="s">
        <v>20</v>
      </c>
      <c r="H34" s="33" t="s">
        <v>20</v>
      </c>
      <c r="I34" s="33" t="s">
        <v>20</v>
      </c>
      <c r="J34" s="33"/>
      <c r="K34" s="33"/>
      <c r="L34" s="33" t="s">
        <v>20</v>
      </c>
      <c r="M34" s="33" t="s">
        <v>20</v>
      </c>
      <c r="N34" s="33" t="s">
        <v>20</v>
      </c>
      <c r="O34" s="33" t="s">
        <v>20</v>
      </c>
      <c r="P34" s="33"/>
      <c r="Q34" s="33" t="s">
        <v>20</v>
      </c>
      <c r="R34" s="33"/>
      <c r="S34" s="33"/>
      <c r="T34" s="33" t="s">
        <v>20</v>
      </c>
      <c r="U34" s="36">
        <v>2.46</v>
      </c>
      <c r="V34" s="37">
        <f>1-(U34/100)</f>
        <v>0.97540000000000004</v>
      </c>
      <c r="W34" s="34">
        <v>6116</v>
      </c>
      <c r="X34" s="38">
        <f>W34/1000</f>
        <v>6.1159999999999997</v>
      </c>
      <c r="Y34" s="43">
        <v>10000</v>
      </c>
      <c r="Z34" s="43">
        <v>10000</v>
      </c>
      <c r="AA34" s="29" t="s">
        <v>150</v>
      </c>
      <c r="AB34" s="30" t="s">
        <v>188</v>
      </c>
      <c r="AC34" s="39">
        <v>0.85099999999999998</v>
      </c>
      <c r="AD34" s="31">
        <v>0.8</v>
      </c>
      <c r="AE34" s="31">
        <v>1</v>
      </c>
      <c r="AF34" s="30">
        <v>0</v>
      </c>
      <c r="AG34" s="30">
        <v>0.8</v>
      </c>
      <c r="AH34" s="30">
        <v>1</v>
      </c>
      <c r="AI34" s="31">
        <v>1</v>
      </c>
      <c r="AJ34" s="31">
        <v>1</v>
      </c>
      <c r="AK34" s="31">
        <v>1</v>
      </c>
      <c r="AL34" s="31">
        <v>1</v>
      </c>
      <c r="AM34" s="88" t="s">
        <v>148</v>
      </c>
      <c r="AN34" s="88" t="s">
        <v>155</v>
      </c>
      <c r="AO34" s="29">
        <v>1</v>
      </c>
      <c r="AP34" s="29">
        <v>0</v>
      </c>
      <c r="AQ34" s="31">
        <f>SUM(AD34:AP34)</f>
        <v>8.6</v>
      </c>
      <c r="AR34" s="40">
        <f>AVERAGE(AD34:AP34)</f>
        <v>0.78181818181818175</v>
      </c>
      <c r="AS34" s="100">
        <f>_xlfn.RANK.EQ(V34,V34:V133,1)/100</f>
        <v>0.4</v>
      </c>
      <c r="AT34" s="31">
        <f>_xlfn.RANK.EQ(X34,X34:X133,1)/100</f>
        <v>0.67</v>
      </c>
      <c r="AU34" s="41">
        <f>AVERAGE(AC34, AR34,V34, X34)</f>
        <v>2.1810545454545451</v>
      </c>
    </row>
    <row r="35" spans="1:47" s="42" customFormat="1" hidden="1" x14ac:dyDescent="0.2">
      <c r="A35" s="28">
        <f>_xlfn.RANK.EQ(AU35,$AU$2:$AU$101,0)</f>
        <v>25</v>
      </c>
      <c r="B35" s="35" t="s">
        <v>117</v>
      </c>
      <c r="C35" s="33" t="s">
        <v>20</v>
      </c>
      <c r="D35" s="33"/>
      <c r="E35" s="33" t="s">
        <v>20</v>
      </c>
      <c r="F35" s="33"/>
      <c r="G35" s="33"/>
      <c r="H35" s="33"/>
      <c r="I35" s="33"/>
      <c r="J35" s="33"/>
      <c r="K35" s="33" t="s">
        <v>20</v>
      </c>
      <c r="L35" s="33"/>
      <c r="M35" s="33"/>
      <c r="N35" s="33"/>
      <c r="O35" s="33"/>
      <c r="P35" s="33" t="s">
        <v>20</v>
      </c>
      <c r="Q35" s="33"/>
      <c r="R35" s="33"/>
      <c r="S35" s="33"/>
      <c r="T35" s="28"/>
      <c r="U35" s="36">
        <v>1</v>
      </c>
      <c r="V35" s="37">
        <f>1-(U35/100)</f>
        <v>0.99</v>
      </c>
      <c r="W35" s="34">
        <v>6017</v>
      </c>
      <c r="X35" s="38">
        <f>W35/1000</f>
        <v>6.0170000000000003</v>
      </c>
      <c r="Y35" s="29" t="s">
        <v>150</v>
      </c>
      <c r="Z35" s="29" t="s">
        <v>151</v>
      </c>
      <c r="AA35" s="29" t="s">
        <v>185</v>
      </c>
      <c r="AB35" s="30" t="s">
        <v>185</v>
      </c>
      <c r="AC35" s="39">
        <v>0.54500000000000004</v>
      </c>
      <c r="AD35" s="31">
        <v>1</v>
      </c>
      <c r="AE35" s="31">
        <v>1</v>
      </c>
      <c r="AF35" s="30">
        <v>1</v>
      </c>
      <c r="AG35" s="30">
        <v>0.6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150</v>
      </c>
      <c r="AN35" s="88" t="s">
        <v>153</v>
      </c>
      <c r="AO35" s="29">
        <v>0</v>
      </c>
      <c r="AP35" s="29">
        <v>0</v>
      </c>
      <c r="AQ35" s="31">
        <f>SUM(AD35:AP35)</f>
        <v>7.6</v>
      </c>
      <c r="AR35" s="40">
        <f>AVERAGE(AD35:AP35)</f>
        <v>0.69090909090909092</v>
      </c>
      <c r="AS35" s="100">
        <f>_xlfn.RANK.EQ(V35,V35:V134,1)/100</f>
        <v>0.51</v>
      </c>
      <c r="AT35" s="31">
        <f>_xlfn.RANK.EQ(X35,X35:X134,1)/100</f>
        <v>0.66</v>
      </c>
      <c r="AU35" s="41">
        <f>AVERAGE(AC35, AR35,V35, X35)</f>
        <v>2.0607272727272727</v>
      </c>
    </row>
    <row r="36" spans="1:47" s="42" customFormat="1" ht="25.5" hidden="1" x14ac:dyDescent="0.2">
      <c r="A36" s="28">
        <f>_xlfn.RANK.EQ(AU36,$AU$2:$AU$101,0)</f>
        <v>26</v>
      </c>
      <c r="B36" s="35" t="s">
        <v>77</v>
      </c>
      <c r="C36" s="33"/>
      <c r="D36" s="33"/>
      <c r="E36" s="33"/>
      <c r="F36" s="33"/>
      <c r="G36" s="33"/>
      <c r="H36" s="33"/>
      <c r="I36" s="33"/>
      <c r="J36" s="33" t="s">
        <v>20</v>
      </c>
      <c r="K36" s="33"/>
      <c r="L36" s="33"/>
      <c r="M36" s="33"/>
      <c r="N36" s="33"/>
      <c r="O36" s="33"/>
      <c r="P36" s="33"/>
      <c r="Q36" s="33" t="s">
        <v>20</v>
      </c>
      <c r="R36" s="33"/>
      <c r="S36" s="33" t="s">
        <v>20</v>
      </c>
      <c r="T36" s="28"/>
      <c r="U36" s="36">
        <v>17.05</v>
      </c>
      <c r="V36" s="37">
        <f>1-(U36/100)</f>
        <v>0.82950000000000002</v>
      </c>
      <c r="W36" s="34">
        <v>6151</v>
      </c>
      <c r="X36" s="38">
        <f>W36/1000</f>
        <v>6.1509999999999998</v>
      </c>
      <c r="Y36" s="29">
        <v>50</v>
      </c>
      <c r="Z36" s="29">
        <v>50</v>
      </c>
      <c r="AA36" s="29" t="s">
        <v>203</v>
      </c>
      <c r="AB36" s="30" t="s">
        <v>203</v>
      </c>
      <c r="AC36" s="39">
        <v>0.124</v>
      </c>
      <c r="AD36" s="31">
        <v>1</v>
      </c>
      <c r="AE36" s="31">
        <v>1</v>
      </c>
      <c r="AF36" s="30">
        <v>1</v>
      </c>
      <c r="AG36" s="30">
        <v>0.8</v>
      </c>
      <c r="AH36" s="30">
        <v>0.6</v>
      </c>
      <c r="AI36" s="31">
        <v>1</v>
      </c>
      <c r="AJ36" s="31">
        <v>1</v>
      </c>
      <c r="AK36" s="31">
        <v>1</v>
      </c>
      <c r="AL36" s="31">
        <v>1</v>
      </c>
      <c r="AM36" s="88" t="s">
        <v>149</v>
      </c>
      <c r="AN36" s="88" t="s">
        <v>153</v>
      </c>
      <c r="AO36" s="29">
        <v>1</v>
      </c>
      <c r="AP36" s="29">
        <v>1</v>
      </c>
      <c r="AQ36" s="31">
        <f>SUM(AD36:AP36)</f>
        <v>10.399999999999999</v>
      </c>
      <c r="AR36" s="40">
        <f>AVERAGE(AD36:AP36)</f>
        <v>0.94545454545454533</v>
      </c>
      <c r="AS36" s="100">
        <f>_xlfn.RANK.EQ(V36,V36:V135,1)/100</f>
        <v>0.12</v>
      </c>
      <c r="AT36" s="31">
        <f>_xlfn.RANK.EQ(X36,X36:X135,1)/100</f>
        <v>0.66</v>
      </c>
      <c r="AU36" s="41">
        <f>AVERAGE(AC36, AR36,V36, X36)</f>
        <v>2.0124886363636363</v>
      </c>
    </row>
    <row r="37" spans="1:47" s="42" customFormat="1" ht="25.5" hidden="1" x14ac:dyDescent="0.2">
      <c r="A37" s="28">
        <f>_xlfn.RANK.EQ(AU37,$AU$2:$AU$101,0)</f>
        <v>27</v>
      </c>
      <c r="B37" s="35" t="s">
        <v>78</v>
      </c>
      <c r="C37" s="33"/>
      <c r="D37" s="33"/>
      <c r="E37" s="33"/>
      <c r="F37" s="33"/>
      <c r="G37" s="33"/>
      <c r="H37" s="33" t="s">
        <v>20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8"/>
      <c r="U37" s="36">
        <v>4.13</v>
      </c>
      <c r="V37" s="37">
        <f>1-(U37/100)</f>
        <v>0.9587</v>
      </c>
      <c r="W37" s="34">
        <v>5554</v>
      </c>
      <c r="X37" s="38">
        <f>W37/1000</f>
        <v>5.5540000000000003</v>
      </c>
      <c r="Y37" s="29"/>
      <c r="Z37" s="29" t="s">
        <v>151</v>
      </c>
      <c r="AA37" s="29"/>
      <c r="AB37" s="30"/>
      <c r="AC37" s="39">
        <v>2.5000000000000001E-2</v>
      </c>
      <c r="AD37" s="31">
        <v>1</v>
      </c>
      <c r="AE37" s="31">
        <v>1</v>
      </c>
      <c r="AF37" s="30">
        <v>1</v>
      </c>
      <c r="AG37" s="30">
        <v>0.8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10.6</v>
      </c>
      <c r="AR37" s="40">
        <f>AVERAGE(AD37:AP37)</f>
        <v>0.96363636363636362</v>
      </c>
      <c r="AS37" s="100">
        <f>_xlfn.RANK.EQ(V37,V37:V136,1)/100</f>
        <v>0.31</v>
      </c>
      <c r="AT37" s="31">
        <f>_xlfn.RANK.EQ(X37,X37:X136,1)/100</f>
        <v>0.64</v>
      </c>
      <c r="AU37" s="41">
        <f>AVERAGE(AC37, AR37,V37, X37)</f>
        <v>1.875334090909091</v>
      </c>
    </row>
    <row r="38" spans="1:47" s="42" customFormat="1" hidden="1" x14ac:dyDescent="0.2">
      <c r="A38" s="28">
        <f>_xlfn.RANK.EQ(AU38,$AU$2:$AU$101,0)</f>
        <v>28</v>
      </c>
      <c r="B38" s="35" t="s">
        <v>61</v>
      </c>
      <c r="C38" s="33"/>
      <c r="D38" s="33"/>
      <c r="E38" s="33"/>
      <c r="F38" s="33"/>
      <c r="G38" s="33"/>
      <c r="H38" s="33"/>
      <c r="I38" s="33"/>
      <c r="J38" s="33" t="s">
        <v>20</v>
      </c>
      <c r="K38" s="33" t="s">
        <v>20</v>
      </c>
      <c r="L38" s="33"/>
      <c r="M38" s="33" t="s">
        <v>20</v>
      </c>
      <c r="N38" s="33"/>
      <c r="O38" s="33"/>
      <c r="P38" s="33" t="s">
        <v>20</v>
      </c>
      <c r="Q38" s="33"/>
      <c r="R38" s="33"/>
      <c r="S38" s="33" t="s">
        <v>20</v>
      </c>
      <c r="T38" s="28"/>
      <c r="U38" s="36">
        <v>0.72</v>
      </c>
      <c r="V38" s="37">
        <f>1-(U38/100)</f>
        <v>0.99280000000000002</v>
      </c>
      <c r="W38" s="34">
        <v>5365</v>
      </c>
      <c r="X38" s="38">
        <f>W38/1000</f>
        <v>5.3650000000000002</v>
      </c>
      <c r="Y38" s="29">
        <v>240</v>
      </c>
      <c r="Z38" s="29">
        <v>240</v>
      </c>
      <c r="AA38" s="29" t="s">
        <v>191</v>
      </c>
      <c r="AB38" s="30" t="s">
        <v>191</v>
      </c>
      <c r="AC38" s="39">
        <v>0.23400000000000001</v>
      </c>
      <c r="AD38" s="31">
        <v>1</v>
      </c>
      <c r="AE38" s="31">
        <v>1</v>
      </c>
      <c r="AF38" s="30">
        <v>1</v>
      </c>
      <c r="AG38" s="30">
        <v>0.6</v>
      </c>
      <c r="AH38" s="30">
        <v>0.4</v>
      </c>
      <c r="AI38" s="31">
        <v>1</v>
      </c>
      <c r="AJ38" s="31">
        <v>1</v>
      </c>
      <c r="AK38" s="31">
        <v>1</v>
      </c>
      <c r="AL38" s="31">
        <v>1</v>
      </c>
      <c r="AM38" s="88" t="s">
        <v>153</v>
      </c>
      <c r="AN38" s="88" t="s">
        <v>153</v>
      </c>
      <c r="AO38" s="29">
        <v>1</v>
      </c>
      <c r="AP38" s="29">
        <v>1</v>
      </c>
      <c r="AQ38" s="31">
        <f>SUM(AD38:AP38)</f>
        <v>10</v>
      </c>
      <c r="AR38" s="40">
        <f>AVERAGE(AD38:AP38)</f>
        <v>0.90909090909090906</v>
      </c>
      <c r="AS38" s="100">
        <f>_xlfn.RANK.EQ(V38,V38:V137,1)/100</f>
        <v>0.53</v>
      </c>
      <c r="AT38" s="31">
        <f>_xlfn.RANK.EQ(X38,X38:X137,1)/100</f>
        <v>0.63</v>
      </c>
      <c r="AU38" s="41">
        <f>AVERAGE(AC38, AR38,V38, X38)</f>
        <v>1.8752227272727273</v>
      </c>
    </row>
    <row r="39" spans="1:47" s="42" customFormat="1" hidden="1" x14ac:dyDescent="0.2">
      <c r="A39" s="28">
        <f>_xlfn.RANK.EQ(AU39,$AU$2:$AU$101,0)</f>
        <v>29</v>
      </c>
      <c r="B39" s="35" t="s">
        <v>51</v>
      </c>
      <c r="C39" s="33"/>
      <c r="D39" s="33"/>
      <c r="E39" s="33" t="s">
        <v>20</v>
      </c>
      <c r="F39" s="33"/>
      <c r="G39" s="33"/>
      <c r="H39" s="33" t="s">
        <v>186</v>
      </c>
      <c r="I39" s="33"/>
      <c r="J39" s="33"/>
      <c r="K39" s="33" t="s">
        <v>20</v>
      </c>
      <c r="L39" s="33"/>
      <c r="M39" s="33"/>
      <c r="N39" s="33"/>
      <c r="O39" s="33"/>
      <c r="P39" s="33" t="s">
        <v>20</v>
      </c>
      <c r="Q39" s="33"/>
      <c r="R39" s="33"/>
      <c r="S39" s="33"/>
      <c r="T39" s="33"/>
      <c r="U39" s="36">
        <v>0.9</v>
      </c>
      <c r="V39" s="37">
        <f>1-(U39/100)</f>
        <v>0.99099999999999999</v>
      </c>
      <c r="W39" s="34">
        <v>5295</v>
      </c>
      <c r="X39" s="38">
        <f>W39/1000</f>
        <v>5.2949999999999999</v>
      </c>
      <c r="Y39" s="29">
        <v>1</v>
      </c>
      <c r="Z39" s="29" t="s">
        <v>151</v>
      </c>
      <c r="AA39" s="29" t="s">
        <v>187</v>
      </c>
      <c r="AB39" s="29" t="s">
        <v>187</v>
      </c>
      <c r="AC39" s="39">
        <v>0.42399999999999999</v>
      </c>
      <c r="AD39" s="89">
        <v>1</v>
      </c>
      <c r="AE39" s="89">
        <v>0.6</v>
      </c>
      <c r="AF39" s="30">
        <v>1</v>
      </c>
      <c r="AG39" s="30">
        <v>0.3</v>
      </c>
      <c r="AH39" s="30">
        <v>0.2</v>
      </c>
      <c r="AI39" s="31">
        <v>1</v>
      </c>
      <c r="AJ39" s="31">
        <v>1</v>
      </c>
      <c r="AK39" s="31">
        <v>0.66</v>
      </c>
      <c r="AL39" s="31">
        <v>0.33</v>
      </c>
      <c r="AM39" s="88" t="s">
        <v>150</v>
      </c>
      <c r="AN39" s="88">
        <v>1</v>
      </c>
      <c r="AO39" s="29">
        <v>1</v>
      </c>
      <c r="AP39" s="29">
        <v>1</v>
      </c>
      <c r="AQ39" s="31"/>
      <c r="AR39" s="40">
        <f>AVERAGE(AD39:AP39)</f>
        <v>0.75749999999999995</v>
      </c>
      <c r="AS39" s="100">
        <f>_xlfn.RANK.EQ(V39,V39:V138,1)/100</f>
        <v>0.5</v>
      </c>
      <c r="AT39" s="31">
        <f>_xlfn.RANK.EQ(X39,X39:X138,1)/100</f>
        <v>0.62</v>
      </c>
      <c r="AU39" s="41">
        <f>AVERAGE(AC39, AR39,V39, X39)</f>
        <v>1.8668749999999998</v>
      </c>
    </row>
    <row r="40" spans="1:47" s="42" customFormat="1" hidden="1" x14ac:dyDescent="0.2">
      <c r="A40" s="28">
        <f>_xlfn.RANK.EQ(AU40,$AU$2:$AU$101,0)</f>
        <v>31</v>
      </c>
      <c r="B40" s="35" t="s">
        <v>66</v>
      </c>
      <c r="C40" s="33"/>
      <c r="D40" s="33"/>
      <c r="E40" s="33"/>
      <c r="F40" s="33"/>
      <c r="G40" s="33" t="s">
        <v>20</v>
      </c>
      <c r="H40" s="33"/>
      <c r="I40" s="33"/>
      <c r="J40" s="33" t="s">
        <v>20</v>
      </c>
      <c r="K40" s="33"/>
      <c r="L40" s="33"/>
      <c r="M40" s="33"/>
      <c r="N40" s="33"/>
      <c r="O40" s="33"/>
      <c r="P40" s="33" t="s">
        <v>20</v>
      </c>
      <c r="Q40" s="33" t="s">
        <v>20</v>
      </c>
      <c r="R40" s="33"/>
      <c r="S40" s="33" t="s">
        <v>20</v>
      </c>
      <c r="T40" s="28"/>
      <c r="U40" s="36">
        <v>0.26</v>
      </c>
      <c r="V40" s="37">
        <f>1-(U40/100)</f>
        <v>0.99739999999999995</v>
      </c>
      <c r="W40" s="34">
        <v>4946</v>
      </c>
      <c r="X40" s="38">
        <f>W40/1000</f>
        <v>4.9459999999999997</v>
      </c>
      <c r="Y40" s="29">
        <v>170</v>
      </c>
      <c r="Z40" s="29">
        <v>170</v>
      </c>
      <c r="AA40" s="29" t="s">
        <v>193</v>
      </c>
      <c r="AB40" s="30" t="s">
        <v>193</v>
      </c>
      <c r="AC40" s="39">
        <v>0.29799999999999999</v>
      </c>
      <c r="AD40" s="31">
        <v>1</v>
      </c>
      <c r="AE40" s="31">
        <v>1</v>
      </c>
      <c r="AF40" s="30">
        <v>1</v>
      </c>
      <c r="AG40" s="30">
        <v>0.8</v>
      </c>
      <c r="AH40" s="30">
        <v>0.4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1</v>
      </c>
      <c r="AP40" s="29">
        <v>1</v>
      </c>
      <c r="AQ40" s="31">
        <f>SUM(AD40:AP40)</f>
        <v>10.199999999999999</v>
      </c>
      <c r="AR40" s="40">
        <f>AVERAGE(AD40:AP40)</f>
        <v>0.92727272727272725</v>
      </c>
      <c r="AS40" s="100">
        <f>_xlfn.RANK.EQ(V40,V40:V139,1)/100</f>
        <v>0.57999999999999996</v>
      </c>
      <c r="AT40" s="31">
        <f>_xlfn.RANK.EQ(X40,X40:X139,1)/100</f>
        <v>0.57999999999999996</v>
      </c>
      <c r="AU40" s="41">
        <f>AVERAGE(AC40, AR40,V40, X40)</f>
        <v>1.7921681818181816</v>
      </c>
    </row>
    <row r="41" spans="1:47" s="42" customFormat="1" hidden="1" x14ac:dyDescent="0.2">
      <c r="A41" s="28">
        <f>_xlfn.RANK.EQ(AU41,$AU$2:$AU$101,0)</f>
        <v>32</v>
      </c>
      <c r="B41" s="35" t="s">
        <v>92</v>
      </c>
      <c r="C41" s="27"/>
      <c r="D41" s="27"/>
      <c r="E41" s="27"/>
      <c r="F41" s="27"/>
      <c r="G41" s="27" t="s">
        <v>20</v>
      </c>
      <c r="H41" s="27"/>
      <c r="I41" s="27" t="s">
        <v>20</v>
      </c>
      <c r="J41" s="27"/>
      <c r="K41" s="27" t="s">
        <v>20</v>
      </c>
      <c r="L41" s="27"/>
      <c r="M41" s="27"/>
      <c r="N41" s="27"/>
      <c r="O41" s="27"/>
      <c r="P41" s="27"/>
      <c r="Q41" s="27"/>
      <c r="R41" s="27"/>
      <c r="S41" s="27"/>
      <c r="T41" s="28"/>
      <c r="U41" s="36">
        <v>1.08</v>
      </c>
      <c r="V41" s="37">
        <f>1-(U41/100)</f>
        <v>0.98919999999999997</v>
      </c>
      <c r="W41" s="34">
        <v>5074</v>
      </c>
      <c r="X41" s="38">
        <f>W41/1000</f>
        <v>5.0739999999999998</v>
      </c>
      <c r="Y41" s="29">
        <v>1</v>
      </c>
      <c r="Z41" s="29" t="s">
        <v>151</v>
      </c>
      <c r="AA41" s="29" t="s">
        <v>213</v>
      </c>
      <c r="AB41" s="30" t="s">
        <v>213</v>
      </c>
      <c r="AC41" s="39">
        <v>0.24199999999999999</v>
      </c>
      <c r="AD41" s="89">
        <v>0.3</v>
      </c>
      <c r="AE41" s="89">
        <v>1</v>
      </c>
      <c r="AF41" s="30">
        <v>0</v>
      </c>
      <c r="AG41" s="30">
        <v>0.6</v>
      </c>
      <c r="AH41" s="30">
        <v>0.3</v>
      </c>
      <c r="AI41" s="31">
        <v>1</v>
      </c>
      <c r="AJ41" s="31">
        <v>1</v>
      </c>
      <c r="AK41" s="31">
        <v>1</v>
      </c>
      <c r="AL41" s="31">
        <v>1</v>
      </c>
      <c r="AM41" s="88" t="s">
        <v>150</v>
      </c>
      <c r="AN41" s="88">
        <v>1</v>
      </c>
      <c r="AO41" s="29">
        <v>1</v>
      </c>
      <c r="AP41" s="29">
        <v>1</v>
      </c>
      <c r="AQ41" s="31">
        <f>SUM(AD41:AP41)</f>
        <v>9.1999999999999993</v>
      </c>
      <c r="AR41" s="40">
        <f>AVERAGE(AD41:AP41)</f>
        <v>0.76666666666666661</v>
      </c>
      <c r="AS41" s="100">
        <f>_xlfn.RANK.EQ(V41,V41:V140,1)/100</f>
        <v>0.47</v>
      </c>
      <c r="AT41" s="31">
        <f>_xlfn.RANK.EQ(X41,X41:X140,1)/100</f>
        <v>0.57999999999999996</v>
      </c>
      <c r="AU41" s="41">
        <f>AVERAGE(AC41, AR41,V41, X41)</f>
        <v>1.7679666666666667</v>
      </c>
    </row>
    <row r="42" spans="1:47" s="42" customFormat="1" hidden="1" x14ac:dyDescent="0.2">
      <c r="A42" s="28">
        <f>_xlfn.RANK.EQ(AU42,$AU$2:$AU$101,0)</f>
        <v>33</v>
      </c>
      <c r="B42" s="35" t="s">
        <v>106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20</v>
      </c>
      <c r="N42" s="33"/>
      <c r="O42" s="33"/>
      <c r="P42" s="33"/>
      <c r="Q42" s="33"/>
      <c r="R42" s="33"/>
      <c r="S42" s="33"/>
      <c r="T42" s="33"/>
      <c r="U42" s="36">
        <v>0.27</v>
      </c>
      <c r="V42" s="37">
        <f>1-(U42/100)</f>
        <v>0.99729999999999996</v>
      </c>
      <c r="W42" s="34">
        <v>5245</v>
      </c>
      <c r="X42" s="38">
        <f>W42/1000</f>
        <v>5.2450000000000001</v>
      </c>
      <c r="Y42" s="29" t="s">
        <v>150</v>
      </c>
      <c r="Z42" s="29" t="s">
        <v>150</v>
      </c>
      <c r="AA42" s="29" t="s">
        <v>218</v>
      </c>
      <c r="AB42" s="30" t="s">
        <v>150</v>
      </c>
      <c r="AC42" s="39">
        <v>2.1000000000000001E-2</v>
      </c>
      <c r="AD42" s="89">
        <v>0.6</v>
      </c>
      <c r="AE42" s="89">
        <v>1</v>
      </c>
      <c r="AF42" s="30">
        <v>1</v>
      </c>
      <c r="AG42" s="30">
        <v>0.3</v>
      </c>
      <c r="AH42" s="30">
        <v>0.3</v>
      </c>
      <c r="AI42" s="31">
        <v>1</v>
      </c>
      <c r="AJ42" s="31">
        <v>1</v>
      </c>
      <c r="AK42" s="31">
        <v>1</v>
      </c>
      <c r="AL42" s="31">
        <v>1</v>
      </c>
      <c r="AM42" s="88">
        <v>1</v>
      </c>
      <c r="AN42" s="88">
        <v>0</v>
      </c>
      <c r="AO42" s="29">
        <v>1</v>
      </c>
      <c r="AP42" s="29">
        <v>0</v>
      </c>
      <c r="AQ42" s="31">
        <f>SUM(AD42:AP42)</f>
        <v>9.1999999999999993</v>
      </c>
      <c r="AR42" s="40">
        <f>AVERAGE(AD42:AP42)</f>
        <v>0.70769230769230762</v>
      </c>
      <c r="AS42" s="100">
        <f>_xlfn.RANK.EQ(V42,V42:V141,1)/100</f>
        <v>0.56000000000000005</v>
      </c>
      <c r="AT42" s="31">
        <f>_xlfn.RANK.EQ(X42,X42:X141,1)/100</f>
        <v>0.59</v>
      </c>
      <c r="AU42" s="41">
        <f>AVERAGE(AC42, AR42,V42, X42)</f>
        <v>1.742748076923077</v>
      </c>
    </row>
    <row r="43" spans="1:47" s="42" customFormat="1" hidden="1" x14ac:dyDescent="0.2">
      <c r="A43" s="28">
        <f>_xlfn.RANK.EQ(AU43,$AU$2:$AU$101,0)</f>
        <v>34</v>
      </c>
      <c r="B43" s="35" t="s">
        <v>26</v>
      </c>
      <c r="C43" s="33"/>
      <c r="D43" s="33" t="s">
        <v>20</v>
      </c>
      <c r="E43" s="33"/>
      <c r="F43" s="33" t="s">
        <v>20</v>
      </c>
      <c r="G43" s="33" t="s">
        <v>20</v>
      </c>
      <c r="H43" s="33"/>
      <c r="I43" s="33"/>
      <c r="J43" s="33"/>
      <c r="K43" s="33"/>
      <c r="L43" s="33"/>
      <c r="M43" s="33"/>
      <c r="N43" s="33" t="s">
        <v>20</v>
      </c>
      <c r="O43" s="33"/>
      <c r="P43" s="33"/>
      <c r="Q43" s="33" t="s">
        <v>20</v>
      </c>
      <c r="R43" s="27"/>
      <c r="S43" s="27"/>
      <c r="T43" s="28"/>
      <c r="U43" s="36">
        <v>4.03</v>
      </c>
      <c r="V43" s="37">
        <f>1-(U43/100)</f>
        <v>0.9597</v>
      </c>
      <c r="W43" s="34">
        <v>4733</v>
      </c>
      <c r="X43" s="38">
        <f>W43/1000</f>
        <v>4.7329999999999997</v>
      </c>
      <c r="Y43" s="29">
        <v>25</v>
      </c>
      <c r="Z43" s="29">
        <v>25</v>
      </c>
      <c r="AA43" s="29" t="s">
        <v>157</v>
      </c>
      <c r="AB43" s="30" t="s">
        <v>157</v>
      </c>
      <c r="AC43" s="39">
        <v>0.36599999999999999</v>
      </c>
      <c r="AD43" s="31">
        <v>1</v>
      </c>
      <c r="AE43" s="31">
        <v>0.7</v>
      </c>
      <c r="AF43" s="30">
        <v>1</v>
      </c>
      <c r="AG43" s="30">
        <v>0.6</v>
      </c>
      <c r="AH43" s="30">
        <v>0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0</v>
      </c>
      <c r="AP43" s="29">
        <v>0</v>
      </c>
      <c r="AQ43" s="31">
        <f>SUM(AD43:AP43)</f>
        <v>7.3000000000000007</v>
      </c>
      <c r="AR43" s="40">
        <f>AVERAGE(AD43:AP43)</f>
        <v>0.66363636363636369</v>
      </c>
      <c r="AS43" s="100">
        <f>_xlfn.RANK.EQ(V43,V43:V142,1)/100</f>
        <v>0.31</v>
      </c>
      <c r="AT43" s="31">
        <f>_xlfn.RANK.EQ(X43,X43:X142,1)/100</f>
        <v>0.56999999999999995</v>
      </c>
      <c r="AU43" s="41">
        <f>AVERAGE(AC43, AR43,V43, X43)</f>
        <v>1.6805840909090908</v>
      </c>
    </row>
    <row r="44" spans="1:47" s="42" customFormat="1" ht="38.25" hidden="1" x14ac:dyDescent="0.2">
      <c r="A44" s="28">
        <f>_xlfn.RANK.EQ(AU44,$AU$2:$AU$101,0)</f>
        <v>35</v>
      </c>
      <c r="B44" s="35" t="s">
        <v>39</v>
      </c>
      <c r="C44" s="33"/>
      <c r="D44" s="33"/>
      <c r="E44" s="33"/>
      <c r="F44" s="33"/>
      <c r="G44" s="33" t="s">
        <v>20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6">
        <v>0.66</v>
      </c>
      <c r="V44" s="37">
        <f>1-(U44/100)</f>
        <v>0.99339999999999995</v>
      </c>
      <c r="W44" s="34">
        <v>5085</v>
      </c>
      <c r="X44" s="38">
        <f>W44/1000</f>
        <v>5.085</v>
      </c>
      <c r="Y44" s="29">
        <v>1</v>
      </c>
      <c r="Z44" s="29" t="s">
        <v>151</v>
      </c>
      <c r="AA44" s="30" t="s">
        <v>169</v>
      </c>
      <c r="AB44" s="30" t="s">
        <v>169</v>
      </c>
      <c r="AC44" s="39">
        <v>0.14399999999999999</v>
      </c>
      <c r="AD44" s="89">
        <v>1</v>
      </c>
      <c r="AE44" s="89">
        <v>0.4</v>
      </c>
      <c r="AF44" s="30">
        <v>1</v>
      </c>
      <c r="AG44" s="30">
        <v>0.3</v>
      </c>
      <c r="AH44" s="30">
        <v>0.1</v>
      </c>
      <c r="AI44" s="31">
        <v>0</v>
      </c>
      <c r="AJ44" s="31">
        <v>0</v>
      </c>
      <c r="AK44" s="31">
        <v>1</v>
      </c>
      <c r="AL44" s="31">
        <v>1</v>
      </c>
      <c r="AM44" s="88" t="s">
        <v>150</v>
      </c>
      <c r="AN44" s="88">
        <v>1</v>
      </c>
      <c r="AO44" s="29">
        <v>0</v>
      </c>
      <c r="AP44" s="29">
        <v>0</v>
      </c>
      <c r="AQ44" s="31"/>
      <c r="AR44" s="40">
        <f>AVERAGE(AD44:AP44)</f>
        <v>0.48333333333333334</v>
      </c>
      <c r="AS44" s="100">
        <f>_xlfn.RANK.EQ(V44,V44:V143,1)/100</f>
        <v>0.51</v>
      </c>
      <c r="AT44" s="31">
        <f>_xlfn.RANK.EQ(X44,X44:X143,1)/100</f>
        <v>0.56999999999999995</v>
      </c>
      <c r="AU44" s="41">
        <f>AVERAGE(AC44, AR44,V44, X44)</f>
        <v>1.6764333333333332</v>
      </c>
    </row>
    <row r="45" spans="1:47" s="42" customFormat="1" hidden="1" x14ac:dyDescent="0.2">
      <c r="A45" s="28">
        <f>_xlfn.RANK.EQ(AU45,$AU$2:$AU$101,0)</f>
        <v>36</v>
      </c>
      <c r="B45" s="35" t="s">
        <v>56</v>
      </c>
      <c r="C45" s="33"/>
      <c r="D45" s="33" t="s">
        <v>20</v>
      </c>
      <c r="E45" s="33"/>
      <c r="F45" s="33" t="s">
        <v>20</v>
      </c>
      <c r="G45" s="33"/>
      <c r="H45" s="33" t="s">
        <v>20</v>
      </c>
      <c r="I45" s="33" t="s">
        <v>20</v>
      </c>
      <c r="J45" s="33" t="s">
        <v>20</v>
      </c>
      <c r="K45" s="33"/>
      <c r="L45" s="33" t="s">
        <v>20</v>
      </c>
      <c r="M45" s="33"/>
      <c r="N45" s="33" t="s">
        <v>20</v>
      </c>
      <c r="O45" s="33" t="s">
        <v>20</v>
      </c>
      <c r="P45" s="33"/>
      <c r="Q45" s="33"/>
      <c r="R45" s="33"/>
      <c r="S45" s="33" t="s">
        <v>20</v>
      </c>
      <c r="T45" s="28"/>
      <c r="U45" s="36">
        <v>0.24</v>
      </c>
      <c r="V45" s="37">
        <f>1-(U45/100)</f>
        <v>0.99760000000000004</v>
      </c>
      <c r="W45" s="34">
        <v>4436</v>
      </c>
      <c r="X45" s="38">
        <f>W45/1000</f>
        <v>4.4359999999999999</v>
      </c>
      <c r="Y45" s="29" t="s">
        <v>150</v>
      </c>
      <c r="Z45" s="29" t="s">
        <v>151</v>
      </c>
      <c r="AA45" s="29"/>
      <c r="AB45" s="30"/>
      <c r="AC45" s="39">
        <v>0.34599999999999997</v>
      </c>
      <c r="AD45" s="31">
        <v>1</v>
      </c>
      <c r="AE45" s="31">
        <v>1</v>
      </c>
      <c r="AF45" s="30">
        <v>1</v>
      </c>
      <c r="AG45" s="30">
        <v>0.4</v>
      </c>
      <c r="AH45" s="30">
        <v>0.2</v>
      </c>
      <c r="AI45" s="31">
        <v>1</v>
      </c>
      <c r="AJ45" s="31">
        <v>1</v>
      </c>
      <c r="AK45" s="31">
        <v>1</v>
      </c>
      <c r="AL45" s="31">
        <v>1</v>
      </c>
      <c r="AM45" s="88"/>
      <c r="AN45" s="88"/>
      <c r="AO45" s="29">
        <v>1</v>
      </c>
      <c r="AP45" s="29">
        <v>1</v>
      </c>
      <c r="AQ45" s="31">
        <f>SUM(AD45:AP45)</f>
        <v>9.6</v>
      </c>
      <c r="AR45" s="40">
        <f>AVERAGE(AD45:AP45)</f>
        <v>0.87272727272727268</v>
      </c>
      <c r="AS45" s="100">
        <f>_xlfn.RANK.EQ(V45,V45:V144,1)/100</f>
        <v>0.54</v>
      </c>
      <c r="AT45" s="31">
        <f>_xlfn.RANK.EQ(X45,X45:X144,1)/100</f>
        <v>0.56000000000000005</v>
      </c>
      <c r="AU45" s="41">
        <f>AVERAGE(AC45, AR45,V45, X45)</f>
        <v>1.6630818181818181</v>
      </c>
    </row>
    <row r="46" spans="1:47" s="42" customFormat="1" hidden="1" x14ac:dyDescent="0.2">
      <c r="A46" s="28">
        <f>_xlfn.RANK.EQ(AU46,$AU$2:$AU$101,0)</f>
        <v>37</v>
      </c>
      <c r="B46" s="35" t="s">
        <v>110</v>
      </c>
      <c r="C46" s="27"/>
      <c r="D46" s="27" t="s">
        <v>20</v>
      </c>
      <c r="E46" s="27"/>
      <c r="F46" s="27" t="s">
        <v>20</v>
      </c>
      <c r="G46" s="27" t="s">
        <v>20</v>
      </c>
      <c r="H46" s="27"/>
      <c r="I46" s="27"/>
      <c r="J46" s="27"/>
      <c r="K46" s="27"/>
      <c r="L46" s="27"/>
      <c r="M46" s="27"/>
      <c r="N46" s="27" t="s">
        <v>20</v>
      </c>
      <c r="O46" s="27"/>
      <c r="P46" s="27"/>
      <c r="Q46" s="27" t="s">
        <v>20</v>
      </c>
      <c r="R46" s="27"/>
      <c r="S46" s="27"/>
      <c r="T46" s="28"/>
      <c r="U46" s="36">
        <v>35.39</v>
      </c>
      <c r="V46" s="37">
        <f>1-(U46/100)</f>
        <v>0.64610000000000001</v>
      </c>
      <c r="W46" s="34">
        <v>4089</v>
      </c>
      <c r="X46" s="38">
        <f>W46/1000</f>
        <v>4.0890000000000004</v>
      </c>
      <c r="Y46" s="29">
        <v>1800</v>
      </c>
      <c r="Z46" s="29">
        <v>52</v>
      </c>
      <c r="AA46" s="29" t="s">
        <v>220</v>
      </c>
      <c r="AB46" s="30" t="s">
        <v>220</v>
      </c>
      <c r="AC46" s="39">
        <v>0.36599999999999999</v>
      </c>
      <c r="AD46" s="89">
        <v>1</v>
      </c>
      <c r="AE46" s="89">
        <v>0.8</v>
      </c>
      <c r="AF46" s="30">
        <v>1</v>
      </c>
      <c r="AG46" s="30">
        <v>0.3</v>
      </c>
      <c r="AH46" s="30">
        <v>0.2</v>
      </c>
      <c r="AI46" s="31">
        <v>1</v>
      </c>
      <c r="AJ46" s="31">
        <v>1</v>
      </c>
      <c r="AK46" s="31">
        <v>1</v>
      </c>
      <c r="AL46" s="31">
        <v>1</v>
      </c>
      <c r="AM46" s="88">
        <v>1</v>
      </c>
      <c r="AN46" s="88">
        <v>1</v>
      </c>
      <c r="AO46" s="29">
        <v>1</v>
      </c>
      <c r="AP46" s="29">
        <v>1</v>
      </c>
      <c r="AQ46" s="31">
        <f>SUM(AD46:AP46)</f>
        <v>11.3</v>
      </c>
      <c r="AR46" s="40">
        <f>AVERAGE(AD46:AP46)</f>
        <v>0.86923076923076925</v>
      </c>
      <c r="AS46" s="100">
        <f>_xlfn.RANK.EQ(V46,V46:V145,1)/100</f>
        <v>0.08</v>
      </c>
      <c r="AT46" s="31">
        <f>_xlfn.RANK.EQ(X46,X46:X145,1)/100</f>
        <v>0.55000000000000004</v>
      </c>
      <c r="AU46" s="41">
        <f>AVERAGE(AC46, AR46,V46, X46)</f>
        <v>1.4925826923076926</v>
      </c>
    </row>
    <row r="47" spans="1:47" s="42" customFormat="1" ht="25.5" hidden="1" x14ac:dyDescent="0.2">
      <c r="A47" s="28">
        <f>_xlfn.RANK.EQ(AU47,$AU$2:$AU$101,0)</f>
        <v>38</v>
      </c>
      <c r="B47" s="35" t="s">
        <v>30</v>
      </c>
      <c r="C47" s="27"/>
      <c r="D47" s="27"/>
      <c r="E47" s="27"/>
      <c r="F47" s="27"/>
      <c r="G47" s="27"/>
      <c r="H47" s="27"/>
      <c r="I47" s="27" t="s">
        <v>20</v>
      </c>
      <c r="J47" s="27" t="s">
        <v>20</v>
      </c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36">
        <v>0.43</v>
      </c>
      <c r="V47" s="37">
        <f>1-(U47/100)</f>
        <v>0.99570000000000003</v>
      </c>
      <c r="W47" s="34">
        <v>3184</v>
      </c>
      <c r="X47" s="38">
        <f>W47/1000</f>
        <v>3.1840000000000002</v>
      </c>
      <c r="Y47" s="29" t="s">
        <v>150</v>
      </c>
      <c r="Z47" s="29">
        <v>0</v>
      </c>
      <c r="AA47" s="29"/>
      <c r="AB47" s="30" t="s">
        <v>161</v>
      </c>
      <c r="AC47" s="39">
        <v>0.02</v>
      </c>
      <c r="AD47" s="31">
        <v>0.8</v>
      </c>
      <c r="AE47" s="31">
        <v>1</v>
      </c>
      <c r="AF47" s="30">
        <v>1</v>
      </c>
      <c r="AG47" s="30">
        <v>0.6</v>
      </c>
      <c r="AH47" s="30">
        <v>0.6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</v>
      </c>
      <c r="AR47" s="40">
        <f>AVERAGE(AD47:AP47)</f>
        <v>0.90909090909090906</v>
      </c>
      <c r="AS47" s="100">
        <f>_xlfn.RANK.EQ(V47,V47:V146,1)/100</f>
        <v>0.51</v>
      </c>
      <c r="AT47" s="31">
        <f>_xlfn.RANK.EQ(X47,X47:X146,1)/100</f>
        <v>0.52</v>
      </c>
      <c r="AU47" s="41">
        <f>AVERAGE(AC47, AR47,V47, X47)</f>
        <v>1.2771977272727273</v>
      </c>
    </row>
    <row r="48" spans="1:47" s="42" customFormat="1" hidden="1" x14ac:dyDescent="0.2">
      <c r="A48" s="28">
        <f>_xlfn.RANK.EQ(AU48,$AU$2:$AU$101,0)</f>
        <v>39</v>
      </c>
      <c r="B48" s="35" t="s">
        <v>24</v>
      </c>
      <c r="C48" s="27"/>
      <c r="D48" s="27" t="s">
        <v>20</v>
      </c>
      <c r="E48" s="27"/>
      <c r="F48" s="27" t="s">
        <v>20</v>
      </c>
      <c r="G48" s="27"/>
      <c r="H48" s="27"/>
      <c r="I48" s="27"/>
      <c r="J48" s="27"/>
      <c r="K48" s="27"/>
      <c r="L48" s="27"/>
      <c r="M48" s="27"/>
      <c r="N48" s="27" t="s">
        <v>20</v>
      </c>
      <c r="O48" s="27"/>
      <c r="P48" s="27"/>
      <c r="Q48" s="27" t="s">
        <v>20</v>
      </c>
      <c r="R48" s="27"/>
      <c r="S48" s="27"/>
      <c r="T48" s="28"/>
      <c r="U48" s="36">
        <v>33.53</v>
      </c>
      <c r="V48" s="37">
        <f>1-(U48/100)</f>
        <v>0.66470000000000007</v>
      </c>
      <c r="W48" s="34">
        <v>3311</v>
      </c>
      <c r="X48" s="38">
        <f>W48/1000</f>
        <v>3.3109999999999999</v>
      </c>
      <c r="Y48" s="29">
        <v>32</v>
      </c>
      <c r="Z48" s="29">
        <v>32</v>
      </c>
      <c r="AA48" s="29">
        <v>0</v>
      </c>
      <c r="AB48" s="30" t="s">
        <v>156</v>
      </c>
      <c r="AC48" s="39">
        <v>0.21199999999999999</v>
      </c>
      <c r="AD48" s="31">
        <v>1</v>
      </c>
      <c r="AE48" s="31">
        <v>0.7</v>
      </c>
      <c r="AF48" s="30">
        <v>1</v>
      </c>
      <c r="AG48" s="30">
        <v>0.4</v>
      </c>
      <c r="AH48" s="30">
        <v>0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0</v>
      </c>
      <c r="AP48" s="29">
        <v>0</v>
      </c>
      <c r="AQ48" s="31">
        <f>SUM(AD48:AP48)</f>
        <v>7.1</v>
      </c>
      <c r="AR48" s="40">
        <f>AVERAGE(AD48:AP48)</f>
        <v>0.64545454545454539</v>
      </c>
      <c r="AS48" s="100">
        <f>_xlfn.RANK.EQ(V48,V48:V147,1)/100</f>
        <v>0.08</v>
      </c>
      <c r="AT48" s="31">
        <f>_xlfn.RANK.EQ(X48,X48:X147,1)/100</f>
        <v>0.52</v>
      </c>
      <c r="AU48" s="41">
        <f>AVERAGE(AC48, AR48,V48, X48)</f>
        <v>1.2082886363636365</v>
      </c>
    </row>
    <row r="49" spans="1:47" s="42" customFormat="1" hidden="1" x14ac:dyDescent="0.2">
      <c r="A49" s="28">
        <f>_xlfn.RANK.EQ(AU49,$AU$2:$AU$101,0)</f>
        <v>40</v>
      </c>
      <c r="B49" s="35" t="s">
        <v>82</v>
      </c>
      <c r="C49" s="33"/>
      <c r="D49" s="33"/>
      <c r="E49" s="33" t="s">
        <v>20</v>
      </c>
      <c r="F49" s="33"/>
      <c r="G49" s="33"/>
      <c r="H49" s="33"/>
      <c r="I49" s="33"/>
      <c r="J49" s="33"/>
      <c r="K49" s="33"/>
      <c r="L49" s="33"/>
      <c r="M49" s="33"/>
      <c r="N49" s="33"/>
      <c r="O49" s="27"/>
      <c r="P49" s="27"/>
      <c r="Q49" s="27"/>
      <c r="R49" s="27"/>
      <c r="S49" s="27"/>
      <c r="T49" s="28"/>
      <c r="U49" s="36">
        <v>3.73</v>
      </c>
      <c r="V49" s="37">
        <f>1-(U49/100)</f>
        <v>0.9627</v>
      </c>
      <c r="W49" s="34">
        <v>2916</v>
      </c>
      <c r="X49" s="38">
        <f>W49/1000</f>
        <v>2.9159999999999999</v>
      </c>
      <c r="Y49" s="29" t="s">
        <v>150</v>
      </c>
      <c r="Z49" s="29" t="s">
        <v>151</v>
      </c>
      <c r="AA49" s="29" t="s">
        <v>150</v>
      </c>
      <c r="AB49" s="30" t="s">
        <v>207</v>
      </c>
      <c r="AC49" s="39">
        <v>0.307</v>
      </c>
      <c r="AD49" s="31">
        <v>1</v>
      </c>
      <c r="AE49" s="31">
        <v>0.8</v>
      </c>
      <c r="AF49" s="30">
        <v>0</v>
      </c>
      <c r="AG49" s="30">
        <v>0</v>
      </c>
      <c r="AH49" s="30">
        <v>0.6</v>
      </c>
      <c r="AI49" s="31">
        <v>0</v>
      </c>
      <c r="AJ49" s="31">
        <v>0</v>
      </c>
      <c r="AK49" s="31">
        <v>1</v>
      </c>
      <c r="AL49" s="31">
        <v>1</v>
      </c>
      <c r="AM49" s="88" t="s">
        <v>150</v>
      </c>
      <c r="AN49" s="88" t="s">
        <v>153</v>
      </c>
      <c r="AO49" s="29">
        <v>0</v>
      </c>
      <c r="AP49" s="29">
        <v>0</v>
      </c>
      <c r="AQ49" s="31">
        <f>SUM(AD49:AP49)</f>
        <v>4.4000000000000004</v>
      </c>
      <c r="AR49" s="40">
        <f>AVERAGE(AD49:AP49)</f>
        <v>0.4</v>
      </c>
      <c r="AS49" s="100">
        <f>_xlfn.RANK.EQ(V49,V49:V148,1)/100</f>
        <v>0.3</v>
      </c>
      <c r="AT49" s="31">
        <f>_xlfn.RANK.EQ(X49,X49:X148,1)/100</f>
        <v>0.51</v>
      </c>
      <c r="AU49" s="41">
        <f>AVERAGE(AC49, AR49,V49, X49)</f>
        <v>1.146425</v>
      </c>
    </row>
    <row r="50" spans="1:47" s="42" customFormat="1" hidden="1" x14ac:dyDescent="0.2">
      <c r="A50" s="28">
        <f>_xlfn.RANK.EQ(AU50,$AU$2:$AU$101,0)</f>
        <v>42</v>
      </c>
      <c r="B50" s="35" t="s">
        <v>47</v>
      </c>
      <c r="C50" s="33"/>
      <c r="D50" s="33"/>
      <c r="E50" s="33" t="s">
        <v>20</v>
      </c>
      <c r="F50" s="33"/>
      <c r="G50" s="33"/>
      <c r="H50" s="33"/>
      <c r="I50" s="33" t="s">
        <v>20</v>
      </c>
      <c r="J50" s="33"/>
      <c r="K50" s="33"/>
      <c r="L50" s="33"/>
      <c r="M50" s="33"/>
      <c r="N50" s="33"/>
      <c r="O50" s="33"/>
      <c r="P50" s="33" t="s">
        <v>20</v>
      </c>
      <c r="Q50" s="33"/>
      <c r="R50" s="27"/>
      <c r="S50" s="27"/>
      <c r="T50" s="28"/>
      <c r="U50" s="36">
        <v>3.79</v>
      </c>
      <c r="V50" s="37">
        <f>1-(U50/100)</f>
        <v>0.96209999999999996</v>
      </c>
      <c r="W50" s="34">
        <v>2041</v>
      </c>
      <c r="X50" s="38">
        <f>W50/1000</f>
        <v>2.0409999999999999</v>
      </c>
      <c r="Y50" s="29" t="s">
        <v>150</v>
      </c>
      <c r="Z50" s="29" t="s">
        <v>151</v>
      </c>
      <c r="AA50" s="29" t="s">
        <v>183</v>
      </c>
      <c r="AB50" s="30" t="s">
        <v>183</v>
      </c>
      <c r="AC50" s="39">
        <v>0.435</v>
      </c>
      <c r="AD50" s="31">
        <v>1</v>
      </c>
      <c r="AE50" s="31">
        <v>1</v>
      </c>
      <c r="AF50" s="30">
        <v>0</v>
      </c>
      <c r="AG50" s="30">
        <v>0.4</v>
      </c>
      <c r="AH50" s="30">
        <v>0</v>
      </c>
      <c r="AI50" s="31">
        <v>1</v>
      </c>
      <c r="AJ50" s="31">
        <v>1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1</v>
      </c>
      <c r="AP50" s="29">
        <v>0</v>
      </c>
      <c r="AQ50" s="31">
        <f>SUM(AD50:AP50)</f>
        <v>7.4</v>
      </c>
      <c r="AR50" s="40">
        <f>AVERAGE(AD50:AP50)</f>
        <v>0.67272727272727273</v>
      </c>
      <c r="AS50" s="100">
        <f>_xlfn.RANK.EQ(V50,V50:V149,1)/100</f>
        <v>0.28999999999999998</v>
      </c>
      <c r="AT50" s="31">
        <f>_xlfn.RANK.EQ(X50,X50:X149,1)/100</f>
        <v>0.48</v>
      </c>
      <c r="AU50" s="41">
        <f>AVERAGE(AC50, AR50,V50, X50)</f>
        <v>1.0277068181818181</v>
      </c>
    </row>
    <row r="51" spans="1:47" s="42" customFormat="1" hidden="1" x14ac:dyDescent="0.2">
      <c r="A51" s="28">
        <f>_xlfn.RANK.EQ(AU51,$AU$2:$AU$101,0)</f>
        <v>43</v>
      </c>
      <c r="B51" s="35" t="s">
        <v>45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 t="s">
        <v>20</v>
      </c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0.69</v>
      </c>
      <c r="V51" s="37">
        <f>1-(U51/100)</f>
        <v>0.99309999999999998</v>
      </c>
      <c r="W51" s="34">
        <v>1821</v>
      </c>
      <c r="X51" s="38">
        <f>W51/1000</f>
        <v>1.821</v>
      </c>
      <c r="Y51" s="29" t="s">
        <v>150</v>
      </c>
      <c r="Z51" s="29" t="s">
        <v>151</v>
      </c>
      <c r="AA51" s="29" t="s">
        <v>150</v>
      </c>
      <c r="AB51" s="30" t="s">
        <v>182</v>
      </c>
      <c r="AC51" s="39">
        <v>0.435</v>
      </c>
      <c r="AD51" s="31">
        <v>1</v>
      </c>
      <c r="AE51" s="31">
        <v>1</v>
      </c>
      <c r="AF51" s="30">
        <v>0</v>
      </c>
      <c r="AG51" s="30">
        <v>0.6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148</v>
      </c>
      <c r="AN51" s="88" t="s">
        <v>153</v>
      </c>
      <c r="AO51" s="29">
        <v>1</v>
      </c>
      <c r="AP51" s="29">
        <v>0</v>
      </c>
      <c r="AQ51" s="31">
        <f>SUM(AD51:AP51)</f>
        <v>7.6</v>
      </c>
      <c r="AR51" s="40">
        <f>AVERAGE(AD51:AP51)</f>
        <v>0.69090909090909092</v>
      </c>
      <c r="AS51" s="100">
        <f>_xlfn.RANK.EQ(V51,V51:V150,1)/100</f>
        <v>0.46</v>
      </c>
      <c r="AT51" s="31">
        <f>_xlfn.RANK.EQ(X51,X51:X150,1)/100</f>
        <v>0.44</v>
      </c>
      <c r="AU51" s="41">
        <f>AVERAGE(AC51, AR51,V51, X51)</f>
        <v>0.9850022727272727</v>
      </c>
    </row>
    <row r="52" spans="1:47" s="42" customFormat="1" ht="25.5" hidden="1" x14ac:dyDescent="0.2">
      <c r="A52" s="28">
        <f>_xlfn.RANK.EQ(AU52,$AU$2:$AU$101,0)</f>
        <v>44</v>
      </c>
      <c r="B52" s="35" t="s">
        <v>84</v>
      </c>
      <c r="C52" s="27"/>
      <c r="D52" s="27"/>
      <c r="E52" s="27" t="s">
        <v>20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36">
        <v>4.32</v>
      </c>
      <c r="V52" s="37">
        <f>1-(U52/100)</f>
        <v>0.95679999999999998</v>
      </c>
      <c r="W52" s="34">
        <v>2211</v>
      </c>
      <c r="X52" s="38">
        <f>W52/1000</f>
        <v>2.2109999999999999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0.307</v>
      </c>
      <c r="AD52" s="31">
        <v>0.8</v>
      </c>
      <c r="AE52" s="31">
        <v>0.5</v>
      </c>
      <c r="AF52" s="30">
        <v>0</v>
      </c>
      <c r="AG52" s="30">
        <v>0</v>
      </c>
      <c r="AH52" s="30">
        <v>0</v>
      </c>
      <c r="AI52" s="31">
        <v>1</v>
      </c>
      <c r="AJ52" s="31">
        <v>1</v>
      </c>
      <c r="AK52" s="31">
        <v>0.66</v>
      </c>
      <c r="AL52" s="31">
        <v>0.66</v>
      </c>
      <c r="AM52" s="88"/>
      <c r="AN52" s="88" t="s">
        <v>148</v>
      </c>
      <c r="AO52" s="29">
        <v>0</v>
      </c>
      <c r="AP52" s="29">
        <v>0</v>
      </c>
      <c r="AQ52" s="31">
        <f>SUM(AD52:AP52)</f>
        <v>4.62</v>
      </c>
      <c r="AR52" s="40">
        <f>AVERAGE(AD52:AP52)</f>
        <v>0.42</v>
      </c>
      <c r="AS52" s="100">
        <f>_xlfn.RANK.EQ(V52,V52:V151,1)/100</f>
        <v>0.28000000000000003</v>
      </c>
      <c r="AT52" s="31">
        <f>_xlfn.RANK.EQ(X52,X52:X151,1)/100</f>
        <v>0.48</v>
      </c>
      <c r="AU52" s="41">
        <f>AVERAGE(AC52, AR52,V52, X52)</f>
        <v>0.97370000000000001</v>
      </c>
    </row>
    <row r="53" spans="1:47" s="42" customFormat="1" ht="25.5" hidden="1" x14ac:dyDescent="0.2">
      <c r="A53" s="28">
        <f>_xlfn.RANK.EQ(AU53,$AU$2:$AU$101,0)</f>
        <v>45</v>
      </c>
      <c r="B53" s="35" t="s">
        <v>177</v>
      </c>
      <c r="C53" s="33"/>
      <c r="D53" s="33"/>
      <c r="E53" s="33"/>
      <c r="F53" s="33"/>
      <c r="G53" s="33"/>
      <c r="H53" s="33" t="s">
        <v>20</v>
      </c>
      <c r="I53" s="33"/>
      <c r="J53" s="33" t="s">
        <v>20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>
        <v>2.5299999999999998</v>
      </c>
      <c r="V53" s="37">
        <f>1-(U53/100)</f>
        <v>0.97470000000000001</v>
      </c>
      <c r="W53" s="34">
        <v>1928</v>
      </c>
      <c r="X53" s="38">
        <f>W53/1000</f>
        <v>1.9279999999999999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2.5000000000000001E-2</v>
      </c>
      <c r="AD53" s="29" t="s">
        <v>150</v>
      </c>
      <c r="AE53" s="31">
        <v>0.8</v>
      </c>
      <c r="AF53" s="30">
        <v>0</v>
      </c>
      <c r="AG53" s="30" t="s">
        <v>178</v>
      </c>
      <c r="AH53" s="30" t="s">
        <v>178</v>
      </c>
      <c r="AI53" s="31">
        <v>1</v>
      </c>
      <c r="AJ53" s="31">
        <v>1</v>
      </c>
      <c r="AK53" s="31">
        <v>1</v>
      </c>
      <c r="AL53" s="31">
        <v>1</v>
      </c>
      <c r="AM53" s="88" t="s">
        <v>179</v>
      </c>
      <c r="AN53" s="88"/>
      <c r="AO53" s="29" t="s">
        <v>180</v>
      </c>
      <c r="AP53" s="29" t="s">
        <v>180</v>
      </c>
      <c r="AQ53" s="31">
        <f>SUM(AD53:AP53)</f>
        <v>4.8</v>
      </c>
      <c r="AR53" s="40">
        <f>AVERAGE(AD53:AP53)</f>
        <v>0.79999999999999993</v>
      </c>
      <c r="AS53" s="100">
        <f>_xlfn.RANK.EQ(V53,V53:V152,1)/100</f>
        <v>0.3</v>
      </c>
      <c r="AT53" s="31">
        <f>_xlfn.RANK.EQ(X53,X53:X152,1)/100</f>
        <v>0.45</v>
      </c>
      <c r="AU53" s="41">
        <f>AVERAGE(AC53, AR53,V53, X53)</f>
        <v>0.931925</v>
      </c>
    </row>
    <row r="54" spans="1:47" s="42" customFormat="1" hidden="1" x14ac:dyDescent="0.2">
      <c r="A54" s="28">
        <f>_xlfn.RANK.EQ(AU54,$AU$2:$AU$101,0)</f>
        <v>48</v>
      </c>
      <c r="B54" s="35" t="s">
        <v>107</v>
      </c>
      <c r="C54" s="33"/>
      <c r="D54" s="33"/>
      <c r="E54" s="33"/>
      <c r="F54" s="33"/>
      <c r="G54" s="33"/>
      <c r="H54" s="33"/>
      <c r="I54" s="33"/>
      <c r="J54" s="33"/>
      <c r="K54" s="33" t="s">
        <v>20</v>
      </c>
      <c r="L54" s="33"/>
      <c r="M54" s="33"/>
      <c r="N54" s="33"/>
      <c r="O54" s="33"/>
      <c r="P54" s="33"/>
      <c r="Q54" s="27"/>
      <c r="R54" s="27"/>
      <c r="S54" s="27"/>
      <c r="T54" s="28"/>
      <c r="U54" s="36">
        <v>1.51</v>
      </c>
      <c r="V54" s="37">
        <f>1-(U54/100)</f>
        <v>0.9849</v>
      </c>
      <c r="W54" s="34">
        <v>1620</v>
      </c>
      <c r="X54" s="38">
        <f>W54/1000</f>
        <v>1.62</v>
      </c>
      <c r="Y54" s="29">
        <v>17</v>
      </c>
      <c r="Z54" s="29">
        <v>17</v>
      </c>
      <c r="AA54" s="29" t="s">
        <v>202</v>
      </c>
      <c r="AB54" s="30" t="s">
        <v>202</v>
      </c>
      <c r="AC54" s="39">
        <v>8.6999999999999994E-2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0.37</v>
      </c>
      <c r="AT54" s="31">
        <f>_xlfn.RANK.EQ(X54,X54:X153,1)/100</f>
        <v>0.41</v>
      </c>
      <c r="AU54" s="41">
        <f>AVERAGE(AC54, AR54,V54, X54)</f>
        <v>0.90024772727272728</v>
      </c>
    </row>
    <row r="55" spans="1:47" s="42" customFormat="1" hidden="1" x14ac:dyDescent="0.2">
      <c r="A55" s="28">
        <f>_xlfn.RANK.EQ(AU55,$AU$2:$AU$101,0)</f>
        <v>50</v>
      </c>
      <c r="B55" s="35" t="s">
        <v>32</v>
      </c>
      <c r="C55" s="27"/>
      <c r="D55" s="27" t="s">
        <v>20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36">
        <v>3.14</v>
      </c>
      <c r="V55" s="37">
        <f>1-(U55/100)</f>
        <v>0.96860000000000002</v>
      </c>
      <c r="W55" s="34">
        <v>2144</v>
      </c>
      <c r="X55" s="38">
        <f>W55/1000</f>
        <v>2.1440000000000001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2.9000000000000001E-2</v>
      </c>
      <c r="AD55" s="31">
        <v>1</v>
      </c>
      <c r="AE55" s="31">
        <v>0.8</v>
      </c>
      <c r="AF55" s="30">
        <v>0</v>
      </c>
      <c r="AG55" s="30">
        <v>0</v>
      </c>
      <c r="AH55" s="30">
        <v>0.2</v>
      </c>
      <c r="AI55" s="31">
        <v>0.5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163</v>
      </c>
      <c r="AO55" s="29">
        <v>0</v>
      </c>
      <c r="AP55" s="29">
        <v>0</v>
      </c>
      <c r="AQ55" s="31">
        <f>SUM(AD55:AP55)</f>
        <v>4.5</v>
      </c>
      <c r="AR55" s="40">
        <f>AVERAGE(AD55:AP55)</f>
        <v>0.40909090909090912</v>
      </c>
      <c r="AS55" s="100">
        <f>_xlfn.RANK.EQ(V55,V55:V154,1)/100</f>
        <v>0.28000000000000003</v>
      </c>
      <c r="AT55" s="31">
        <f>_xlfn.RANK.EQ(X55,X55:X154,1)/100</f>
        <v>0.45</v>
      </c>
      <c r="AU55" s="41">
        <f>AVERAGE(AC55, AR55,V55, X55)</f>
        <v>0.88767272727272739</v>
      </c>
    </row>
    <row r="56" spans="1:47" s="42" customFormat="1" hidden="1" x14ac:dyDescent="0.2">
      <c r="A56" s="28">
        <f>_xlfn.RANK.EQ(AU56,$AU$2:$AU$101,0)</f>
        <v>51</v>
      </c>
      <c r="B56" s="35" t="s">
        <v>115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 t="s">
        <v>20</v>
      </c>
      <c r="N56" s="33"/>
      <c r="O56" s="33"/>
      <c r="P56" s="33"/>
      <c r="Q56" s="33" t="s">
        <v>20</v>
      </c>
      <c r="R56" s="33"/>
      <c r="S56" s="33"/>
      <c r="T56" s="28"/>
      <c r="U56" s="36">
        <v>12.12</v>
      </c>
      <c r="V56" s="37">
        <f>1-(U56/100)</f>
        <v>0.87880000000000003</v>
      </c>
      <c r="W56" s="34">
        <v>1960</v>
      </c>
      <c r="X56" s="38">
        <f>W56/1000</f>
        <v>1.96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4.9000000000000002E-2</v>
      </c>
      <c r="AD56" s="31">
        <v>0.8</v>
      </c>
      <c r="AE56" s="31">
        <v>0.5</v>
      </c>
      <c r="AF56" s="30">
        <v>1</v>
      </c>
      <c r="AG56" s="30" t="s">
        <v>150</v>
      </c>
      <c r="AH56" s="30" t="s">
        <v>150</v>
      </c>
      <c r="AI56" s="31">
        <v>1</v>
      </c>
      <c r="AJ56" s="31">
        <v>0</v>
      </c>
      <c r="AK56" s="31">
        <v>1</v>
      </c>
      <c r="AL56" s="31">
        <v>1</v>
      </c>
      <c r="AM56" s="88" t="s">
        <v>150</v>
      </c>
      <c r="AN56" s="88" t="s">
        <v>153</v>
      </c>
      <c r="AO56" s="29">
        <v>0</v>
      </c>
      <c r="AP56" s="29">
        <v>0</v>
      </c>
      <c r="AQ56" s="31">
        <f>SUM(AD56:AP56)</f>
        <v>5.3</v>
      </c>
      <c r="AR56" s="40">
        <f>AVERAGE(AD56:AP56)</f>
        <v>0.58888888888888891</v>
      </c>
      <c r="AS56" s="100">
        <f>_xlfn.RANK.EQ(V56,V56:V155,1)/100</f>
        <v>0.16</v>
      </c>
      <c r="AT56" s="31">
        <f>_xlfn.RANK.EQ(X56,X56:X155,1)/100</f>
        <v>0.44</v>
      </c>
      <c r="AU56" s="41">
        <f>AVERAGE(AC56, AR56,V56, X56)</f>
        <v>0.86917222222222223</v>
      </c>
    </row>
    <row r="57" spans="1:47" s="42" customFormat="1" hidden="1" x14ac:dyDescent="0.2">
      <c r="A57" s="28">
        <f>_xlfn.RANK.EQ(AU57,$AU$2:$AU$101,0)</f>
        <v>52</v>
      </c>
      <c r="B57" s="35" t="s">
        <v>108</v>
      </c>
      <c r="C57" s="27"/>
      <c r="D57" s="27"/>
      <c r="E57" s="27"/>
      <c r="F57" s="27"/>
      <c r="G57" s="27" t="s">
        <v>20</v>
      </c>
      <c r="H57" s="27"/>
      <c r="I57" s="27"/>
      <c r="J57" s="27"/>
      <c r="K57" s="27"/>
      <c r="L57" s="27"/>
      <c r="M57" s="27"/>
      <c r="N57" s="27"/>
      <c r="O57" s="27"/>
      <c r="P57" s="27"/>
      <c r="Q57" s="27" t="s">
        <v>20</v>
      </c>
      <c r="R57" s="27"/>
      <c r="S57" s="27"/>
      <c r="T57" s="28"/>
      <c r="U57" s="36">
        <v>1.73</v>
      </c>
      <c r="V57" s="37">
        <f>1-(U57/100)</f>
        <v>0.98270000000000002</v>
      </c>
      <c r="W57" s="34">
        <v>1396</v>
      </c>
      <c r="X57" s="38">
        <f>W57/1000</f>
        <v>1.3959999999999999</v>
      </c>
      <c r="Y57" s="29">
        <v>23</v>
      </c>
      <c r="Z57" s="29">
        <v>23</v>
      </c>
      <c r="AA57" s="29" t="s">
        <v>202</v>
      </c>
      <c r="AB57" s="30" t="s">
        <v>202</v>
      </c>
      <c r="AC57" s="39">
        <v>0.17199999999999999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0.33</v>
      </c>
      <c r="AT57" s="31">
        <f>_xlfn.RANK.EQ(X57,X57:X156,1)/100</f>
        <v>0.36</v>
      </c>
      <c r="AU57" s="41">
        <f>AVERAGE(AC57, AR57,V57, X57)</f>
        <v>0.86494772727272728</v>
      </c>
    </row>
    <row r="58" spans="1:47" s="42" customFormat="1" hidden="1" x14ac:dyDescent="0.2">
      <c r="A58" s="28">
        <f>_xlfn.RANK.EQ(AU58,$AU$2:$AU$101,0)</f>
        <v>53</v>
      </c>
      <c r="B58" s="35" t="s">
        <v>44</v>
      </c>
      <c r="C58" s="33"/>
      <c r="D58" s="33"/>
      <c r="E58" s="33"/>
      <c r="F58" s="33"/>
      <c r="G58" s="33"/>
      <c r="H58" s="33"/>
      <c r="I58" s="33" t="s">
        <v>20</v>
      </c>
      <c r="J58" s="33" t="s">
        <v>20</v>
      </c>
      <c r="K58" s="33"/>
      <c r="L58" s="33"/>
      <c r="M58" s="33"/>
      <c r="N58" s="33"/>
      <c r="O58" s="33"/>
      <c r="P58" s="33" t="s">
        <v>20</v>
      </c>
      <c r="Q58" s="33"/>
      <c r="R58" s="27"/>
      <c r="S58" s="27"/>
      <c r="T58" s="28"/>
      <c r="U58" s="36">
        <v>0.06</v>
      </c>
      <c r="V58" s="37">
        <f>1-(U58/100)</f>
        <v>0.99939999999999996</v>
      </c>
      <c r="W58" s="34">
        <v>1640</v>
      </c>
      <c r="X58" s="38">
        <f>W58/1000</f>
        <v>1.64</v>
      </c>
      <c r="Y58" s="29" t="s">
        <v>150</v>
      </c>
      <c r="Z58" s="29" t="s">
        <v>151</v>
      </c>
      <c r="AA58" s="29" t="s">
        <v>181</v>
      </c>
      <c r="AB58" s="30" t="s">
        <v>181</v>
      </c>
      <c r="AC58" s="39">
        <v>0.128</v>
      </c>
      <c r="AD58" s="31">
        <v>1</v>
      </c>
      <c r="AE58" s="31">
        <v>1</v>
      </c>
      <c r="AF58" s="30">
        <v>0</v>
      </c>
      <c r="AG58" s="30">
        <v>0.6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148</v>
      </c>
      <c r="AN58" s="88" t="s">
        <v>153</v>
      </c>
      <c r="AO58" s="29">
        <v>1</v>
      </c>
      <c r="AP58" s="29">
        <v>0</v>
      </c>
      <c r="AQ58" s="31">
        <f>SUM(AD58:AP58)</f>
        <v>7.6</v>
      </c>
      <c r="AR58" s="40">
        <f>AVERAGE(AD58:AP58)</f>
        <v>0.69090909090909092</v>
      </c>
      <c r="AS58" s="100">
        <f>_xlfn.RANK.EQ(V58,V58:V157,1)/100</f>
        <v>0.44</v>
      </c>
      <c r="AT58" s="31">
        <f>_xlfn.RANK.EQ(X58,X58:X157,1)/100</f>
        <v>0.4</v>
      </c>
      <c r="AU58" s="41">
        <f>AVERAGE(AC58, AR58,V58, X58)</f>
        <v>0.86457727272727269</v>
      </c>
    </row>
    <row r="59" spans="1:47" s="42" customFormat="1" hidden="1" x14ac:dyDescent="0.2">
      <c r="A59" s="28">
        <f>_xlfn.RANK.EQ(AU59,$AU$2:$AU$101,0)</f>
        <v>54</v>
      </c>
      <c r="B59" s="35" t="s">
        <v>43</v>
      </c>
      <c r="C59" s="33"/>
      <c r="D59" s="33"/>
      <c r="E59" s="33" t="s">
        <v>20</v>
      </c>
      <c r="F59" s="33"/>
      <c r="G59" s="33"/>
      <c r="H59" s="33"/>
      <c r="I59" s="33"/>
      <c r="J59" s="33" t="s">
        <v>20</v>
      </c>
      <c r="K59" s="33"/>
      <c r="L59" s="33"/>
      <c r="M59" s="33"/>
      <c r="N59" s="33"/>
      <c r="O59" s="33"/>
      <c r="P59" s="33" t="s">
        <v>20</v>
      </c>
      <c r="Q59" s="33"/>
      <c r="R59" s="33"/>
      <c r="S59" s="33"/>
      <c r="T59" s="33"/>
      <c r="U59" s="36">
        <v>1.19</v>
      </c>
      <c r="V59" s="37">
        <f>1-(U59/100)</f>
        <v>0.98809999999999998</v>
      </c>
      <c r="W59" s="34">
        <v>1530</v>
      </c>
      <c r="X59" s="38">
        <f>W59/1000</f>
        <v>1.53</v>
      </c>
      <c r="Y59" s="29" t="s">
        <v>150</v>
      </c>
      <c r="Z59" s="29" t="s">
        <v>151</v>
      </c>
      <c r="AA59" s="29" t="s">
        <v>166</v>
      </c>
      <c r="AB59" s="30" t="s">
        <v>166</v>
      </c>
      <c r="AC59" s="39">
        <v>0.42399999999999999</v>
      </c>
      <c r="AD59" s="31">
        <v>1</v>
      </c>
      <c r="AE59" s="31">
        <v>1</v>
      </c>
      <c r="AF59" s="30">
        <v>0</v>
      </c>
      <c r="AG59" s="30">
        <v>0.4</v>
      </c>
      <c r="AH59" s="30">
        <v>0</v>
      </c>
      <c r="AI59" s="31">
        <v>1</v>
      </c>
      <c r="AJ59" s="31">
        <v>0</v>
      </c>
      <c r="AK59" s="31">
        <v>1</v>
      </c>
      <c r="AL59" s="31">
        <v>1</v>
      </c>
      <c r="AM59" s="88" t="s">
        <v>148</v>
      </c>
      <c r="AN59" s="88" t="s">
        <v>155</v>
      </c>
      <c r="AO59" s="29">
        <v>0</v>
      </c>
      <c r="AP59" s="29">
        <v>0</v>
      </c>
      <c r="AQ59" s="31">
        <f>SUM(AD59:AP59)</f>
        <v>5.4</v>
      </c>
      <c r="AR59" s="40">
        <f>AVERAGE(AD59:AP59)</f>
        <v>0.49090909090909096</v>
      </c>
      <c r="AS59" s="100">
        <f>_xlfn.RANK.EQ(V59,V59:V158,1)/100</f>
        <v>0.34</v>
      </c>
      <c r="AT59" s="31">
        <f>_xlfn.RANK.EQ(X59,X59:X158,1)/100</f>
        <v>0.38</v>
      </c>
      <c r="AU59" s="41">
        <f>AVERAGE(AC59, AR59,V59, X59)</f>
        <v>0.85825227272727278</v>
      </c>
    </row>
    <row r="60" spans="1:47" s="42" customFormat="1" hidden="1" x14ac:dyDescent="0.2">
      <c r="A60" s="28">
        <f>_xlfn.RANK.EQ(AU60,$AU$2:$AU$101,0)</f>
        <v>55</v>
      </c>
      <c r="B60" s="35" t="s">
        <v>85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">
        <v>20</v>
      </c>
      <c r="N60" s="27"/>
      <c r="O60" s="27"/>
      <c r="P60" s="27"/>
      <c r="Q60" s="27"/>
      <c r="R60" s="27"/>
      <c r="S60" s="27"/>
      <c r="T60" s="28"/>
      <c r="U60" s="36">
        <v>1.05</v>
      </c>
      <c r="V60" s="37">
        <f>1-(U60/100)</f>
        <v>0.98950000000000005</v>
      </c>
      <c r="W60" s="34">
        <v>1776</v>
      </c>
      <c r="X60" s="38">
        <f>W60/1000</f>
        <v>1.776</v>
      </c>
      <c r="Y60" s="29">
        <v>640</v>
      </c>
      <c r="Z60" s="29">
        <v>0</v>
      </c>
      <c r="AA60" s="29" t="s">
        <v>210</v>
      </c>
      <c r="AB60" s="30"/>
      <c r="AC60" s="39">
        <v>2.1000000000000001E-2</v>
      </c>
      <c r="AD60" s="31">
        <v>1</v>
      </c>
      <c r="AE60" s="31">
        <v>1</v>
      </c>
      <c r="AF60" s="30">
        <v>0</v>
      </c>
      <c r="AG60" s="30">
        <v>0.6</v>
      </c>
      <c r="AH60" s="30">
        <v>0.4</v>
      </c>
      <c r="AI60" s="31">
        <v>1</v>
      </c>
      <c r="AJ60" s="31">
        <v>0</v>
      </c>
      <c r="AK60" s="31">
        <v>1</v>
      </c>
      <c r="AL60" s="31">
        <v>1</v>
      </c>
      <c r="AM60" s="88" t="s">
        <v>153</v>
      </c>
      <c r="AN60" s="88" t="s">
        <v>153</v>
      </c>
      <c r="AO60" s="29">
        <v>1</v>
      </c>
      <c r="AP60" s="29">
        <v>0</v>
      </c>
      <c r="AQ60" s="31">
        <f>SUM(AD60:AP60)</f>
        <v>7</v>
      </c>
      <c r="AR60" s="40">
        <f>AVERAGE(AD60:AP60)</f>
        <v>0.63636363636363635</v>
      </c>
      <c r="AS60" s="100">
        <f>_xlfn.RANK.EQ(V60,V60:V159,1)/100</f>
        <v>0.35</v>
      </c>
      <c r="AT60" s="31">
        <f>_xlfn.RANK.EQ(X60,X60:X159,1)/100</f>
        <v>0.39</v>
      </c>
      <c r="AU60" s="41">
        <f>AVERAGE(AC60, AR60,V60, X60)</f>
        <v>0.85571590909090911</v>
      </c>
    </row>
    <row r="61" spans="1:47" s="42" customFormat="1" hidden="1" x14ac:dyDescent="0.2">
      <c r="A61" s="28">
        <f>_xlfn.RANK.EQ(AU61,$AU$2:$AU$101,0)</f>
        <v>57</v>
      </c>
      <c r="B61" s="35" t="s">
        <v>48</v>
      </c>
      <c r="C61" s="33"/>
      <c r="D61" s="33"/>
      <c r="E61" s="33" t="s">
        <v>20</v>
      </c>
      <c r="F61" s="33"/>
      <c r="G61" s="33"/>
      <c r="H61" s="33"/>
      <c r="I61" s="33" t="s">
        <v>20</v>
      </c>
      <c r="J61" s="33"/>
      <c r="K61" s="33"/>
      <c r="L61" s="33"/>
      <c r="M61" s="33"/>
      <c r="N61" s="33"/>
      <c r="O61" s="33"/>
      <c r="P61" s="33" t="s">
        <v>20</v>
      </c>
      <c r="Q61" s="33"/>
      <c r="R61" s="27"/>
      <c r="S61" s="27"/>
      <c r="T61" s="28"/>
      <c r="U61" s="36">
        <v>1.53</v>
      </c>
      <c r="V61" s="37">
        <f>1-(U61/100)</f>
        <v>0.98470000000000002</v>
      </c>
      <c r="W61" s="34">
        <v>1292</v>
      </c>
      <c r="X61" s="38">
        <f>W61/1000</f>
        <v>1.292</v>
      </c>
      <c r="Y61" s="29" t="s">
        <v>150</v>
      </c>
      <c r="Z61" s="29" t="s">
        <v>151</v>
      </c>
      <c r="AA61" s="29" t="s">
        <v>183</v>
      </c>
      <c r="AB61" s="30" t="s">
        <v>184</v>
      </c>
      <c r="AC61" s="39">
        <v>0.435</v>
      </c>
      <c r="AD61" s="31">
        <v>1</v>
      </c>
      <c r="AE61" s="31">
        <v>1</v>
      </c>
      <c r="AF61" s="30">
        <v>0</v>
      </c>
      <c r="AG61" s="30">
        <v>0.4</v>
      </c>
      <c r="AH61" s="30">
        <v>0</v>
      </c>
      <c r="AI61" s="31">
        <v>1</v>
      </c>
      <c r="AJ61" s="31">
        <v>1</v>
      </c>
      <c r="AK61" s="31">
        <v>1</v>
      </c>
      <c r="AL61" s="31">
        <v>1</v>
      </c>
      <c r="AM61" s="88" t="s">
        <v>150</v>
      </c>
      <c r="AN61" s="88" t="s">
        <v>153</v>
      </c>
      <c r="AO61" s="29">
        <v>1</v>
      </c>
      <c r="AP61" s="29">
        <v>0</v>
      </c>
      <c r="AQ61" s="31">
        <f>SUM(AD61:AP61)</f>
        <v>7.4</v>
      </c>
      <c r="AR61" s="40">
        <f>AVERAGE(AD61:AP61)</f>
        <v>0.67272727272727273</v>
      </c>
      <c r="AS61" s="100">
        <f>_xlfn.RANK.EQ(V61,V61:V160,1)/100</f>
        <v>0.33</v>
      </c>
      <c r="AT61" s="31">
        <f>_xlfn.RANK.EQ(X61,X61:X160,1)/100</f>
        <v>0.34</v>
      </c>
      <c r="AU61" s="41">
        <f>AVERAGE(AC61, AR61,V61, X61)</f>
        <v>0.8461068181818181</v>
      </c>
    </row>
    <row r="62" spans="1:47" s="42" customFormat="1" hidden="1" x14ac:dyDescent="0.2">
      <c r="A62" s="28">
        <f>_xlfn.RANK.EQ(AU62,$AU$2:$AU$101,0)</f>
        <v>58</v>
      </c>
      <c r="B62" s="35" t="s">
        <v>46</v>
      </c>
      <c r="C62" s="33"/>
      <c r="D62" s="33"/>
      <c r="E62" s="33" t="s">
        <v>20</v>
      </c>
      <c r="F62" s="33"/>
      <c r="G62" s="33" t="s">
        <v>20</v>
      </c>
      <c r="H62" s="33"/>
      <c r="I62" s="33"/>
      <c r="J62" s="33"/>
      <c r="K62" s="33"/>
      <c r="L62" s="33"/>
      <c r="M62" s="33"/>
      <c r="N62" s="33"/>
      <c r="O62" s="33"/>
      <c r="P62" s="33" t="s">
        <v>20</v>
      </c>
      <c r="Q62" s="27"/>
      <c r="R62" s="27"/>
      <c r="S62" s="27"/>
      <c r="T62" s="28"/>
      <c r="U62" s="36">
        <v>0.53</v>
      </c>
      <c r="V62" s="37">
        <f>1-(U62/100)</f>
        <v>0.99470000000000003</v>
      </c>
      <c r="W62" s="34">
        <v>1035</v>
      </c>
      <c r="X62" s="38">
        <f>W62/1000</f>
        <v>1.0349999999999999</v>
      </c>
      <c r="Y62" s="29" t="s">
        <v>150</v>
      </c>
      <c r="Z62" s="29" t="s">
        <v>151</v>
      </c>
      <c r="AA62" s="29" t="s">
        <v>150</v>
      </c>
      <c r="AB62" s="30" t="s">
        <v>170</v>
      </c>
      <c r="AC62" s="39">
        <v>0.56799999999999995</v>
      </c>
      <c r="AD62" s="31">
        <v>1</v>
      </c>
      <c r="AE62" s="31">
        <v>1</v>
      </c>
      <c r="AF62" s="30">
        <v>1</v>
      </c>
      <c r="AG62" s="30">
        <v>0.6</v>
      </c>
      <c r="AH62" s="30">
        <v>0</v>
      </c>
      <c r="AI62" s="31">
        <v>1</v>
      </c>
      <c r="AJ62" s="31">
        <v>1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1</v>
      </c>
      <c r="AP62" s="29">
        <v>0</v>
      </c>
      <c r="AQ62" s="31">
        <f>SUM(AD62:AP62)</f>
        <v>8.6</v>
      </c>
      <c r="AR62" s="40">
        <f>AVERAGE(AD62:AP62)</f>
        <v>0.78181818181818175</v>
      </c>
      <c r="AS62" s="100">
        <f>_xlfn.RANK.EQ(V62,V62:V161,1)/100</f>
        <v>0.37</v>
      </c>
      <c r="AT62" s="31">
        <f>_xlfn.RANK.EQ(X62,X62:X161,1)/100</f>
        <v>0.31</v>
      </c>
      <c r="AU62" s="41">
        <f>AVERAGE(AC62, AR62,V62, X62)</f>
        <v>0.84487954545454547</v>
      </c>
    </row>
    <row r="63" spans="1:47" s="42" customFormat="1" ht="25.5" hidden="1" x14ac:dyDescent="0.2">
      <c r="A63" s="28">
        <f>_xlfn.RANK.EQ(AU63,$AU$2:$AU$101,0)</f>
        <v>59</v>
      </c>
      <c r="B63" s="35" t="s">
        <v>86</v>
      </c>
      <c r="C63" s="33"/>
      <c r="D63" s="33"/>
      <c r="E63" s="33" t="s">
        <v>20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 t="s">
        <v>20</v>
      </c>
      <c r="Q63" s="27"/>
      <c r="R63" s="27"/>
      <c r="S63" s="27"/>
      <c r="T63" s="28"/>
      <c r="U63" s="36">
        <v>44.56</v>
      </c>
      <c r="V63" s="37">
        <f>1-(U63/100)</f>
        <v>0.5544</v>
      </c>
      <c r="W63" s="34">
        <v>1857</v>
      </c>
      <c r="X63" s="38">
        <f>W63/1000</f>
        <v>1.857</v>
      </c>
      <c r="Y63" s="29" t="s">
        <v>150</v>
      </c>
      <c r="Z63" s="29" t="s">
        <v>151</v>
      </c>
      <c r="AA63" s="29" t="s">
        <v>200</v>
      </c>
      <c r="AB63" s="30" t="s">
        <v>200</v>
      </c>
      <c r="AC63" s="39">
        <v>0.42399999999999999</v>
      </c>
      <c r="AD63" s="31">
        <v>1</v>
      </c>
      <c r="AE63" s="31">
        <v>0.9</v>
      </c>
      <c r="AF63" s="30">
        <v>0</v>
      </c>
      <c r="AG63" s="30">
        <v>0.6</v>
      </c>
      <c r="AH63" s="30">
        <v>0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149</v>
      </c>
      <c r="AO63" s="29">
        <v>0</v>
      </c>
      <c r="AP63" s="29">
        <v>0</v>
      </c>
      <c r="AQ63" s="31">
        <f>SUM(AD63:AP63)</f>
        <v>5.5</v>
      </c>
      <c r="AR63" s="40">
        <f>AVERAGE(AD63:AP63)</f>
        <v>0.5</v>
      </c>
      <c r="AS63" s="100">
        <f>_xlfn.RANK.EQ(V63,V63:V162,1)/100</f>
        <v>0.06</v>
      </c>
      <c r="AT63" s="31">
        <f>_xlfn.RANK.EQ(X63,X63:X162,1)/100</f>
        <v>0.37</v>
      </c>
      <c r="AU63" s="41">
        <f>AVERAGE(AC63, AR63,V63, X63)</f>
        <v>0.83384999999999998</v>
      </c>
    </row>
    <row r="64" spans="1:47" s="42" customFormat="1" hidden="1" x14ac:dyDescent="0.2">
      <c r="A64" s="28">
        <f>_xlfn.RANK.EQ(AU64,$AU$2:$AU$101,0)</f>
        <v>60</v>
      </c>
      <c r="B64" s="35" t="s">
        <v>95</v>
      </c>
      <c r="C64" s="33" t="s">
        <v>20</v>
      </c>
      <c r="D64" s="33"/>
      <c r="E64" s="33"/>
      <c r="F64" s="33"/>
      <c r="G64" s="33"/>
      <c r="H64" s="33" t="s">
        <v>20</v>
      </c>
      <c r="I64" s="33" t="s">
        <v>20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 t="s">
        <v>20</v>
      </c>
      <c r="U64" s="36">
        <v>1.84</v>
      </c>
      <c r="V64" s="37">
        <f>1-(U64/100)</f>
        <v>0.98160000000000003</v>
      </c>
      <c r="W64" s="34">
        <v>1586</v>
      </c>
      <c r="X64" s="38">
        <f>W64/1000</f>
        <v>1.5860000000000001</v>
      </c>
      <c r="Y64" s="29" t="s">
        <v>150</v>
      </c>
      <c r="Z64" s="29" t="s">
        <v>151</v>
      </c>
      <c r="AA64" s="29" t="s">
        <v>150</v>
      </c>
      <c r="AB64" s="30" t="s">
        <v>150</v>
      </c>
      <c r="AC64" s="39">
        <v>0.156</v>
      </c>
      <c r="AD64" s="31">
        <v>1</v>
      </c>
      <c r="AE64" s="31">
        <v>1</v>
      </c>
      <c r="AF64" s="30">
        <v>0</v>
      </c>
      <c r="AG64" s="30" t="s">
        <v>150</v>
      </c>
      <c r="AH64" s="30" t="s">
        <v>150</v>
      </c>
      <c r="AI64" s="31">
        <v>1</v>
      </c>
      <c r="AJ64" s="31">
        <v>0</v>
      </c>
      <c r="AK64" s="31">
        <v>1</v>
      </c>
      <c r="AL64" s="31">
        <v>1</v>
      </c>
      <c r="AM64" s="88" t="s">
        <v>150</v>
      </c>
      <c r="AN64" s="88" t="s">
        <v>148</v>
      </c>
      <c r="AO64" s="29">
        <v>0</v>
      </c>
      <c r="AP64" s="29">
        <v>0</v>
      </c>
      <c r="AQ64" s="31">
        <f>SUM(AD64:AP64)</f>
        <v>5</v>
      </c>
      <c r="AR64" s="40">
        <f>AVERAGE(AD64:AP64)</f>
        <v>0.55555555555555558</v>
      </c>
      <c r="AS64" s="100">
        <f>_xlfn.RANK.EQ(V64,V64:V163,1)/100</f>
        <v>0.31</v>
      </c>
      <c r="AT64" s="31">
        <f>_xlfn.RANK.EQ(X64,X64:X163,1)/100</f>
        <v>0.36</v>
      </c>
      <c r="AU64" s="41">
        <f>AVERAGE(AC64, AR64,V64, X64)</f>
        <v>0.8197888888888889</v>
      </c>
    </row>
    <row r="65" spans="1:47" s="42" customFormat="1" hidden="1" x14ac:dyDescent="0.2">
      <c r="A65" s="28">
        <f>_xlfn.RANK.EQ(AU65,$AU$2:$AU$101,0)</f>
        <v>61</v>
      </c>
      <c r="B65" s="35" t="s">
        <v>52</v>
      </c>
      <c r="C65" s="33"/>
      <c r="D65" s="33" t="s">
        <v>20</v>
      </c>
      <c r="E65" s="33" t="s">
        <v>186</v>
      </c>
      <c r="F65" s="33"/>
      <c r="G65" s="33"/>
      <c r="H65" s="33"/>
      <c r="I65" s="33"/>
      <c r="J65" s="33"/>
      <c r="K65" s="33"/>
      <c r="L65" s="33"/>
      <c r="M65" s="33"/>
      <c r="N65" s="33" t="s">
        <v>20</v>
      </c>
      <c r="O65" s="33"/>
      <c r="P65" s="33"/>
      <c r="Q65" s="33"/>
      <c r="R65" s="33"/>
      <c r="S65" s="33"/>
      <c r="T65" s="33"/>
      <c r="U65" s="36">
        <v>0.78</v>
      </c>
      <c r="V65" s="37">
        <f>1-(U65/100)</f>
        <v>0.99219999999999997</v>
      </c>
      <c r="W65" s="34">
        <v>1430</v>
      </c>
      <c r="X65" s="38">
        <f>W65/1000</f>
        <v>1.43</v>
      </c>
      <c r="Y65" s="29">
        <v>500</v>
      </c>
      <c r="Z65" s="29" t="s">
        <v>151</v>
      </c>
      <c r="AA65" s="29" t="s">
        <v>150</v>
      </c>
      <c r="AB65" s="30" t="s">
        <v>150</v>
      </c>
      <c r="AC65" s="39">
        <v>0.188</v>
      </c>
      <c r="AD65" s="89">
        <v>1</v>
      </c>
      <c r="AE65" s="89">
        <v>0.8</v>
      </c>
      <c r="AF65" s="30">
        <v>1</v>
      </c>
      <c r="AG65" s="30">
        <v>0.1</v>
      </c>
      <c r="AH65" s="30">
        <v>0.3</v>
      </c>
      <c r="AI65" s="31">
        <v>1</v>
      </c>
      <c r="AJ65" s="31">
        <v>0</v>
      </c>
      <c r="AK65" s="31">
        <v>1</v>
      </c>
      <c r="AL65" s="31">
        <v>1</v>
      </c>
      <c r="AM65" s="88">
        <v>0</v>
      </c>
      <c r="AN65" s="88">
        <v>0</v>
      </c>
      <c r="AO65" s="29">
        <v>0</v>
      </c>
      <c r="AP65" s="29">
        <v>0</v>
      </c>
      <c r="AQ65" s="31"/>
      <c r="AR65" s="40">
        <f>AVERAGE(AD65:AP65)</f>
        <v>0.47692307692307689</v>
      </c>
      <c r="AS65" s="100">
        <f>_xlfn.RANK.EQ(V65,V65:V164,1)/100</f>
        <v>0.34</v>
      </c>
      <c r="AT65" s="31">
        <f>_xlfn.RANK.EQ(X65,X65:X164,1)/100</f>
        <v>0.34</v>
      </c>
      <c r="AU65" s="41">
        <f>AVERAGE(AC65, AR65,V65, X65)</f>
        <v>0.77178076923076921</v>
      </c>
    </row>
    <row r="66" spans="1:47" s="42" customFormat="1" hidden="1" x14ac:dyDescent="0.2">
      <c r="A66" s="28">
        <f>_xlfn.RANK.EQ(AU66,$AU$2:$AU$101,0)</f>
        <v>62</v>
      </c>
      <c r="B66" s="35" t="s">
        <v>64</v>
      </c>
      <c r="C66" s="33"/>
      <c r="D66" s="33" t="s">
        <v>20</v>
      </c>
      <c r="E66" s="33"/>
      <c r="F66" s="33"/>
      <c r="G66" s="33"/>
      <c r="H66" s="33"/>
      <c r="I66" s="33" t="s">
        <v>20</v>
      </c>
      <c r="J66" s="33" t="s">
        <v>20</v>
      </c>
      <c r="K66" s="33"/>
      <c r="L66" s="33" t="s">
        <v>20</v>
      </c>
      <c r="M66" s="33"/>
      <c r="N66" s="33" t="s">
        <v>20</v>
      </c>
      <c r="O66" s="33" t="s">
        <v>20</v>
      </c>
      <c r="P66" s="33"/>
      <c r="Q66" s="33" t="s">
        <v>20</v>
      </c>
      <c r="R66" s="33"/>
      <c r="S66" s="33"/>
      <c r="T66" s="28"/>
      <c r="U66" s="36">
        <v>1.1399999999999999</v>
      </c>
      <c r="V66" s="37">
        <f>1-(U66/100)</f>
        <v>0.98860000000000003</v>
      </c>
      <c r="W66" s="34">
        <v>615</v>
      </c>
      <c r="X66" s="38">
        <f>W66/1000</f>
        <v>0.61499999999999999</v>
      </c>
      <c r="Y66" s="29" t="s">
        <v>192</v>
      </c>
      <c r="Z66" s="29" t="s">
        <v>192</v>
      </c>
      <c r="AA66" s="29" t="s">
        <v>150</v>
      </c>
      <c r="AB66" s="30" t="s">
        <v>150</v>
      </c>
      <c r="AC66" s="39">
        <v>0.64100000000000001</v>
      </c>
      <c r="AD66" s="31">
        <v>1</v>
      </c>
      <c r="AE66" s="31">
        <v>1</v>
      </c>
      <c r="AF66" s="30">
        <v>0</v>
      </c>
      <c r="AG66" s="30">
        <v>0.6</v>
      </c>
      <c r="AH66" s="30">
        <v>0.2</v>
      </c>
      <c r="AI66" s="31">
        <v>1</v>
      </c>
      <c r="AJ66" s="31">
        <v>1</v>
      </c>
      <c r="AK66" s="31">
        <v>1</v>
      </c>
      <c r="AL66" s="31">
        <v>1</v>
      </c>
      <c r="AM66" s="88">
        <v>1</v>
      </c>
      <c r="AN66" s="88" t="s">
        <v>153</v>
      </c>
      <c r="AO66" s="29">
        <v>1</v>
      </c>
      <c r="AP66" s="29">
        <v>0</v>
      </c>
      <c r="AQ66" s="31">
        <f>SUM(AD66:AP66)</f>
        <v>8.8000000000000007</v>
      </c>
      <c r="AR66" s="40">
        <f>AVERAGE(AD66:AP66)</f>
        <v>0.73333333333333339</v>
      </c>
      <c r="AS66" s="100">
        <f>_xlfn.RANK.EQ(V66,V66:V165,1)/100</f>
        <v>0.31</v>
      </c>
      <c r="AT66" s="31">
        <f>_xlfn.RANK.EQ(X66,X66:X165,1)/100</f>
        <v>0.24</v>
      </c>
      <c r="AU66" s="41">
        <f>AVERAGE(AC66, AR66,V66, X66)</f>
        <v>0.74448333333333339</v>
      </c>
    </row>
    <row r="67" spans="1:47" s="42" customFormat="1" ht="38.25" hidden="1" x14ac:dyDescent="0.2">
      <c r="A67" s="28">
        <f>_xlfn.RANK.EQ(AU67,$AU$2:$AU$101,0)</f>
        <v>63</v>
      </c>
      <c r="B67" s="35" t="s">
        <v>97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 t="s">
        <v>20</v>
      </c>
      <c r="N67" s="27"/>
      <c r="O67" s="27"/>
      <c r="P67" s="27"/>
      <c r="Q67" s="27"/>
      <c r="R67" s="27"/>
      <c r="S67" s="27"/>
      <c r="T67" s="28"/>
      <c r="U67" s="36">
        <v>2.36</v>
      </c>
      <c r="V67" s="37">
        <f>1-(U67/100)</f>
        <v>0.97640000000000005</v>
      </c>
      <c r="W67" s="34">
        <v>1322</v>
      </c>
      <c r="X67" s="38">
        <f>W67/1000</f>
        <v>1.3220000000000001</v>
      </c>
      <c r="Y67" s="29">
        <v>2</v>
      </c>
      <c r="Z67" s="29">
        <v>2</v>
      </c>
      <c r="AA67" s="29" t="s">
        <v>150</v>
      </c>
      <c r="AB67" s="30" t="s">
        <v>150</v>
      </c>
      <c r="AC67" s="39">
        <v>2.1000000000000001E-2</v>
      </c>
      <c r="AD67" s="31">
        <v>1</v>
      </c>
      <c r="AE67" s="31">
        <v>1</v>
      </c>
      <c r="AF67" s="30">
        <v>0</v>
      </c>
      <c r="AG67" s="30">
        <v>0.4</v>
      </c>
      <c r="AH67" s="30">
        <v>0.2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0</v>
      </c>
      <c r="AP67" s="29">
        <v>1</v>
      </c>
      <c r="AQ67" s="31">
        <f>SUM(AD67:AP67)</f>
        <v>6.6</v>
      </c>
      <c r="AR67" s="40">
        <f>AVERAGE(AD67:AP67)</f>
        <v>0.6</v>
      </c>
      <c r="AS67" s="100">
        <f>_xlfn.RANK.EQ(V67,V67:V166,1)/100</f>
        <v>0.28000000000000003</v>
      </c>
      <c r="AT67" s="31">
        <f>_xlfn.RANK.EQ(X67,X67:X166,1)/100</f>
        <v>0.32</v>
      </c>
      <c r="AU67" s="41">
        <f>AVERAGE(AC67, AR67,V67, X67)</f>
        <v>0.72985</v>
      </c>
    </row>
    <row r="68" spans="1:47" s="42" customFormat="1" hidden="1" x14ac:dyDescent="0.2">
      <c r="A68" s="28">
        <f>_xlfn.RANK.EQ(AU68,$AU$2:$AU$101,0)</f>
        <v>64</v>
      </c>
      <c r="B68" s="35" t="s">
        <v>114</v>
      </c>
      <c r="C68" s="33" t="s">
        <v>20</v>
      </c>
      <c r="D68" s="33"/>
      <c r="E68" s="33"/>
      <c r="F68" s="33"/>
      <c r="G68" s="33"/>
      <c r="H68" s="33"/>
      <c r="I68" s="33"/>
      <c r="J68" s="33" t="s">
        <v>20</v>
      </c>
      <c r="K68" s="33"/>
      <c r="L68" s="33"/>
      <c r="M68" s="33" t="s">
        <v>20</v>
      </c>
      <c r="N68" s="33"/>
      <c r="O68" s="33"/>
      <c r="P68" s="33" t="s">
        <v>20</v>
      </c>
      <c r="Q68" s="33" t="s">
        <v>20</v>
      </c>
      <c r="R68" s="33"/>
      <c r="S68" s="33" t="s">
        <v>20</v>
      </c>
      <c r="T68" s="28"/>
      <c r="U68" s="36">
        <v>6.4</v>
      </c>
      <c r="V68" s="37">
        <f>1-(U68/100)</f>
        <v>0.93599999999999994</v>
      </c>
      <c r="W68" s="34">
        <v>739</v>
      </c>
      <c r="X68" s="38">
        <f>W68/1000</f>
        <v>0.73899999999999999</v>
      </c>
      <c r="Y68" s="29">
        <v>1800</v>
      </c>
      <c r="Z68" s="29">
        <v>0</v>
      </c>
      <c r="AA68" s="29" t="s">
        <v>202</v>
      </c>
      <c r="AB68" s="30" t="s">
        <v>202</v>
      </c>
      <c r="AC68" s="39">
        <v>0.19900000000000001</v>
      </c>
      <c r="AD68" s="31">
        <v>1</v>
      </c>
      <c r="AE68" s="31">
        <v>0.8</v>
      </c>
      <c r="AF68" s="30">
        <v>1</v>
      </c>
      <c r="AG68" s="30">
        <v>0.8</v>
      </c>
      <c r="AH68" s="30">
        <v>0.8</v>
      </c>
      <c r="AI68" s="31">
        <v>1</v>
      </c>
      <c r="AJ68" s="31">
        <v>1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1</v>
      </c>
      <c r="AP68" s="29">
        <v>1</v>
      </c>
      <c r="AQ68" s="31">
        <f>SUM(AD68:AP68)</f>
        <v>10.399999999999999</v>
      </c>
      <c r="AR68" s="40">
        <f>AVERAGE(AD68:AP68)</f>
        <v>0.94545454545454533</v>
      </c>
      <c r="AS68" s="100">
        <f>_xlfn.RANK.EQ(V68,V68:V167,1)/100</f>
        <v>0.24</v>
      </c>
      <c r="AT68" s="31">
        <f>_xlfn.RANK.EQ(X68,X68:X167,1)/100</f>
        <v>0.26</v>
      </c>
      <c r="AU68" s="41">
        <f>AVERAGE(AC68, AR68,V68, X68)</f>
        <v>0.70486363636363625</v>
      </c>
    </row>
    <row r="69" spans="1:47" s="42" customFormat="1" ht="25.5" hidden="1" x14ac:dyDescent="0.2">
      <c r="A69" s="28">
        <f>_xlfn.RANK.EQ(AU69,$AU$2:$AU$101,0)</f>
        <v>65</v>
      </c>
      <c r="B69" s="35" t="s">
        <v>40</v>
      </c>
      <c r="C69" s="33"/>
      <c r="D69" s="33"/>
      <c r="E69" s="33" t="s">
        <v>20</v>
      </c>
      <c r="F69" s="33"/>
      <c r="G69" s="33"/>
      <c r="H69" s="33"/>
      <c r="I69" s="33"/>
      <c r="J69" s="33" t="s">
        <v>20</v>
      </c>
      <c r="K69" s="33"/>
      <c r="L69" s="33"/>
      <c r="M69" s="33"/>
      <c r="N69" s="33"/>
      <c r="O69" s="33"/>
      <c r="P69" s="33" t="s">
        <v>20</v>
      </c>
      <c r="Q69" s="33"/>
      <c r="R69" s="33"/>
      <c r="S69" s="33"/>
      <c r="T69" s="33"/>
      <c r="U69" s="36">
        <v>10.42</v>
      </c>
      <c r="V69" s="37">
        <f>1-(U69/100)</f>
        <v>0.89580000000000004</v>
      </c>
      <c r="W69" s="34">
        <v>884</v>
      </c>
      <c r="X69" s="38">
        <f>W69/1000</f>
        <v>0.88400000000000001</v>
      </c>
      <c r="Y69" s="29">
        <v>78</v>
      </c>
      <c r="Z69" s="29">
        <v>57</v>
      </c>
      <c r="AA69" s="29" t="s">
        <v>170</v>
      </c>
      <c r="AB69" s="30" t="s">
        <v>170</v>
      </c>
      <c r="AC69" s="39">
        <v>0.42399999999999999</v>
      </c>
      <c r="AD69" s="31">
        <v>1</v>
      </c>
      <c r="AE69" s="31">
        <v>1</v>
      </c>
      <c r="AF69" s="30" t="s">
        <v>171</v>
      </c>
      <c r="AG69" s="30">
        <v>0.6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0</v>
      </c>
      <c r="AP69" s="29">
        <v>0</v>
      </c>
      <c r="AQ69" s="31">
        <f>SUM(AD69:AP69)</f>
        <v>5.8000000000000007</v>
      </c>
      <c r="AR69" s="40">
        <f>AVERAGE(AD69:AP69)</f>
        <v>0.58000000000000007</v>
      </c>
      <c r="AS69" s="100">
        <f>_xlfn.RANK.EQ(V69,V69:V168,1)/100</f>
        <v>0.18</v>
      </c>
      <c r="AT69" s="31">
        <f>_xlfn.RANK.EQ(X69,X69:X168,1)/100</f>
        <v>0.28000000000000003</v>
      </c>
      <c r="AU69" s="41">
        <f>AVERAGE(AC69, AR69,V69, X69)</f>
        <v>0.69594999999999996</v>
      </c>
    </row>
    <row r="70" spans="1:47" s="42" customFormat="1" ht="25.5" hidden="1" x14ac:dyDescent="0.2">
      <c r="A70" s="28">
        <f>_xlfn.RANK.EQ(AU70,$AU$2:$AU$101,0)</f>
        <v>66</v>
      </c>
      <c r="B70" s="35" t="s">
        <v>94</v>
      </c>
      <c r="C70" s="27" t="s">
        <v>20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8"/>
      <c r="U70" s="36">
        <v>2.14</v>
      </c>
      <c r="V70" s="37">
        <f>1-(U70/100)</f>
        <v>0.97860000000000003</v>
      </c>
      <c r="W70" s="34">
        <v>1181</v>
      </c>
      <c r="X70" s="38">
        <f>W70/1000</f>
        <v>1.181</v>
      </c>
      <c r="Y70" s="29">
        <v>4</v>
      </c>
      <c r="Z70" s="29">
        <v>4</v>
      </c>
      <c r="AA70" s="29" t="s">
        <v>150</v>
      </c>
      <c r="AB70" s="30" t="s">
        <v>150</v>
      </c>
      <c r="AC70" s="39">
        <v>2.4E-2</v>
      </c>
      <c r="AD70" s="31">
        <v>1</v>
      </c>
      <c r="AE70" s="31">
        <v>1</v>
      </c>
      <c r="AF70" s="30">
        <v>0</v>
      </c>
      <c r="AG70" s="30">
        <v>0.4</v>
      </c>
      <c r="AH70" s="30">
        <v>0.2</v>
      </c>
      <c r="AI70" s="31">
        <v>1</v>
      </c>
      <c r="AJ70" s="31">
        <v>0</v>
      </c>
      <c r="AK70" s="31">
        <v>1</v>
      </c>
      <c r="AL70" s="31">
        <v>1</v>
      </c>
      <c r="AM70" s="88" t="s">
        <v>150</v>
      </c>
      <c r="AN70" s="88" t="s">
        <v>153</v>
      </c>
      <c r="AO70" s="29">
        <v>0</v>
      </c>
      <c r="AP70" s="29">
        <v>1</v>
      </c>
      <c r="AQ70" s="31">
        <f>SUM(AD70:AP70)</f>
        <v>6.6</v>
      </c>
      <c r="AR70" s="40">
        <f>AVERAGE(AD70:AP70)</f>
        <v>0.6</v>
      </c>
      <c r="AS70" s="100">
        <f>_xlfn.RANK.EQ(V70,V70:V169,1)/100</f>
        <v>0.27</v>
      </c>
      <c r="AT70" s="31">
        <f>_xlfn.RANK.EQ(X70,X70:X169,1)/100</f>
        <v>0.28999999999999998</v>
      </c>
      <c r="AU70" s="41">
        <f>AVERAGE(AC70, AR70,V70, X70)</f>
        <v>0.69589999999999996</v>
      </c>
    </row>
    <row r="71" spans="1:47" s="42" customFormat="1" hidden="1" x14ac:dyDescent="0.2">
      <c r="A71" s="28">
        <f>_xlfn.RANK.EQ(AU71,$AU$2:$AU$101,0)</f>
        <v>67</v>
      </c>
      <c r="B71" s="35" t="s">
        <v>89</v>
      </c>
      <c r="C71" s="27"/>
      <c r="D71" s="27"/>
      <c r="E71" s="27"/>
      <c r="F71" s="27"/>
      <c r="G71" s="27"/>
      <c r="H71" s="27"/>
      <c r="I71" s="27" t="s">
        <v>20</v>
      </c>
      <c r="J71" s="27"/>
      <c r="K71" s="27"/>
      <c r="L71" s="27"/>
      <c r="M71" s="27" t="s">
        <v>20</v>
      </c>
      <c r="N71" s="27"/>
      <c r="O71" s="27"/>
      <c r="P71" s="27"/>
      <c r="Q71" s="27"/>
      <c r="R71" s="27"/>
      <c r="S71" s="27"/>
      <c r="T71" s="28" t="s">
        <v>20</v>
      </c>
      <c r="U71" s="36">
        <v>16.32</v>
      </c>
      <c r="V71" s="37">
        <f>1-(U71/100)</f>
        <v>0.83679999999999999</v>
      </c>
      <c r="W71" s="34">
        <v>1476</v>
      </c>
      <c r="X71" s="38">
        <f>W71/1000</f>
        <v>1.476</v>
      </c>
      <c r="Y71" s="29" t="s">
        <v>150</v>
      </c>
      <c r="Z71" s="29" t="s">
        <v>151</v>
      </c>
      <c r="AA71" s="29" t="s">
        <v>150</v>
      </c>
      <c r="AB71" s="30" t="s">
        <v>150</v>
      </c>
      <c r="AC71" s="39">
        <v>4.1000000000000002E-2</v>
      </c>
      <c r="AD71" s="89">
        <v>0.5</v>
      </c>
      <c r="AE71" s="89">
        <v>1</v>
      </c>
      <c r="AF71" s="30">
        <v>0</v>
      </c>
      <c r="AG71" s="30">
        <v>0.4</v>
      </c>
      <c r="AH71" s="30">
        <v>0.1</v>
      </c>
      <c r="AI71" s="31">
        <v>0</v>
      </c>
      <c r="AJ71" s="31">
        <v>0</v>
      </c>
      <c r="AK71" s="31">
        <v>1</v>
      </c>
      <c r="AL71" s="31">
        <v>1</v>
      </c>
      <c r="AM71" s="88" t="s">
        <v>150</v>
      </c>
      <c r="AN71" s="88">
        <v>1</v>
      </c>
      <c r="AO71" s="29">
        <v>0</v>
      </c>
      <c r="AP71" s="29">
        <v>0</v>
      </c>
      <c r="AQ71" s="31">
        <f>SUM(AD71:AP71)</f>
        <v>5</v>
      </c>
      <c r="AR71" s="40">
        <f>AVERAGE(AD71:AP71)</f>
        <v>0.41666666666666669</v>
      </c>
      <c r="AS71" s="100">
        <f>_xlfn.RANK.EQ(V71,V71:V170,1)/100</f>
        <v>0.1</v>
      </c>
      <c r="AT71" s="31">
        <f>_xlfn.RANK.EQ(X71,X71:X170,1)/100</f>
        <v>0.28999999999999998</v>
      </c>
      <c r="AU71" s="41">
        <f>AVERAGE(AC71, AR71,V71, X71)</f>
        <v>0.69261666666666666</v>
      </c>
    </row>
    <row r="72" spans="1:47" s="42" customFormat="1" hidden="1" x14ac:dyDescent="0.2">
      <c r="A72" s="28">
        <f>_xlfn.RANK.EQ(AU72,$AU$2:$AU$101,0)</f>
        <v>68</v>
      </c>
      <c r="B72" s="35" t="s">
        <v>118</v>
      </c>
      <c r="C72" s="33"/>
      <c r="D72" s="33" t="s">
        <v>20</v>
      </c>
      <c r="E72" s="33"/>
      <c r="F72" s="33" t="s">
        <v>20</v>
      </c>
      <c r="G72" s="33" t="s">
        <v>20</v>
      </c>
      <c r="H72" s="33"/>
      <c r="I72" s="33"/>
      <c r="J72" s="33"/>
      <c r="K72" s="33"/>
      <c r="L72" s="33" t="s">
        <v>20</v>
      </c>
      <c r="M72" s="33"/>
      <c r="N72" s="33" t="s">
        <v>20</v>
      </c>
      <c r="O72" s="33" t="s">
        <v>20</v>
      </c>
      <c r="P72" s="33"/>
      <c r="Q72" s="33" t="s">
        <v>20</v>
      </c>
      <c r="R72" s="33"/>
      <c r="S72" s="33"/>
      <c r="T72" s="28"/>
      <c r="U72" s="36">
        <v>2.21</v>
      </c>
      <c r="V72" s="37">
        <f>1-(U72/100)</f>
        <v>0.97789999999999999</v>
      </c>
      <c r="W72" s="34">
        <v>605</v>
      </c>
      <c r="X72" s="38">
        <f>W72/1000</f>
        <v>0.60499999999999998</v>
      </c>
      <c r="Y72" s="29" t="s">
        <v>222</v>
      </c>
      <c r="Z72" s="29" t="s">
        <v>222</v>
      </c>
      <c r="AA72" s="29" t="s">
        <v>223</v>
      </c>
      <c r="AB72" s="30" t="s">
        <v>223</v>
      </c>
      <c r="AC72" s="39">
        <v>0.38600000000000001</v>
      </c>
      <c r="AD72" s="31">
        <v>1</v>
      </c>
      <c r="AE72" s="31">
        <v>1</v>
      </c>
      <c r="AF72" s="30">
        <v>1</v>
      </c>
      <c r="AG72" s="30">
        <v>0.8</v>
      </c>
      <c r="AH72" s="30">
        <v>0</v>
      </c>
      <c r="AI72" s="31">
        <v>1</v>
      </c>
      <c r="AJ72" s="31">
        <v>1</v>
      </c>
      <c r="AK72" s="31">
        <v>1</v>
      </c>
      <c r="AL72" s="31">
        <v>1</v>
      </c>
      <c r="AM72" s="88" t="s">
        <v>153</v>
      </c>
      <c r="AN72" s="88" t="s">
        <v>153</v>
      </c>
      <c r="AO72" s="29" t="s">
        <v>167</v>
      </c>
      <c r="AP72" s="29">
        <v>0</v>
      </c>
      <c r="AQ72" s="31">
        <f>SUM(AD72:AP72)</f>
        <v>7.8</v>
      </c>
      <c r="AR72" s="40">
        <f>AVERAGE(AD72:AP72)</f>
        <v>0.78</v>
      </c>
      <c r="AS72" s="100">
        <f>_xlfn.RANK.EQ(V72,V72:V171,1)/100</f>
        <v>0.25</v>
      </c>
      <c r="AT72" s="31">
        <f>_xlfn.RANK.EQ(X72,X72:X171,1)/100</f>
        <v>0.23</v>
      </c>
      <c r="AU72" s="41">
        <f>AVERAGE(AC72, AR72,V72, X72)</f>
        <v>0.68722499999999997</v>
      </c>
    </row>
    <row r="73" spans="1:47" s="42" customFormat="1" hidden="1" x14ac:dyDescent="0.2">
      <c r="A73" s="28">
        <f>_xlfn.RANK.EQ(AU73,$AU$2:$AU$101,0)</f>
        <v>69</v>
      </c>
      <c r="B73" s="35" t="s">
        <v>21</v>
      </c>
      <c r="C73" s="27"/>
      <c r="D73" s="27" t="s">
        <v>20</v>
      </c>
      <c r="E73" s="27"/>
      <c r="F73" s="27" t="s">
        <v>20</v>
      </c>
      <c r="G73" s="27"/>
      <c r="H73" s="27"/>
      <c r="I73" s="27"/>
      <c r="J73" s="27"/>
      <c r="K73" s="27"/>
      <c r="L73" s="27"/>
      <c r="M73" s="27"/>
      <c r="N73" s="27" t="s">
        <v>20</v>
      </c>
      <c r="O73" s="27"/>
      <c r="P73" s="27"/>
      <c r="Q73" s="27" t="s">
        <v>20</v>
      </c>
      <c r="R73" s="27"/>
      <c r="S73" s="27"/>
      <c r="T73" s="28"/>
      <c r="U73" s="36">
        <v>0.8</v>
      </c>
      <c r="V73" s="37">
        <f>1-(U73/100)</f>
        <v>0.99199999999999999</v>
      </c>
      <c r="W73" s="34">
        <v>790</v>
      </c>
      <c r="X73" s="38">
        <f>W73/1000</f>
        <v>0.79</v>
      </c>
      <c r="Y73" s="29" t="s">
        <v>150</v>
      </c>
      <c r="Z73" s="29" t="s">
        <v>151</v>
      </c>
      <c r="AA73" s="29"/>
      <c r="AB73" s="30" t="s">
        <v>147</v>
      </c>
      <c r="AC73" s="39">
        <v>0.222</v>
      </c>
      <c r="AD73" s="31">
        <v>1</v>
      </c>
      <c r="AE73" s="31">
        <v>1</v>
      </c>
      <c r="AF73" s="30">
        <v>1</v>
      </c>
      <c r="AG73" s="30">
        <v>0.2</v>
      </c>
      <c r="AH73" s="30">
        <v>0.2</v>
      </c>
      <c r="AI73" s="31">
        <v>1</v>
      </c>
      <c r="AJ73" s="31">
        <v>1</v>
      </c>
      <c r="AK73" s="31">
        <v>1</v>
      </c>
      <c r="AL73" s="31">
        <v>1</v>
      </c>
      <c r="AM73" s="88" t="s">
        <v>148</v>
      </c>
      <c r="AN73" s="88" t="s">
        <v>149</v>
      </c>
      <c r="AO73" s="29">
        <v>0</v>
      </c>
      <c r="AP73" s="29">
        <v>0</v>
      </c>
      <c r="AQ73" s="31">
        <f>SUM(AD73:AP73)</f>
        <v>7.4</v>
      </c>
      <c r="AR73" s="40">
        <f>AVERAGE(AD73:AP73)</f>
        <v>0.67272727272727273</v>
      </c>
      <c r="AS73" s="100">
        <f>_xlfn.RANK.EQ(V73,V73:V172,1)/100</f>
        <v>0.26</v>
      </c>
      <c r="AT73" s="31">
        <f>_xlfn.RANK.EQ(X73,X73:X172,1)/100</f>
        <v>0.25</v>
      </c>
      <c r="AU73" s="41">
        <f>AVERAGE(AC73, AR73,V73, X73)</f>
        <v>0.66918181818181821</v>
      </c>
    </row>
    <row r="74" spans="1:47" s="42" customFormat="1" ht="25.5" hidden="1" x14ac:dyDescent="0.2">
      <c r="A74" s="28">
        <f>_xlfn.RANK.EQ(AU74,$AU$2:$AU$101,0)</f>
        <v>70</v>
      </c>
      <c r="B74" s="35" t="s">
        <v>76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 t="s">
        <v>20</v>
      </c>
      <c r="Q74" s="33"/>
      <c r="R74" s="33"/>
      <c r="S74" s="33" t="s">
        <v>20</v>
      </c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150</v>
      </c>
      <c r="AA74" s="29" t="s">
        <v>201</v>
      </c>
      <c r="AB74" s="30" t="s">
        <v>202</v>
      </c>
      <c r="AC74" s="39">
        <v>0.49</v>
      </c>
      <c r="AD74" s="89">
        <v>1</v>
      </c>
      <c r="AE74" s="89">
        <v>1</v>
      </c>
      <c r="AF74" s="30">
        <v>0</v>
      </c>
      <c r="AG74" s="30">
        <v>0.5</v>
      </c>
      <c r="AH74" s="31">
        <v>0.3</v>
      </c>
      <c r="AI74" s="31">
        <v>1</v>
      </c>
      <c r="AJ74" s="31">
        <v>1</v>
      </c>
      <c r="AK74" s="31">
        <v>1</v>
      </c>
      <c r="AL74" s="31">
        <v>1</v>
      </c>
      <c r="AM74" s="88" t="s">
        <v>150</v>
      </c>
      <c r="AN74" s="88">
        <v>1</v>
      </c>
      <c r="AO74" s="29">
        <v>1</v>
      </c>
      <c r="AP74" s="29">
        <v>0</v>
      </c>
      <c r="AQ74" s="31">
        <f>SUM(AD74:AP74)</f>
        <v>8.8000000000000007</v>
      </c>
      <c r="AR74" s="40">
        <f>AVERAGE(AD74:AP74)</f>
        <v>0.73333333333333339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0.61166666666666669</v>
      </c>
    </row>
    <row r="75" spans="1:47" s="42" customFormat="1" hidden="1" x14ac:dyDescent="0.2">
      <c r="A75" s="28">
        <f>_xlfn.RANK.EQ(AU75,$AU$2:$AU$101,0)</f>
        <v>71</v>
      </c>
      <c r="B75" s="35" t="s">
        <v>67</v>
      </c>
      <c r="C75" s="33"/>
      <c r="D75" s="33"/>
      <c r="E75" s="33" t="s">
        <v>20</v>
      </c>
      <c r="F75" s="33"/>
      <c r="G75" s="33" t="s">
        <v>20</v>
      </c>
      <c r="H75" s="33"/>
      <c r="I75" s="33"/>
      <c r="J75" s="33" t="s">
        <v>20</v>
      </c>
      <c r="K75" s="33"/>
      <c r="L75" s="33"/>
      <c r="M75" s="33"/>
      <c r="N75" s="33"/>
      <c r="O75" s="33"/>
      <c r="P75" s="33"/>
      <c r="Q75" s="33"/>
      <c r="R75" s="33"/>
      <c r="S75" s="33"/>
      <c r="T75" s="28"/>
      <c r="U75" s="36" t="s">
        <v>150</v>
      </c>
      <c r="V75" s="37" t="s">
        <v>150</v>
      </c>
      <c r="W75" s="34" t="s">
        <v>150</v>
      </c>
      <c r="X75" s="38" t="s">
        <v>150</v>
      </c>
      <c r="Y75" s="29" t="s">
        <v>150</v>
      </c>
      <c r="Z75" s="29" t="s">
        <v>151</v>
      </c>
      <c r="AA75" s="29" t="s">
        <v>194</v>
      </c>
      <c r="AB75" s="29" t="s">
        <v>194</v>
      </c>
      <c r="AC75" s="39">
        <v>0.45100000000000001</v>
      </c>
      <c r="AD75" s="89">
        <v>1</v>
      </c>
      <c r="AE75" s="89">
        <v>1</v>
      </c>
      <c r="AF75" s="30">
        <v>1</v>
      </c>
      <c r="AG75" s="30">
        <v>0.7</v>
      </c>
      <c r="AH75" s="30">
        <v>0.3</v>
      </c>
      <c r="AI75" s="31">
        <v>1</v>
      </c>
      <c r="AJ75" s="31">
        <v>1</v>
      </c>
      <c r="AK75" s="31">
        <v>1</v>
      </c>
      <c r="AL75" s="31">
        <v>1</v>
      </c>
      <c r="AM75" s="88">
        <v>0</v>
      </c>
      <c r="AN75" s="88">
        <v>1</v>
      </c>
      <c r="AO75" s="29">
        <v>1</v>
      </c>
      <c r="AP75" s="29">
        <v>0</v>
      </c>
      <c r="AQ75" s="31"/>
      <c r="AR75" s="40">
        <f>AVERAGE(AD75:AP75)</f>
        <v>0.76923076923076927</v>
      </c>
      <c r="AS75" s="100" t="e">
        <f>_xlfn.RANK.EQ(V75,V75:V174,1)/100</f>
        <v>#VALUE!</v>
      </c>
      <c r="AT75" s="31" t="e">
        <f>_xlfn.RANK.EQ(X75,X75:X174,1)/100</f>
        <v>#VALUE!</v>
      </c>
      <c r="AU75" s="41">
        <f>AVERAGE(AC75, AR75,V75, X75)</f>
        <v>0.61011538461538461</v>
      </c>
    </row>
    <row r="76" spans="1:47" s="42" customFormat="1" hidden="1" x14ac:dyDescent="0.2">
      <c r="A76" s="28">
        <f>_xlfn.RANK.EQ(AU76,$AU$2:$AU$101,0)</f>
        <v>72</v>
      </c>
      <c r="B76" s="35" t="s">
        <v>34</v>
      </c>
      <c r="C76" s="33"/>
      <c r="D76" s="33"/>
      <c r="E76" s="33"/>
      <c r="F76" s="33"/>
      <c r="G76" s="33" t="s">
        <v>20</v>
      </c>
      <c r="H76" s="33"/>
      <c r="I76" s="33"/>
      <c r="J76" s="33" t="s">
        <v>20</v>
      </c>
      <c r="K76" s="33"/>
      <c r="L76" s="33" t="s">
        <v>20</v>
      </c>
      <c r="M76" s="33" t="s">
        <v>20</v>
      </c>
      <c r="N76" s="33"/>
      <c r="O76" s="33" t="s">
        <v>20</v>
      </c>
      <c r="P76" s="33"/>
      <c r="Q76" s="33" t="s">
        <v>20</v>
      </c>
      <c r="R76" s="33"/>
      <c r="S76" s="33"/>
      <c r="T76" s="33"/>
      <c r="U76" s="36">
        <v>2.5</v>
      </c>
      <c r="V76" s="37">
        <f>1-(U76/100)</f>
        <v>0.97499999999999998</v>
      </c>
      <c r="W76" s="34">
        <v>517</v>
      </c>
      <c r="X76" s="38">
        <f>W76/1000</f>
        <v>0.51700000000000002</v>
      </c>
      <c r="Y76" s="29" t="s">
        <v>150</v>
      </c>
      <c r="Z76" s="29" t="s">
        <v>151</v>
      </c>
      <c r="AA76" s="29" t="s">
        <v>166</v>
      </c>
      <c r="AB76" s="30" t="s">
        <v>166</v>
      </c>
      <c r="AC76" s="39">
        <v>0.21299999999999999</v>
      </c>
      <c r="AD76" s="31">
        <v>1</v>
      </c>
      <c r="AE76" s="31">
        <v>0.7</v>
      </c>
      <c r="AF76" s="30">
        <v>1</v>
      </c>
      <c r="AG76" s="30">
        <v>1</v>
      </c>
      <c r="AH76" s="30">
        <v>1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0</v>
      </c>
      <c r="AQ76" s="31">
        <f>SUM(AD76:AP76)</f>
        <v>7.7</v>
      </c>
      <c r="AR76" s="40">
        <f>AVERAGE(AD76:AP76)</f>
        <v>0.70000000000000007</v>
      </c>
      <c r="AS76" s="100">
        <f>_xlfn.RANK.EQ(V76,V76:V175,1)/100</f>
        <v>0.24</v>
      </c>
      <c r="AT76" s="31">
        <f>_xlfn.RANK.EQ(X76,X76:X175,1)/100</f>
        <v>0.22</v>
      </c>
      <c r="AU76" s="41">
        <f>AVERAGE(AC76, AR76,V76, X76)</f>
        <v>0.60124999999999995</v>
      </c>
    </row>
    <row r="77" spans="1:47" s="42" customFormat="1" hidden="1" x14ac:dyDescent="0.2">
      <c r="A77" s="28">
        <f>_xlfn.RANK.EQ(AU77,$AU$2:$AU$101,0)</f>
        <v>74</v>
      </c>
      <c r="B77" s="35" t="s">
        <v>49</v>
      </c>
      <c r="C77" s="33"/>
      <c r="D77" s="33"/>
      <c r="E77" s="33" t="s">
        <v>20</v>
      </c>
      <c r="F77" s="33"/>
      <c r="G77" s="33" t="s">
        <v>20</v>
      </c>
      <c r="H77" s="33"/>
      <c r="I77" s="33" t="s">
        <v>20</v>
      </c>
      <c r="J77" s="33" t="s">
        <v>20</v>
      </c>
      <c r="K77" s="33"/>
      <c r="L77" s="33"/>
      <c r="M77" s="33"/>
      <c r="N77" s="33"/>
      <c r="O77" s="33"/>
      <c r="P77" s="33" t="s">
        <v>20</v>
      </c>
      <c r="Q77" s="27"/>
      <c r="R77" s="27"/>
      <c r="S77" s="27"/>
      <c r="T77" s="28"/>
      <c r="U77" s="36">
        <v>0.95</v>
      </c>
      <c r="V77" s="37">
        <f>1-(U77/100)</f>
        <v>0.99050000000000005</v>
      </c>
      <c r="W77" s="34">
        <v>294</v>
      </c>
      <c r="X77" s="38">
        <f>W77/1000</f>
        <v>0.29399999999999998</v>
      </c>
      <c r="Y77" s="29" t="s">
        <v>150</v>
      </c>
      <c r="Z77" s="29" t="s">
        <v>151</v>
      </c>
      <c r="AA77" s="29" t="s">
        <v>183</v>
      </c>
      <c r="AB77" s="30" t="s">
        <v>185</v>
      </c>
      <c r="AC77" s="39">
        <v>0.435</v>
      </c>
      <c r="AD77" s="31">
        <v>1</v>
      </c>
      <c r="AE77" s="31">
        <v>1</v>
      </c>
      <c r="AF77" s="30">
        <v>0</v>
      </c>
      <c r="AG77" s="30">
        <v>0.4</v>
      </c>
      <c r="AH77" s="30">
        <v>0</v>
      </c>
      <c r="AI77" s="31">
        <v>1</v>
      </c>
      <c r="AJ77" s="31">
        <v>1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1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0.24</v>
      </c>
      <c r="AT77" s="31">
        <f>_xlfn.RANK.EQ(X77,X77:X176,1)/100</f>
        <v>0.14000000000000001</v>
      </c>
      <c r="AU77" s="41">
        <f>AVERAGE(AC77, AR77,V77, X77)</f>
        <v>0.59805681818181822</v>
      </c>
    </row>
    <row r="78" spans="1:47" s="42" customFormat="1" hidden="1" x14ac:dyDescent="0.2">
      <c r="A78" s="28">
        <f>_xlfn.RANK.EQ(AU78,$AU$2:$AU$101,0)</f>
        <v>76</v>
      </c>
      <c r="B78" s="35" t="s">
        <v>88</v>
      </c>
      <c r="C78" s="27"/>
      <c r="D78" s="27" t="s">
        <v>20</v>
      </c>
      <c r="E78" s="27"/>
      <c r="F78" s="27" t="s">
        <v>20</v>
      </c>
      <c r="G78" s="27"/>
      <c r="H78" s="27"/>
      <c r="I78" s="27"/>
      <c r="J78" s="27"/>
      <c r="K78" s="27"/>
      <c r="L78" s="27" t="s">
        <v>20</v>
      </c>
      <c r="M78" s="27"/>
      <c r="N78" s="27" t="s">
        <v>20</v>
      </c>
      <c r="O78" s="27" t="s">
        <v>20</v>
      </c>
      <c r="P78" s="27"/>
      <c r="Q78" s="27" t="s">
        <v>20</v>
      </c>
      <c r="R78" s="27"/>
      <c r="S78" s="27"/>
      <c r="T78" s="28"/>
      <c r="U78" s="36">
        <v>10.7</v>
      </c>
      <c r="V78" s="37">
        <f>1-(U78/100)</f>
        <v>0.89300000000000002</v>
      </c>
      <c r="W78" s="34">
        <v>484</v>
      </c>
      <c r="X78" s="38">
        <f>W78/1000</f>
        <v>0.48399999999999999</v>
      </c>
      <c r="Y78" s="29">
        <v>1</v>
      </c>
      <c r="Z78" s="29" t="s">
        <v>151</v>
      </c>
      <c r="AA78" s="29" t="s">
        <v>211</v>
      </c>
      <c r="AB78" s="30" t="s">
        <v>212</v>
      </c>
      <c r="AC78" s="39">
        <v>0.24199999999999999</v>
      </c>
      <c r="AD78" s="89">
        <v>1</v>
      </c>
      <c r="AE78" s="89">
        <v>1</v>
      </c>
      <c r="AF78" s="30">
        <v>1</v>
      </c>
      <c r="AG78" s="31">
        <v>0.2</v>
      </c>
      <c r="AH78" s="30">
        <v>0.2</v>
      </c>
      <c r="AI78" s="31">
        <v>0</v>
      </c>
      <c r="AJ78" s="31">
        <v>0</v>
      </c>
      <c r="AK78" s="31">
        <v>1</v>
      </c>
      <c r="AL78" s="31">
        <v>1</v>
      </c>
      <c r="AM78" s="88">
        <v>1</v>
      </c>
      <c r="AN78" s="88">
        <v>1</v>
      </c>
      <c r="AO78" s="29">
        <v>0</v>
      </c>
      <c r="AP78" s="29">
        <v>1</v>
      </c>
      <c r="AQ78" s="31">
        <f>SUM(AD78:AP78)</f>
        <v>8.4</v>
      </c>
      <c r="AR78" s="40">
        <f>AVERAGE(AD78:AP78)</f>
        <v>0.64615384615384619</v>
      </c>
      <c r="AS78" s="100">
        <f>_xlfn.RANK.EQ(V78,V78:V177,1)/100</f>
        <v>0.16</v>
      </c>
      <c r="AT78" s="31">
        <f>_xlfn.RANK.EQ(X78,X78:X177,1)/100</f>
        <v>0.2</v>
      </c>
      <c r="AU78" s="41">
        <f>AVERAGE(AC78, AR78,V78, X78)</f>
        <v>0.56628846153846157</v>
      </c>
    </row>
    <row r="79" spans="1:47" s="42" customFormat="1" hidden="1" x14ac:dyDescent="0.2">
      <c r="A79" s="28">
        <f>_xlfn.RANK.EQ(AU79,$AU$2:$AU$101,0)</f>
        <v>77</v>
      </c>
      <c r="B79" s="35" t="s">
        <v>38</v>
      </c>
      <c r="C79" s="33"/>
      <c r="D79" s="33"/>
      <c r="E79" s="33"/>
      <c r="F79" s="33"/>
      <c r="G79" s="33"/>
      <c r="H79" s="33"/>
      <c r="I79" s="33" t="s">
        <v>20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6">
        <v>24.69</v>
      </c>
      <c r="V79" s="37">
        <f>1-(U79/100)</f>
        <v>0.75309999999999999</v>
      </c>
      <c r="W79" s="34">
        <v>733</v>
      </c>
      <c r="X79" s="38">
        <f>W79/1000</f>
        <v>0.73299999999999998</v>
      </c>
      <c r="Y79" s="29">
        <v>1</v>
      </c>
      <c r="Z79" s="29" t="s">
        <v>151</v>
      </c>
      <c r="AA79" s="29" t="s">
        <v>168</v>
      </c>
      <c r="AB79" s="30" t="s">
        <v>168</v>
      </c>
      <c r="AC79" s="39">
        <v>1.0999999999999999E-2</v>
      </c>
      <c r="AD79" s="89">
        <v>0.6</v>
      </c>
      <c r="AE79" s="89">
        <v>0.8</v>
      </c>
      <c r="AF79" s="30">
        <v>0</v>
      </c>
      <c r="AG79" s="30">
        <v>0.4</v>
      </c>
      <c r="AH79" s="30">
        <v>0.2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1</v>
      </c>
      <c r="AQ79" s="31"/>
      <c r="AR79" s="40">
        <f>AVERAGE(AD79:AP79)</f>
        <v>0.75</v>
      </c>
      <c r="AS79" s="100">
        <f>_xlfn.RANK.EQ(V79,V79:V178,1)/100</f>
        <v>0.08</v>
      </c>
      <c r="AT79" s="31">
        <f>_xlfn.RANK.EQ(X79,X79:X178,1)/100</f>
        <v>0.21</v>
      </c>
      <c r="AU79" s="41">
        <f>AVERAGE(AC79, AR79,V79, X79)</f>
        <v>0.56177500000000002</v>
      </c>
    </row>
    <row r="80" spans="1:47" s="42" customFormat="1" hidden="1" x14ac:dyDescent="0.2">
      <c r="A80" s="28">
        <f>_xlfn.RANK.EQ(AU80,$AU$2:$AU$101,0)</f>
        <v>78</v>
      </c>
      <c r="B80" s="35" t="s">
        <v>68</v>
      </c>
      <c r="C80" s="33"/>
      <c r="D80" s="33" t="s">
        <v>20</v>
      </c>
      <c r="E80" s="33" t="s">
        <v>20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164</v>
      </c>
      <c r="AA80" s="29" t="s">
        <v>194</v>
      </c>
      <c r="AB80" s="29" t="s">
        <v>194</v>
      </c>
      <c r="AC80" s="39">
        <v>0.36699999999999999</v>
      </c>
      <c r="AD80" s="89">
        <v>1</v>
      </c>
      <c r="AE80" s="89">
        <v>1</v>
      </c>
      <c r="AF80" s="30">
        <v>1</v>
      </c>
      <c r="AG80" s="30">
        <v>0.5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0.75384615384615394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0.56042307692307691</v>
      </c>
    </row>
    <row r="81" spans="1:47" s="42" customFormat="1" hidden="1" x14ac:dyDescent="0.2">
      <c r="A81" s="28">
        <f>_xlfn.RANK.EQ(AU81,$AU$2:$AU$101,0)</f>
        <v>79</v>
      </c>
      <c r="B81" s="35" t="s">
        <v>87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 t="s">
        <v>20</v>
      </c>
      <c r="O81" s="27"/>
      <c r="P81" s="27"/>
      <c r="Q81" s="27"/>
      <c r="R81" s="27"/>
      <c r="S81" s="27"/>
      <c r="T81" s="28"/>
      <c r="U81" s="36">
        <v>10.38</v>
      </c>
      <c r="V81" s="37">
        <f>1-(U81/100)</f>
        <v>0.8962</v>
      </c>
      <c r="W81" s="34">
        <v>828</v>
      </c>
      <c r="X81" s="38">
        <f>W81/1000</f>
        <v>0.82799999999999996</v>
      </c>
      <c r="Y81" s="29" t="s">
        <v>150</v>
      </c>
      <c r="Z81" s="29" t="s">
        <v>151</v>
      </c>
      <c r="AA81" s="29" t="s">
        <v>150</v>
      </c>
      <c r="AB81" s="30" t="s">
        <v>150</v>
      </c>
      <c r="AC81" s="39">
        <v>0.13400000000000001</v>
      </c>
      <c r="AD81" s="31">
        <v>1</v>
      </c>
      <c r="AE81" s="31">
        <v>0.8</v>
      </c>
      <c r="AF81" s="30">
        <v>0</v>
      </c>
      <c r="AG81" s="30">
        <v>0.2</v>
      </c>
      <c r="AH81" s="30">
        <v>0</v>
      </c>
      <c r="AI81" s="31">
        <v>0</v>
      </c>
      <c r="AJ81" s="31">
        <v>0</v>
      </c>
      <c r="AK81" s="31">
        <v>1</v>
      </c>
      <c r="AL81" s="31">
        <v>1</v>
      </c>
      <c r="AM81" s="88" t="s">
        <v>150</v>
      </c>
      <c r="AN81" s="88" t="s">
        <v>148</v>
      </c>
      <c r="AO81" s="29">
        <v>0</v>
      </c>
      <c r="AP81" s="29">
        <v>0</v>
      </c>
      <c r="AQ81" s="31">
        <f>SUM(AD81:AP81)</f>
        <v>4</v>
      </c>
      <c r="AR81" s="40">
        <f>AVERAGE(AD81:AP81)</f>
        <v>0.36363636363636365</v>
      </c>
      <c r="AS81" s="100">
        <f>_xlfn.RANK.EQ(V81,V81:V180,1)/100</f>
        <v>0.15</v>
      </c>
      <c r="AT81" s="31">
        <f>_xlfn.RANK.EQ(X81,X81:X180,1)/100</f>
        <v>0.21</v>
      </c>
      <c r="AU81" s="41">
        <f>AVERAGE(AC81, AR81,V81, X81)</f>
        <v>0.55545909090909085</v>
      </c>
    </row>
    <row r="82" spans="1:47" s="42" customFormat="1" hidden="1" x14ac:dyDescent="0.2">
      <c r="A82" s="28">
        <f>_xlfn.RANK.EQ(AU82,$AU$2:$AU$101,0)</f>
        <v>80</v>
      </c>
      <c r="B82" s="35" t="s">
        <v>111</v>
      </c>
      <c r="C82" s="27"/>
      <c r="D82" s="27" t="s">
        <v>20</v>
      </c>
      <c r="E82" s="27"/>
      <c r="F82" s="27" t="s">
        <v>20</v>
      </c>
      <c r="G82" s="27"/>
      <c r="H82" s="27"/>
      <c r="I82" s="27"/>
      <c r="J82" s="27"/>
      <c r="K82" s="27"/>
      <c r="L82" s="27" t="s">
        <v>20</v>
      </c>
      <c r="M82" s="27"/>
      <c r="N82" s="27" t="s">
        <v>20</v>
      </c>
      <c r="O82" s="27" t="s">
        <v>20</v>
      </c>
      <c r="P82" s="27"/>
      <c r="Q82" s="27" t="s">
        <v>20</v>
      </c>
      <c r="R82" s="27"/>
      <c r="S82" s="27"/>
      <c r="T82" s="28"/>
      <c r="U82" s="36">
        <v>26.56</v>
      </c>
      <c r="V82" s="37">
        <f>1-(U82/100)</f>
        <v>0.73439999999999994</v>
      </c>
      <c r="W82" s="34">
        <v>396</v>
      </c>
      <c r="X82" s="38">
        <f>W82/1000</f>
        <v>0.39600000000000002</v>
      </c>
      <c r="Y82" s="29">
        <v>1</v>
      </c>
      <c r="Z82" s="29" t="s">
        <v>151</v>
      </c>
      <c r="AA82" s="29" t="s">
        <v>221</v>
      </c>
      <c r="AB82" s="30" t="s">
        <v>212</v>
      </c>
      <c r="AC82" s="39">
        <v>0.24199999999999999</v>
      </c>
      <c r="AD82" s="89">
        <v>1</v>
      </c>
      <c r="AE82" s="89">
        <v>0.8</v>
      </c>
      <c r="AF82" s="30">
        <v>1</v>
      </c>
      <c r="AG82" s="30">
        <v>0.1</v>
      </c>
      <c r="AH82" s="30">
        <v>0.2</v>
      </c>
      <c r="AI82" s="31">
        <v>1</v>
      </c>
      <c r="AJ82" s="31">
        <v>0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0</v>
      </c>
      <c r="AQ82" s="31">
        <f>SUM(AD82:AP82)</f>
        <v>8.1</v>
      </c>
      <c r="AR82" s="40">
        <f>AVERAGE(AD82:AP82)</f>
        <v>0.67499999999999993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0.51184999999999992</v>
      </c>
    </row>
    <row r="83" spans="1:47" s="42" customFormat="1" hidden="1" x14ac:dyDescent="0.2">
      <c r="A83" s="28">
        <f>_xlfn.RANK.EQ(AU83,$AU$2:$AU$101,0)</f>
        <v>81</v>
      </c>
      <c r="B83" s="35" t="s">
        <v>70</v>
      </c>
      <c r="C83" s="33"/>
      <c r="D83" s="33"/>
      <c r="E83" s="33"/>
      <c r="F83" s="33"/>
      <c r="G83" s="33"/>
      <c r="H83" s="33"/>
      <c r="I83" s="33"/>
      <c r="J83" s="33"/>
      <c r="K83" s="33"/>
      <c r="L83" s="33" t="s">
        <v>20</v>
      </c>
      <c r="M83" s="33"/>
      <c r="N83" s="33"/>
      <c r="O83" s="33" t="s">
        <v>20</v>
      </c>
      <c r="P83" s="33"/>
      <c r="Q83" s="33"/>
      <c r="R83" s="27"/>
      <c r="S83" s="27"/>
      <c r="T83" s="28"/>
      <c r="U83" s="36">
        <v>13.43</v>
      </c>
      <c r="V83" s="37">
        <f>1-(U83/100)</f>
        <v>0.86570000000000003</v>
      </c>
      <c r="W83" s="34">
        <v>323</v>
      </c>
      <c r="X83" s="38">
        <f>W83/1000</f>
        <v>0.32300000000000001</v>
      </c>
      <c r="Y83" s="29" t="s">
        <v>196</v>
      </c>
      <c r="Z83" s="29" t="s">
        <v>196</v>
      </c>
      <c r="AA83" s="29" t="s">
        <v>197</v>
      </c>
      <c r="AB83" s="30" t="s">
        <v>197</v>
      </c>
      <c r="AC83" s="39">
        <v>0.02</v>
      </c>
      <c r="AD83" s="31">
        <v>1</v>
      </c>
      <c r="AE83" s="31">
        <v>0.8</v>
      </c>
      <c r="AF83" s="30">
        <v>1</v>
      </c>
      <c r="AG83" s="30">
        <v>0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 t="s">
        <v>153</v>
      </c>
      <c r="AN83" s="88" t="s">
        <v>155</v>
      </c>
      <c r="AO83" s="29">
        <v>1</v>
      </c>
      <c r="AP83" s="29">
        <v>0</v>
      </c>
      <c r="AQ83" s="31">
        <f>SUM(AD83:AP83)</f>
        <v>8.1999999999999993</v>
      </c>
      <c r="AR83" s="40">
        <f>AVERAGE(AD83:AP83)</f>
        <v>0.74545454545454537</v>
      </c>
      <c r="AS83" s="100">
        <f>_xlfn.RANK.EQ(V83,V83:V182,1)/100</f>
        <v>0.1</v>
      </c>
      <c r="AT83" s="31">
        <f>_xlfn.RANK.EQ(X83,X83:X182,1)/100</f>
        <v>0.15</v>
      </c>
      <c r="AU83" s="41">
        <f>AVERAGE(AC83, AR83,V83, X83)</f>
        <v>0.48853863636363637</v>
      </c>
    </row>
    <row r="84" spans="1:47" s="42" customFormat="1" hidden="1" x14ac:dyDescent="0.2">
      <c r="A84" s="28">
        <f>_xlfn.RANK.EQ(AU84,$AU$2:$AU$101,0)</f>
        <v>82</v>
      </c>
      <c r="B84" s="35" t="s">
        <v>79</v>
      </c>
      <c r="C84" s="33"/>
      <c r="D84" s="33" t="s">
        <v>20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 t="s">
        <v>20</v>
      </c>
      <c r="R84" s="33"/>
      <c r="S84" s="33"/>
      <c r="T84" s="28"/>
      <c r="U84" s="36">
        <v>0.1</v>
      </c>
      <c r="V84" s="37">
        <f>1-(U84/100)</f>
        <v>0.999</v>
      </c>
      <c r="W84" s="34">
        <v>348</v>
      </c>
      <c r="X84" s="38">
        <f>W84/1000</f>
        <v>0.34799999999999998</v>
      </c>
      <c r="Y84" s="29">
        <v>10</v>
      </c>
      <c r="Z84" s="29" t="s">
        <v>151</v>
      </c>
      <c r="AA84" s="29" t="s">
        <v>150</v>
      </c>
      <c r="AB84" s="30" t="s">
        <v>150</v>
      </c>
      <c r="AC84" s="39">
        <v>8.7999999999999995E-2</v>
      </c>
      <c r="AD84" s="89">
        <v>1</v>
      </c>
      <c r="AE84" s="89">
        <v>0.4</v>
      </c>
      <c r="AF84" s="30">
        <v>0</v>
      </c>
      <c r="AG84" s="30" t="s">
        <v>150</v>
      </c>
      <c r="AH84" s="30" t="s">
        <v>150</v>
      </c>
      <c r="AI84" s="29">
        <v>1</v>
      </c>
      <c r="AJ84" s="31">
        <v>0</v>
      </c>
      <c r="AK84" s="31">
        <v>1</v>
      </c>
      <c r="AL84" s="31">
        <v>1</v>
      </c>
      <c r="AM84" s="88">
        <v>1</v>
      </c>
      <c r="AN84" s="88">
        <v>0</v>
      </c>
      <c r="AO84" s="29">
        <v>0</v>
      </c>
      <c r="AP84" s="29">
        <v>0</v>
      </c>
      <c r="AQ84" s="31">
        <f>SUM(AD84:AP84)</f>
        <v>5.4</v>
      </c>
      <c r="AR84" s="40">
        <f>AVERAGE(AD84:AP84)</f>
        <v>0.49090909090909096</v>
      </c>
      <c r="AS84" s="100">
        <f>_xlfn.RANK.EQ(V84,V84:V183,1)/100</f>
        <v>0.21</v>
      </c>
      <c r="AT84" s="31">
        <f>_xlfn.RANK.EQ(X84,X84:X183,1)/100</f>
        <v>0.15</v>
      </c>
      <c r="AU84" s="41">
        <f>AVERAGE(AC84, AR84,V84, X84)</f>
        <v>0.4814772727272727</v>
      </c>
    </row>
    <row r="85" spans="1:47" s="42" customFormat="1" hidden="1" x14ac:dyDescent="0.2">
      <c r="A85" s="28">
        <f>_xlfn.RANK.EQ(AU85,$AU$2:$AU$101,0)</f>
        <v>83</v>
      </c>
      <c r="B85" s="35" t="s">
        <v>112</v>
      </c>
      <c r="C85" s="33"/>
      <c r="D85" s="33" t="s">
        <v>20</v>
      </c>
      <c r="E85" s="33"/>
      <c r="F85" s="33" t="s">
        <v>20</v>
      </c>
      <c r="G85" s="33"/>
      <c r="H85" s="33"/>
      <c r="I85" s="33"/>
      <c r="J85" s="33"/>
      <c r="K85" s="33"/>
      <c r="L85" s="33"/>
      <c r="M85" s="33"/>
      <c r="N85" s="33" t="s">
        <v>20</v>
      </c>
      <c r="O85" s="27"/>
      <c r="P85" s="27"/>
      <c r="Q85" s="27"/>
      <c r="R85" s="27"/>
      <c r="S85" s="27"/>
      <c r="T85" s="28"/>
      <c r="U85" s="36">
        <v>71.16</v>
      </c>
      <c r="V85" s="37">
        <f>1-(U85/100)</f>
        <v>0.28839999999999999</v>
      </c>
      <c r="W85" s="34">
        <v>700</v>
      </c>
      <c r="X85" s="38">
        <f>W85/1000</f>
        <v>0.7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0.17799999999999999</v>
      </c>
      <c r="AD85" s="31">
        <v>1</v>
      </c>
      <c r="AE85" s="31">
        <v>0.8</v>
      </c>
      <c r="AF85" s="30">
        <v>1</v>
      </c>
      <c r="AG85" s="30"/>
      <c r="AH85" s="30"/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0</v>
      </c>
      <c r="AP85" s="29">
        <v>0</v>
      </c>
      <c r="AQ85" s="31">
        <f>SUM(AD85:AP85)</f>
        <v>6.8</v>
      </c>
      <c r="AR85" s="40">
        <f>AVERAGE(AD85:AP85)</f>
        <v>0.75555555555555554</v>
      </c>
      <c r="AS85" s="100">
        <f>_xlfn.RANK.EQ(V85,V85:V184,1)/100</f>
        <v>0.04</v>
      </c>
      <c r="AT85" s="31">
        <f>_xlfn.RANK.EQ(X85,X85:X184,1)/100</f>
        <v>0.17</v>
      </c>
      <c r="AU85" s="41">
        <f>AVERAGE(AC85, AR85,V85, X85)</f>
        <v>0.48048888888888885</v>
      </c>
    </row>
    <row r="86" spans="1:47" s="42" customFormat="1" hidden="1" x14ac:dyDescent="0.2">
      <c r="A86" s="28">
        <f>_xlfn.RANK.EQ(AU86,$AU$2:$AU$101,0)</f>
        <v>84</v>
      </c>
      <c r="B86" s="35" t="s">
        <v>60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 t="s">
        <v>20</v>
      </c>
      <c r="R86" s="33"/>
      <c r="S86" s="33"/>
      <c r="T86" s="28"/>
      <c r="U86" s="36">
        <v>13.85</v>
      </c>
      <c r="V86" s="37">
        <f>1-(U86/100)</f>
        <v>0.86150000000000004</v>
      </c>
      <c r="W86" s="34">
        <v>150</v>
      </c>
      <c r="X86" s="38">
        <f>W86/1000</f>
        <v>0.15</v>
      </c>
      <c r="Y86" s="29"/>
      <c r="Z86" s="29"/>
      <c r="AA86" s="29" t="s">
        <v>190</v>
      </c>
      <c r="AB86" s="30" t="s">
        <v>190</v>
      </c>
      <c r="AC86" s="39">
        <v>4.8000000000000001E-2</v>
      </c>
      <c r="AD86" s="31">
        <v>1</v>
      </c>
      <c r="AE86" s="31">
        <v>0.8</v>
      </c>
      <c r="AF86" s="30">
        <v>1</v>
      </c>
      <c r="AG86" s="30">
        <v>0.4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1</v>
      </c>
      <c r="AP86" s="29">
        <v>0</v>
      </c>
      <c r="AQ86" s="31">
        <f>SUM(AD86:AP86)</f>
        <v>8.6</v>
      </c>
      <c r="AR86" s="40">
        <f>AVERAGE(AD86:AP86)</f>
        <v>0.78181818181818175</v>
      </c>
      <c r="AS86" s="100">
        <f>_xlfn.RANK.EQ(V86,V86:V185,1)/100</f>
        <v>0.08</v>
      </c>
      <c r="AT86" s="31">
        <f>_xlfn.RANK.EQ(X86,X86:X185,1)/100</f>
        <v>0.1</v>
      </c>
      <c r="AU86" s="41">
        <f>AVERAGE(AC86, AR86,V86, X86)</f>
        <v>0.46032954545454541</v>
      </c>
    </row>
    <row r="87" spans="1:47" s="42" customFormat="1" hidden="1" x14ac:dyDescent="0.2">
      <c r="A87" s="28">
        <f>_xlfn.RANK.EQ(AU87,$AU$2:$AU$101,0)</f>
        <v>85</v>
      </c>
      <c r="B87" s="35" t="s">
        <v>25</v>
      </c>
      <c r="C87" s="27"/>
      <c r="D87" s="27"/>
      <c r="E87" s="27"/>
      <c r="F87" s="27"/>
      <c r="G87" s="27"/>
      <c r="H87" s="27"/>
      <c r="I87" s="27" t="s">
        <v>20</v>
      </c>
      <c r="J87" s="27"/>
      <c r="K87" s="27"/>
      <c r="L87" s="27"/>
      <c r="M87" s="27"/>
      <c r="N87" s="27"/>
      <c r="O87" s="27"/>
      <c r="P87" s="27" t="s">
        <v>20</v>
      </c>
      <c r="Q87" s="27"/>
      <c r="R87" s="27"/>
      <c r="S87" s="27"/>
      <c r="T87" s="28"/>
      <c r="U87" s="36">
        <v>15.46</v>
      </c>
      <c r="V87" s="37">
        <f>1-(U87/100)</f>
        <v>0.84539999999999993</v>
      </c>
      <c r="W87" s="34">
        <v>353</v>
      </c>
      <c r="X87" s="38">
        <f>W87/1000</f>
        <v>0.35299999999999998</v>
      </c>
      <c r="Y87" s="29">
        <v>4848</v>
      </c>
      <c r="Z87" s="29" t="s">
        <v>150</v>
      </c>
      <c r="AA87" s="29" t="s">
        <v>150</v>
      </c>
      <c r="AB87" s="30" t="s">
        <v>150</v>
      </c>
      <c r="AC87" s="39">
        <v>4.1000000000000002E-2</v>
      </c>
      <c r="AD87" s="31">
        <v>0.7</v>
      </c>
      <c r="AE87" s="31">
        <v>1</v>
      </c>
      <c r="AF87" s="30">
        <v>0</v>
      </c>
      <c r="AG87" s="30">
        <v>0.7</v>
      </c>
      <c r="AH87" s="30">
        <v>0.2</v>
      </c>
      <c r="AI87" s="31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1</v>
      </c>
      <c r="AO87" s="29">
        <v>0</v>
      </c>
      <c r="AP87" s="29">
        <v>0</v>
      </c>
      <c r="AQ87" s="31"/>
      <c r="AR87" s="40">
        <f>AVERAGE(AD87:AP87)</f>
        <v>0.58461538461538454</v>
      </c>
      <c r="AS87" s="100">
        <f>_xlfn.RANK.EQ(V87,V87:V186,1)/100</f>
        <v>7.0000000000000007E-2</v>
      </c>
      <c r="AT87" s="31">
        <f>_xlfn.RANK.EQ(X87,X87:X186,1)/100</f>
        <v>0.14000000000000001</v>
      </c>
      <c r="AU87" s="41">
        <f>AVERAGE(AC87, AR87,V87, X87)</f>
        <v>0.45600384615384609</v>
      </c>
    </row>
    <row r="88" spans="1:47" s="42" customFormat="1" ht="25.5" hidden="1" x14ac:dyDescent="0.2">
      <c r="A88" s="28">
        <f>_xlfn.RANK.EQ(AU88,$AU$2:$AU$101,0)</f>
        <v>86</v>
      </c>
      <c r="B88" s="35" t="s">
        <v>109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 t="s">
        <v>20</v>
      </c>
      <c r="R88" s="27"/>
      <c r="S88" s="27"/>
      <c r="T88" s="28"/>
      <c r="U88" s="36">
        <v>4.5</v>
      </c>
      <c r="V88" s="37">
        <f>1-(U88/100)</f>
        <v>0.95499999999999996</v>
      </c>
      <c r="W88" s="34">
        <v>59</v>
      </c>
      <c r="X88" s="38">
        <f>W88/1000</f>
        <v>5.8999999999999997E-2</v>
      </c>
      <c r="Y88" s="29">
        <v>4</v>
      </c>
      <c r="Z88" s="29" t="s">
        <v>151</v>
      </c>
      <c r="AA88" s="29" t="s">
        <v>191</v>
      </c>
      <c r="AB88" s="30" t="s">
        <v>219</v>
      </c>
      <c r="AC88" s="39">
        <v>2.8000000000000001E-2</v>
      </c>
      <c r="AD88" s="89">
        <v>1</v>
      </c>
      <c r="AE88" s="89">
        <v>0.3</v>
      </c>
      <c r="AF88" s="30">
        <v>1</v>
      </c>
      <c r="AG88" s="30">
        <v>0.2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0</v>
      </c>
      <c r="AN88" s="88">
        <v>1</v>
      </c>
      <c r="AO88" s="29">
        <v>1</v>
      </c>
      <c r="AP88" s="29">
        <v>1</v>
      </c>
      <c r="AQ88" s="31">
        <f>SUM(AD88:AP88)</f>
        <v>9.6999999999999993</v>
      </c>
      <c r="AR88" s="40">
        <f>AVERAGE(AD88:AP88)</f>
        <v>0.74615384615384606</v>
      </c>
      <c r="AS88" s="100">
        <f>_xlfn.RANK.EQ(V88,V88:V187,1)/100</f>
        <v>0.14000000000000001</v>
      </c>
      <c r="AT88" s="31">
        <f>_xlfn.RANK.EQ(X88,X88:X187,1)/100</f>
        <v>7.0000000000000007E-2</v>
      </c>
      <c r="AU88" s="41">
        <f>AVERAGE(AC88, AR88,V88, X88)</f>
        <v>0.4470384615384615</v>
      </c>
    </row>
    <row r="89" spans="1:47" s="42" customFormat="1" hidden="1" x14ac:dyDescent="0.2">
      <c r="A89" s="28">
        <f>_xlfn.RANK.EQ(AU89,$AU$2:$AU$101,0)</f>
        <v>87</v>
      </c>
      <c r="B89" s="35" t="s">
        <v>37</v>
      </c>
      <c r="C89" s="33"/>
      <c r="D89" s="33"/>
      <c r="E89" s="33"/>
      <c r="F89" s="33"/>
      <c r="G89" s="33"/>
      <c r="H89" s="33"/>
      <c r="I89" s="33" t="s"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6">
        <v>7.38</v>
      </c>
      <c r="V89" s="37">
        <f>1-(U89/100)</f>
        <v>0.92620000000000002</v>
      </c>
      <c r="W89" s="34">
        <v>179</v>
      </c>
      <c r="X89" s="38">
        <f>W89/1000</f>
        <v>0.17899999999999999</v>
      </c>
      <c r="Y89" s="29">
        <v>260</v>
      </c>
      <c r="Z89" s="29" t="s">
        <v>151</v>
      </c>
      <c r="AA89" s="29" t="s">
        <v>150</v>
      </c>
      <c r="AB89" s="30" t="s">
        <v>150</v>
      </c>
      <c r="AC89" s="39">
        <v>1.0999999999999999E-2</v>
      </c>
      <c r="AD89" s="89">
        <v>0.6</v>
      </c>
      <c r="AE89" s="89">
        <v>1</v>
      </c>
      <c r="AF89" s="30">
        <v>0</v>
      </c>
      <c r="AG89" s="30">
        <v>0.5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0.63846153846153852</v>
      </c>
      <c r="AS89" s="100">
        <f>_xlfn.RANK.EQ(V89,V89:V188,1)/100</f>
        <v>0.11</v>
      </c>
      <c r="AT89" s="31">
        <f>_xlfn.RANK.EQ(X89,X89:X188,1)/100</f>
        <v>0.09</v>
      </c>
      <c r="AU89" s="41">
        <f>AVERAGE(AC89, AR89,V89, X89)</f>
        <v>0.43866538461538468</v>
      </c>
    </row>
    <row r="90" spans="1:47" s="42" customFormat="1" hidden="1" x14ac:dyDescent="0.2">
      <c r="A90" s="28">
        <f>_xlfn.RANK.EQ(AU90,$AU$2:$AU$101,0)</f>
        <v>88</v>
      </c>
      <c r="B90" s="35" t="s">
        <v>62</v>
      </c>
      <c r="C90" s="33"/>
      <c r="D90" s="33"/>
      <c r="E90" s="33" t="s">
        <v>20</v>
      </c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/>
      <c r="P90" s="33"/>
      <c r="Q90" s="33"/>
      <c r="R90" s="33"/>
      <c r="S90" s="33"/>
      <c r="T90" s="28"/>
      <c r="U90" s="36" t="s">
        <v>150</v>
      </c>
      <c r="V90" s="37" t="s">
        <v>150</v>
      </c>
      <c r="W90" s="34" t="s">
        <v>150</v>
      </c>
      <c r="X90" s="38" t="s">
        <v>150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0.32100000000000001</v>
      </c>
      <c r="AD90" s="89">
        <v>1</v>
      </c>
      <c r="AE90" s="89">
        <v>1</v>
      </c>
      <c r="AF90" s="30">
        <v>0</v>
      </c>
      <c r="AG90" s="30">
        <v>0.2</v>
      </c>
      <c r="AH90" s="30">
        <v>0.1</v>
      </c>
      <c r="AI90" s="31">
        <v>1</v>
      </c>
      <c r="AJ90" s="31">
        <v>0</v>
      </c>
      <c r="AK90" s="31">
        <v>1</v>
      </c>
      <c r="AL90" s="31">
        <v>1</v>
      </c>
      <c r="AM90" s="88">
        <v>0</v>
      </c>
      <c r="AN90" s="88">
        <v>0</v>
      </c>
      <c r="AO90" s="29" t="s">
        <v>150</v>
      </c>
      <c r="AP90" s="29" t="s">
        <v>150</v>
      </c>
      <c r="AQ90" s="31"/>
      <c r="AR90" s="40">
        <f>AVERAGE(AD90:AP90)</f>
        <v>0.48181818181818187</v>
      </c>
      <c r="AS90" s="100" t="e">
        <f>_xlfn.RANK.EQ(V90,V90:V189,1)/100</f>
        <v>#VALUE!</v>
      </c>
      <c r="AT90" s="31" t="e">
        <f>_xlfn.RANK.EQ(X90,X90:X189,1)/100</f>
        <v>#VALUE!</v>
      </c>
      <c r="AU90" s="41">
        <f>AVERAGE(AC90, AR90,V90, X90)</f>
        <v>0.40140909090909094</v>
      </c>
    </row>
    <row r="91" spans="1:47" s="42" customFormat="1" hidden="1" x14ac:dyDescent="0.2">
      <c r="A91" s="28">
        <f>_xlfn.RANK.EQ(AU91,$AU$2:$AU$101,0)</f>
        <v>89</v>
      </c>
      <c r="B91" s="35" t="s">
        <v>90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 t="s">
        <v>20</v>
      </c>
      <c r="N91" s="27"/>
      <c r="O91" s="27"/>
      <c r="P91" s="27"/>
      <c r="Q91" s="27"/>
      <c r="R91" s="27"/>
      <c r="S91" s="27"/>
      <c r="T91" s="28" t="s">
        <v>20</v>
      </c>
      <c r="U91" s="36">
        <v>0.16</v>
      </c>
      <c r="V91" s="37">
        <f>1-(U91/100)</f>
        <v>0.99839999999999995</v>
      </c>
      <c r="W91" s="34">
        <v>84</v>
      </c>
      <c r="X91" s="38">
        <f>W91/1000</f>
        <v>8.4000000000000005E-2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0.03</v>
      </c>
      <c r="AD91" s="89">
        <v>0.5</v>
      </c>
      <c r="AE91" s="89">
        <v>1</v>
      </c>
      <c r="AF91" s="30">
        <v>0</v>
      </c>
      <c r="AG91" s="30">
        <v>0.4</v>
      </c>
      <c r="AH91" s="30">
        <v>0.3</v>
      </c>
      <c r="AI91" s="31">
        <v>0</v>
      </c>
      <c r="AJ91" s="31">
        <v>0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5.1999999999999993</v>
      </c>
      <c r="AR91" s="40">
        <f>AVERAGE(AD91:AP91)</f>
        <v>0.43333333333333329</v>
      </c>
      <c r="AS91" s="100">
        <f>_xlfn.RANK.EQ(V91,V91:V190,1)/100</f>
        <v>0.15</v>
      </c>
      <c r="AT91" s="31">
        <f>_xlfn.RANK.EQ(X91,X91:X190,1)/100</f>
        <v>7.0000000000000007E-2</v>
      </c>
      <c r="AU91" s="41">
        <f>AVERAGE(AC91, AR91,V91, X91)</f>
        <v>0.3864333333333333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0.03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0.04</v>
      </c>
      <c r="AT94" s="31">
        <f>_xlfn.RANK.EQ(X94,X94:X193,1)/100</f>
        <v>0.05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0.04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0.02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0.03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2">
    <sortCondition descending="1" ref="R2:R10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2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5</v>
      </c>
      <c r="B4" s="35" t="s">
        <v>104</v>
      </c>
      <c r="C4" s="33"/>
      <c r="D4" s="33"/>
      <c r="E4" s="33"/>
      <c r="F4" s="33"/>
      <c r="G4" s="33" t="s">
        <v>20</v>
      </c>
      <c r="H4" s="33"/>
      <c r="I4" s="33"/>
      <c r="J4" s="33"/>
      <c r="K4" s="33"/>
      <c r="L4" s="33"/>
      <c r="M4" s="33"/>
      <c r="N4" s="33"/>
      <c r="O4" s="33"/>
      <c r="P4" s="33"/>
      <c r="Q4" s="33" t="s">
        <v>20</v>
      </c>
      <c r="R4" s="33"/>
      <c r="S4" s="33" t="s">
        <v>20</v>
      </c>
      <c r="T4" s="33"/>
      <c r="U4" s="36">
        <v>0.32</v>
      </c>
      <c r="V4" s="37">
        <f>1-(U4/100)</f>
        <v>0.99680000000000002</v>
      </c>
      <c r="W4" s="34">
        <v>40540</v>
      </c>
      <c r="X4" s="38">
        <f>W4/1000</f>
        <v>40.54</v>
      </c>
      <c r="Y4" s="29"/>
      <c r="Z4" s="29">
        <v>0</v>
      </c>
      <c r="AA4" s="29" t="s">
        <v>217</v>
      </c>
      <c r="AB4" s="30" t="s">
        <v>150</v>
      </c>
      <c r="AC4" s="39">
        <v>0.187</v>
      </c>
      <c r="AD4" s="31">
        <v>1</v>
      </c>
      <c r="AE4" s="31">
        <v>1</v>
      </c>
      <c r="AF4" s="30">
        <v>1</v>
      </c>
      <c r="AG4" s="30">
        <v>0.6</v>
      </c>
      <c r="AH4" s="30">
        <v>0.8</v>
      </c>
      <c r="AI4" s="31">
        <v>1</v>
      </c>
      <c r="AJ4" s="31">
        <v>1</v>
      </c>
      <c r="AK4" s="31">
        <v>1</v>
      </c>
      <c r="AL4" s="31">
        <v>1</v>
      </c>
      <c r="AM4" s="88" t="s">
        <v>148</v>
      </c>
      <c r="AN4" s="88" t="s">
        <v>153</v>
      </c>
      <c r="AO4" s="29">
        <v>1</v>
      </c>
      <c r="AP4" s="29">
        <v>1</v>
      </c>
      <c r="AQ4" s="31">
        <f>SUM(AD4:AP4)</f>
        <v>10.4</v>
      </c>
      <c r="AR4" s="40">
        <f>AVERAGE(AD4:AP4)</f>
        <v>0.94545454545454544</v>
      </c>
      <c r="AS4" s="100">
        <f>_xlfn.RANK.EQ(V4,V4:V103,1)/100</f>
        <v>0.83</v>
      </c>
      <c r="AT4" s="31">
        <f>_xlfn.RANK.EQ(X4,X4:X103,1)/100</f>
        <v>0.9</v>
      </c>
      <c r="AU4" s="41">
        <f>AVERAGE(AC4, AR4,V4, X4)</f>
        <v>10.667313636363636</v>
      </c>
    </row>
    <row r="5" spans="1:47" s="42" customFormat="1" x14ac:dyDescent="0.2">
      <c r="A5" s="28">
        <f>_xlfn.RANK.EQ(AU5,$AU$2:$AU$101,0)</f>
        <v>6</v>
      </c>
      <c r="B5" s="35" t="s">
        <v>113</v>
      </c>
      <c r="C5" s="33" t="s">
        <v>20</v>
      </c>
      <c r="D5" s="33" t="s">
        <v>20</v>
      </c>
      <c r="E5" s="33" t="s">
        <v>20</v>
      </c>
      <c r="F5" s="33" t="s">
        <v>20</v>
      </c>
      <c r="G5" s="33"/>
      <c r="H5" s="33"/>
      <c r="I5" s="33" t="s">
        <v>20</v>
      </c>
      <c r="J5" s="33"/>
      <c r="K5" s="33" t="s">
        <v>20</v>
      </c>
      <c r="L5" s="33" t="s">
        <v>20</v>
      </c>
      <c r="M5" s="33"/>
      <c r="N5" s="33" t="s">
        <v>20</v>
      </c>
      <c r="O5" s="33" t="s">
        <v>20</v>
      </c>
      <c r="P5" s="33" t="s">
        <v>20</v>
      </c>
      <c r="Q5" s="33" t="s">
        <v>20</v>
      </c>
      <c r="R5" s="33"/>
      <c r="S5" s="33" t="s">
        <v>20</v>
      </c>
      <c r="T5" s="28"/>
      <c r="U5" s="36">
        <v>2.29</v>
      </c>
      <c r="V5" s="37">
        <f>1-(U5/100)</f>
        <v>0.97709999999999997</v>
      </c>
      <c r="W5" s="34">
        <v>34206</v>
      </c>
      <c r="X5" s="38">
        <f>W5/1000</f>
        <v>34.206000000000003</v>
      </c>
      <c r="Y5" s="43">
        <v>14000</v>
      </c>
      <c r="Z5" s="29"/>
      <c r="AA5" s="29" t="s">
        <v>204</v>
      </c>
      <c r="AB5" s="30"/>
      <c r="AC5" s="39">
        <v>0.79700000000000004</v>
      </c>
      <c r="AD5" s="31">
        <v>1</v>
      </c>
      <c r="AE5" s="31">
        <v>1</v>
      </c>
      <c r="AF5" s="30">
        <v>1</v>
      </c>
      <c r="AG5" s="30">
        <v>0.6</v>
      </c>
      <c r="AH5" s="30">
        <v>0</v>
      </c>
      <c r="AI5" s="31">
        <v>1</v>
      </c>
      <c r="AJ5" s="31">
        <v>1</v>
      </c>
      <c r="AK5" s="31">
        <v>1</v>
      </c>
      <c r="AL5" s="31">
        <v>1</v>
      </c>
      <c r="AM5" s="88" t="s">
        <v>149</v>
      </c>
      <c r="AN5" s="88" t="s">
        <v>153</v>
      </c>
      <c r="AO5" s="29">
        <v>1</v>
      </c>
      <c r="AP5" s="29">
        <v>1</v>
      </c>
      <c r="AQ5" s="31">
        <f>SUM(AD5:AP5)</f>
        <v>9.6</v>
      </c>
      <c r="AR5" s="40">
        <f>AVERAGE(AD5:AP5)</f>
        <v>0.87272727272727268</v>
      </c>
      <c r="AS5" s="100">
        <f>_xlfn.RANK.EQ(V5,V5:V104,1)/100</f>
        <v>0.5</v>
      </c>
      <c r="AT5" s="31">
        <f>_xlfn.RANK.EQ(X5,X5:X104,1)/100</f>
        <v>0.89</v>
      </c>
      <c r="AU5" s="41">
        <f>AVERAGE(AC5, AR5,V5, X5)</f>
        <v>9.2132068181818187</v>
      </c>
    </row>
    <row r="6" spans="1:47" s="42" customFormat="1" x14ac:dyDescent="0.2">
      <c r="A6" s="28">
        <f>_xlfn.RANK.EQ(AU6,$AU$2:$AU$101,0)</f>
        <v>8</v>
      </c>
      <c r="B6" s="35" t="s">
        <v>102</v>
      </c>
      <c r="C6" s="33"/>
      <c r="D6" s="33"/>
      <c r="E6" s="33"/>
      <c r="F6" s="33"/>
      <c r="G6" s="33" t="s">
        <v>20</v>
      </c>
      <c r="H6" s="33"/>
      <c r="I6" s="33"/>
      <c r="J6" s="33"/>
      <c r="K6" s="33"/>
      <c r="L6" s="33"/>
      <c r="M6" s="33"/>
      <c r="N6" s="33"/>
      <c r="O6" s="33"/>
      <c r="P6" s="33"/>
      <c r="Q6" s="33" t="s">
        <v>20</v>
      </c>
      <c r="R6" s="33"/>
      <c r="S6" s="33" t="s">
        <v>20</v>
      </c>
      <c r="T6" s="33"/>
      <c r="U6" s="36">
        <v>0.37</v>
      </c>
      <c r="V6" s="37">
        <f>1-(U6/100)</f>
        <v>0.99629999999999996</v>
      </c>
      <c r="W6" s="34">
        <v>20581</v>
      </c>
      <c r="X6" s="38">
        <f>W6/1000</f>
        <v>20.581</v>
      </c>
      <c r="Y6" s="29">
        <v>42</v>
      </c>
      <c r="Z6" s="29">
        <v>42</v>
      </c>
      <c r="AA6" s="29" t="s">
        <v>215</v>
      </c>
      <c r="AB6" s="30" t="s">
        <v>215</v>
      </c>
      <c r="AC6" s="39">
        <v>0.187</v>
      </c>
      <c r="AD6" s="31">
        <v>1</v>
      </c>
      <c r="AE6" s="31">
        <v>1</v>
      </c>
      <c r="AF6" s="30">
        <v>1</v>
      </c>
      <c r="AG6" s="30">
        <v>0.6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153</v>
      </c>
      <c r="AN6" s="88" t="s">
        <v>153</v>
      </c>
      <c r="AO6" s="29">
        <v>1</v>
      </c>
      <c r="AP6" s="29">
        <v>1</v>
      </c>
      <c r="AQ6" s="31">
        <f>SUM(AD6:AP6)</f>
        <v>10.4</v>
      </c>
      <c r="AR6" s="40">
        <f>AVERAGE(AD6:AP6)</f>
        <v>0.94545454545454544</v>
      </c>
      <c r="AS6" s="100">
        <f>_xlfn.RANK.EQ(V6,V6:V105,1)/100</f>
        <v>0.81</v>
      </c>
      <c r="AT6" s="31">
        <f>_xlfn.RANK.EQ(X6,X6:X105,1)/100</f>
        <v>0.88</v>
      </c>
      <c r="AU6" s="41">
        <f>AVERAGE(AC6, AR6,V6, X6)</f>
        <v>5.677438636363636</v>
      </c>
    </row>
    <row r="7" spans="1:47" s="42" customFormat="1" ht="25.5" x14ac:dyDescent="0.2">
      <c r="A7" s="28">
        <f>_xlfn.RANK.EQ(AU7,$AU$2:$AU$101,0)</f>
        <v>10</v>
      </c>
      <c r="B7" s="35" t="s">
        <v>75</v>
      </c>
      <c r="C7" s="33" t="s">
        <v>20</v>
      </c>
      <c r="D7" s="33"/>
      <c r="E7" s="33" t="s">
        <v>20</v>
      </c>
      <c r="F7" s="33"/>
      <c r="G7" s="33"/>
      <c r="H7" s="33"/>
      <c r="I7" s="33" t="s">
        <v>20</v>
      </c>
      <c r="J7" s="33" t="s">
        <v>20</v>
      </c>
      <c r="K7" s="33" t="s">
        <v>20</v>
      </c>
      <c r="L7" s="33"/>
      <c r="M7" s="33" t="s">
        <v>20</v>
      </c>
      <c r="N7" s="33"/>
      <c r="O7" s="33"/>
      <c r="P7" s="33" t="s">
        <v>20</v>
      </c>
      <c r="Q7" s="33" t="s">
        <v>20</v>
      </c>
      <c r="R7" s="33"/>
      <c r="S7" s="33" t="s">
        <v>20</v>
      </c>
      <c r="T7" s="28"/>
      <c r="U7" s="36">
        <v>0.72</v>
      </c>
      <c r="V7" s="37">
        <f>1-(U7/100)</f>
        <v>0.99280000000000002</v>
      </c>
      <c r="W7" s="34">
        <v>16236</v>
      </c>
      <c r="X7" s="38">
        <f>W7/1000</f>
        <v>16.236000000000001</v>
      </c>
      <c r="Y7" s="29"/>
      <c r="Z7" s="29"/>
      <c r="AA7" s="29" t="s">
        <v>200</v>
      </c>
      <c r="AB7" s="30" t="s">
        <v>200</v>
      </c>
      <c r="AC7" s="39">
        <v>0.60399999999999998</v>
      </c>
      <c r="AD7" s="31">
        <v>1</v>
      </c>
      <c r="AE7" s="31">
        <v>1</v>
      </c>
      <c r="AF7" s="30" t="s">
        <v>150</v>
      </c>
      <c r="AG7" s="30">
        <v>0.6</v>
      </c>
      <c r="AH7" s="30">
        <v>0.2</v>
      </c>
      <c r="AI7" s="31">
        <v>1</v>
      </c>
      <c r="AJ7" s="31">
        <v>1</v>
      </c>
      <c r="AK7" s="31">
        <v>0.66</v>
      </c>
      <c r="AL7" s="31">
        <v>0.66</v>
      </c>
      <c r="AM7" s="88" t="s">
        <v>149</v>
      </c>
      <c r="AN7" s="88" t="s">
        <v>153</v>
      </c>
      <c r="AO7" s="29">
        <v>1</v>
      </c>
      <c r="AP7" s="29">
        <v>0</v>
      </c>
      <c r="AQ7" s="31">
        <f>SUM(AD7:AP7)</f>
        <v>7.120000000000001</v>
      </c>
      <c r="AR7" s="40">
        <f>AVERAGE(AD7:AP7)</f>
        <v>0.71200000000000008</v>
      </c>
      <c r="AS7" s="100">
        <f>_xlfn.RANK.EQ(V7,V7:V106,1)/100</f>
        <v>0.72</v>
      </c>
      <c r="AT7" s="31">
        <f>_xlfn.RANK.EQ(X7,X7:X106,1)/100</f>
        <v>0.87</v>
      </c>
      <c r="AU7" s="41">
        <f>AVERAGE(AC7, AR7,V7, X7)</f>
        <v>4.6362000000000005</v>
      </c>
    </row>
    <row r="8" spans="1:47" s="42" customFormat="1" x14ac:dyDescent="0.2">
      <c r="A8" s="28">
        <f>_xlfn.RANK.EQ(AU8,$AU$2:$AU$101,0)</f>
        <v>19</v>
      </c>
      <c r="B8" s="35" t="s">
        <v>65</v>
      </c>
      <c r="C8" s="33"/>
      <c r="D8" s="33"/>
      <c r="E8" s="33"/>
      <c r="F8" s="33"/>
      <c r="G8" s="33" t="s">
        <v>20</v>
      </c>
      <c r="H8" s="33"/>
      <c r="I8" s="33"/>
      <c r="J8" s="33" t="s">
        <v>20</v>
      </c>
      <c r="K8" s="33"/>
      <c r="L8" s="33"/>
      <c r="M8" s="33"/>
      <c r="N8" s="33"/>
      <c r="O8" s="33"/>
      <c r="P8" s="33" t="s">
        <v>20</v>
      </c>
      <c r="Q8" s="33" t="s">
        <v>20</v>
      </c>
      <c r="R8" s="33"/>
      <c r="S8" s="33" t="s">
        <v>20</v>
      </c>
      <c r="T8" s="28"/>
      <c r="U8" s="36">
        <v>2.89</v>
      </c>
      <c r="V8" s="37">
        <f>1-(U8/100)</f>
        <v>0.97109999999999996</v>
      </c>
      <c r="W8" s="34">
        <v>7297</v>
      </c>
      <c r="X8" s="38">
        <f>W8/1000</f>
        <v>7.2969999999999997</v>
      </c>
      <c r="Y8" s="29"/>
      <c r="Z8" s="29" t="s">
        <v>151</v>
      </c>
      <c r="AA8" s="29"/>
      <c r="AB8" s="30" t="s">
        <v>182</v>
      </c>
      <c r="AC8" s="39">
        <v>0.29799999999999999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10.6</v>
      </c>
      <c r="AR8" s="40">
        <f>AVERAGE(AD8:AP8)</f>
        <v>0.96363636363636362</v>
      </c>
      <c r="AS8" s="100">
        <f>_xlfn.RANK.EQ(V8,V8:V107,1)/100</f>
        <v>0.46</v>
      </c>
      <c r="AT8" s="31">
        <f>_xlfn.RANK.EQ(X8,X8:X107,1)/100</f>
        <v>0.77</v>
      </c>
      <c r="AU8" s="41">
        <f>AVERAGE(AC8, AR8,V8, X8)</f>
        <v>2.3824340909090909</v>
      </c>
    </row>
    <row r="9" spans="1:47" s="42" customFormat="1" x14ac:dyDescent="0.2">
      <c r="A9" s="28">
        <f>_xlfn.RANK.EQ(AU9,$AU$2:$AU$101,0)</f>
        <v>23</v>
      </c>
      <c r="B9" s="35" t="s">
        <v>103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s">
        <v>20</v>
      </c>
      <c r="R9" s="33"/>
      <c r="S9" s="33" t="s">
        <v>20</v>
      </c>
      <c r="T9" s="33"/>
      <c r="U9" s="36">
        <v>0.22</v>
      </c>
      <c r="V9" s="37">
        <f>1-(U9/100)</f>
        <v>0.99780000000000002</v>
      </c>
      <c r="W9" s="34">
        <v>7111</v>
      </c>
      <c r="X9" s="38">
        <f>W9/1000</f>
        <v>7.1109999999999998</v>
      </c>
      <c r="Y9" s="29">
        <v>15</v>
      </c>
      <c r="Z9" s="29">
        <v>15</v>
      </c>
      <c r="AA9" s="29" t="s">
        <v>216</v>
      </c>
      <c r="AB9" s="30" t="s">
        <v>216</v>
      </c>
      <c r="AC9" s="39">
        <v>3.6999999999999998E-2</v>
      </c>
      <c r="AD9" s="31">
        <v>1</v>
      </c>
      <c r="AE9" s="31">
        <v>0.8</v>
      </c>
      <c r="AF9" s="30">
        <v>1</v>
      </c>
      <c r="AG9" s="30">
        <v>0.6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148</v>
      </c>
      <c r="AN9" s="88" t="s">
        <v>153</v>
      </c>
      <c r="AO9" s="29">
        <v>1</v>
      </c>
      <c r="AP9" s="29">
        <v>1</v>
      </c>
      <c r="AQ9" s="31">
        <f>SUM(AD9:AP9)</f>
        <v>10.199999999999999</v>
      </c>
      <c r="AR9" s="40">
        <f>AVERAGE(AD9:AP9)</f>
        <v>0.92727272727272725</v>
      </c>
      <c r="AS9" s="100">
        <f>_xlfn.RANK.EQ(V9,V9:V108,1)/100</f>
        <v>0.86</v>
      </c>
      <c r="AT9" s="31">
        <f>_xlfn.RANK.EQ(X9,X9:X108,1)/100</f>
        <v>0.76</v>
      </c>
      <c r="AU9" s="41">
        <f>AVERAGE(AC9, AR9,V9, X9)</f>
        <v>2.2682681818181818</v>
      </c>
    </row>
    <row r="10" spans="1:47" s="42" customFormat="1" ht="25.5" x14ac:dyDescent="0.2">
      <c r="A10" s="28">
        <f>_xlfn.RANK.EQ(AU10,$AU$2:$AU$101,0)</f>
        <v>26</v>
      </c>
      <c r="B10" s="35" t="s">
        <v>77</v>
      </c>
      <c r="C10" s="33"/>
      <c r="D10" s="33"/>
      <c r="E10" s="33"/>
      <c r="F10" s="33"/>
      <c r="G10" s="33"/>
      <c r="H10" s="33"/>
      <c r="I10" s="33"/>
      <c r="J10" s="33" t="s">
        <v>20</v>
      </c>
      <c r="K10" s="33"/>
      <c r="L10" s="33"/>
      <c r="M10" s="33"/>
      <c r="N10" s="33"/>
      <c r="O10" s="33"/>
      <c r="P10" s="33"/>
      <c r="Q10" s="33" t="s">
        <v>20</v>
      </c>
      <c r="R10" s="33"/>
      <c r="S10" s="33" t="s">
        <v>20</v>
      </c>
      <c r="T10" s="28"/>
      <c r="U10" s="36">
        <v>17.05</v>
      </c>
      <c r="V10" s="37">
        <f>1-(U10/100)</f>
        <v>0.82950000000000002</v>
      </c>
      <c r="W10" s="34">
        <v>6151</v>
      </c>
      <c r="X10" s="38">
        <f>W10/1000</f>
        <v>6.1509999999999998</v>
      </c>
      <c r="Y10" s="29">
        <v>50</v>
      </c>
      <c r="Z10" s="29">
        <v>50</v>
      </c>
      <c r="AA10" s="29" t="s">
        <v>203</v>
      </c>
      <c r="AB10" s="30" t="s">
        <v>203</v>
      </c>
      <c r="AC10" s="39">
        <v>0.124</v>
      </c>
      <c r="AD10" s="31">
        <v>1</v>
      </c>
      <c r="AE10" s="31">
        <v>1</v>
      </c>
      <c r="AF10" s="30">
        <v>1</v>
      </c>
      <c r="AG10" s="30">
        <v>0.8</v>
      </c>
      <c r="AH10" s="30">
        <v>0.6</v>
      </c>
      <c r="AI10" s="31">
        <v>1</v>
      </c>
      <c r="AJ10" s="31">
        <v>1</v>
      </c>
      <c r="AK10" s="31">
        <v>1</v>
      </c>
      <c r="AL10" s="31">
        <v>1</v>
      </c>
      <c r="AM10" s="88" t="s">
        <v>149</v>
      </c>
      <c r="AN10" s="88" t="s">
        <v>153</v>
      </c>
      <c r="AO10" s="29">
        <v>1</v>
      </c>
      <c r="AP10" s="29">
        <v>1</v>
      </c>
      <c r="AQ10" s="31">
        <f>SUM(AD10:AP10)</f>
        <v>10.399999999999999</v>
      </c>
      <c r="AR10" s="40">
        <f>AVERAGE(AD10:AP10)</f>
        <v>0.94545454545454533</v>
      </c>
      <c r="AS10" s="100">
        <f>_xlfn.RANK.EQ(V10,V10:V109,1)/100</f>
        <v>0.13</v>
      </c>
      <c r="AT10" s="31">
        <f>_xlfn.RANK.EQ(X10,X10:X109,1)/100</f>
        <v>0.76</v>
      </c>
      <c r="AU10" s="41">
        <f>AVERAGE(AC10, AR10,V10, X10)</f>
        <v>2.0124886363636363</v>
      </c>
    </row>
    <row r="11" spans="1:47" s="42" customFormat="1" x14ac:dyDescent="0.2">
      <c r="A11" s="28">
        <f>_xlfn.RANK.EQ(AU11,$AU$2:$AU$101,0)</f>
        <v>28</v>
      </c>
      <c r="B11" s="35" t="s">
        <v>61</v>
      </c>
      <c r="C11" s="33"/>
      <c r="D11" s="33"/>
      <c r="E11" s="33"/>
      <c r="F11" s="33"/>
      <c r="G11" s="33"/>
      <c r="H11" s="33"/>
      <c r="I11" s="33"/>
      <c r="J11" s="33" t="s">
        <v>20</v>
      </c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/>
      <c r="R11" s="33"/>
      <c r="S11" s="33" t="s">
        <v>20</v>
      </c>
      <c r="T11" s="28"/>
      <c r="U11" s="36">
        <v>0.72</v>
      </c>
      <c r="V11" s="37">
        <f>1-(U11/100)</f>
        <v>0.99280000000000002</v>
      </c>
      <c r="W11" s="34">
        <v>5365</v>
      </c>
      <c r="X11" s="38">
        <f>W11/1000</f>
        <v>5.3650000000000002</v>
      </c>
      <c r="Y11" s="29">
        <v>240</v>
      </c>
      <c r="Z11" s="29">
        <v>240</v>
      </c>
      <c r="AA11" s="29" t="s">
        <v>191</v>
      </c>
      <c r="AB11" s="30" t="s">
        <v>191</v>
      </c>
      <c r="AC11" s="39">
        <v>0.23400000000000001</v>
      </c>
      <c r="AD11" s="31">
        <v>1</v>
      </c>
      <c r="AE11" s="31">
        <v>1</v>
      </c>
      <c r="AF11" s="30">
        <v>1</v>
      </c>
      <c r="AG11" s="30">
        <v>0.6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1</v>
      </c>
      <c r="AP11" s="29">
        <v>1</v>
      </c>
      <c r="AQ11" s="31">
        <f>SUM(AD11:AP11)</f>
        <v>10</v>
      </c>
      <c r="AR11" s="40">
        <f>AVERAGE(AD11:AP11)</f>
        <v>0.90909090909090906</v>
      </c>
      <c r="AS11" s="100">
        <f>_xlfn.RANK.EQ(V11,V11:V110,1)/100</f>
        <v>0.74</v>
      </c>
      <c r="AT11" s="31">
        <f>_xlfn.RANK.EQ(X11,X11:X110,1)/100</f>
        <v>0.72</v>
      </c>
      <c r="AU11" s="41">
        <f>AVERAGE(AC11, AR11,V11, X11)</f>
        <v>1.8752227272727273</v>
      </c>
    </row>
    <row r="12" spans="1:47" s="42" customFormat="1" x14ac:dyDescent="0.2">
      <c r="A12" s="28">
        <f>_xlfn.RANK.EQ(AU12,$AU$2:$AU$101,0)</f>
        <v>30</v>
      </c>
      <c r="B12" s="35" t="s">
        <v>101</v>
      </c>
      <c r="C12" s="33" t="s">
        <v>20</v>
      </c>
      <c r="D12" s="33"/>
      <c r="E12" s="33" t="s">
        <v>20</v>
      </c>
      <c r="F12" s="33"/>
      <c r="G12" s="33" t="s">
        <v>20</v>
      </c>
      <c r="H12" s="33" t="s">
        <v>20</v>
      </c>
      <c r="I12" s="33" t="s">
        <v>20</v>
      </c>
      <c r="J12" s="33" t="s">
        <v>20</v>
      </c>
      <c r="K12" s="33" t="s">
        <v>20</v>
      </c>
      <c r="L12" s="33" t="s">
        <v>20</v>
      </c>
      <c r="M12" s="33" t="s">
        <v>20</v>
      </c>
      <c r="N12" s="33"/>
      <c r="O12" s="33"/>
      <c r="P12" s="33" t="s">
        <v>20</v>
      </c>
      <c r="Q12" s="33" t="s">
        <v>20</v>
      </c>
      <c r="R12" s="33" t="s">
        <v>20</v>
      </c>
      <c r="S12" s="33" t="s">
        <v>20</v>
      </c>
      <c r="T12" s="33" t="s">
        <v>20</v>
      </c>
      <c r="U12" s="36">
        <v>2.0699999999999998</v>
      </c>
      <c r="V12" s="37">
        <f>1-(U12/100)</f>
        <v>0.97929999999999995</v>
      </c>
      <c r="W12" s="34">
        <v>4648</v>
      </c>
      <c r="X12" s="38">
        <f>W12/1000</f>
        <v>4.6479999999999997</v>
      </c>
      <c r="Y12" s="29">
        <v>200</v>
      </c>
      <c r="Z12" s="29">
        <v>200</v>
      </c>
      <c r="AA12" s="29" t="s">
        <v>214</v>
      </c>
      <c r="AB12" s="30" t="s">
        <v>214</v>
      </c>
      <c r="AC12" s="39">
        <v>0.80100000000000005</v>
      </c>
      <c r="AD12" s="31">
        <v>1</v>
      </c>
      <c r="AE12" s="31">
        <v>1</v>
      </c>
      <c r="AF12" s="30">
        <v>1</v>
      </c>
      <c r="AG12" s="30">
        <v>0.8</v>
      </c>
      <c r="AH12" s="30">
        <v>0.8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0</v>
      </c>
      <c r="AP12" s="29">
        <v>0</v>
      </c>
      <c r="AQ12" s="31">
        <f>SUM(AD12:AP12)</f>
        <v>8.6</v>
      </c>
      <c r="AR12" s="40">
        <f>AVERAGE(AD12:AP12)</f>
        <v>0.78181818181818175</v>
      </c>
      <c r="AS12" s="100">
        <f>_xlfn.RANK.EQ(V12,V12:V111,1)/100</f>
        <v>0.55000000000000004</v>
      </c>
      <c r="AT12" s="31">
        <f>_xlfn.RANK.EQ(X12,X12:X111,1)/100</f>
        <v>0.65</v>
      </c>
      <c r="AU12" s="41">
        <f>AVERAGE(AC12, AR12,V12, X12)</f>
        <v>1.8025295454545454</v>
      </c>
    </row>
    <row r="13" spans="1:47" s="42" customFormat="1" x14ac:dyDescent="0.2">
      <c r="A13" s="28">
        <f>_xlfn.RANK.EQ(AU13,$AU$2:$AU$101,0)</f>
        <v>31</v>
      </c>
      <c r="B13" s="35" t="s">
        <v>66</v>
      </c>
      <c r="C13" s="33"/>
      <c r="D13" s="33"/>
      <c r="E13" s="33"/>
      <c r="F13" s="33"/>
      <c r="G13" s="33" t="s">
        <v>20</v>
      </c>
      <c r="H13" s="33"/>
      <c r="I13" s="33"/>
      <c r="J13" s="33" t="s">
        <v>20</v>
      </c>
      <c r="K13" s="33"/>
      <c r="L13" s="33"/>
      <c r="M13" s="33"/>
      <c r="N13" s="33"/>
      <c r="O13" s="33"/>
      <c r="P13" s="33" t="s">
        <v>20</v>
      </c>
      <c r="Q13" s="33" t="s">
        <v>20</v>
      </c>
      <c r="R13" s="33"/>
      <c r="S13" s="33" t="s">
        <v>20</v>
      </c>
      <c r="T13" s="28"/>
      <c r="U13" s="36">
        <v>0.26</v>
      </c>
      <c r="V13" s="37">
        <f>1-(U13/100)</f>
        <v>0.99739999999999995</v>
      </c>
      <c r="W13" s="34">
        <v>4946</v>
      </c>
      <c r="X13" s="38">
        <f>W13/1000</f>
        <v>4.9459999999999997</v>
      </c>
      <c r="Y13" s="29">
        <v>170</v>
      </c>
      <c r="Z13" s="29">
        <v>170</v>
      </c>
      <c r="AA13" s="29" t="s">
        <v>193</v>
      </c>
      <c r="AB13" s="30" t="s">
        <v>193</v>
      </c>
      <c r="AC13" s="39">
        <v>0.29799999999999999</v>
      </c>
      <c r="AD13" s="31">
        <v>1</v>
      </c>
      <c r="AE13" s="31">
        <v>1</v>
      </c>
      <c r="AF13" s="30">
        <v>1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1</v>
      </c>
      <c r="AP13" s="29">
        <v>1</v>
      </c>
      <c r="AQ13" s="31">
        <f>SUM(AD13:AP13)</f>
        <v>10.199999999999999</v>
      </c>
      <c r="AR13" s="40">
        <f>AVERAGE(AD13:AP13)</f>
        <v>0.92727272727272725</v>
      </c>
      <c r="AS13" s="100">
        <f>_xlfn.RANK.EQ(V13,V13:V112,1)/100</f>
        <v>0.83</v>
      </c>
      <c r="AT13" s="31">
        <f>_xlfn.RANK.EQ(X13,X13:X112,1)/100</f>
        <v>0.66</v>
      </c>
      <c r="AU13" s="41">
        <f>AVERAGE(AC13, AR13,V13, X13)</f>
        <v>1.7921681818181816</v>
      </c>
    </row>
    <row r="14" spans="1:47" s="42" customFormat="1" x14ac:dyDescent="0.2">
      <c r="A14" s="28">
        <f>_xlfn.RANK.EQ(AU14,$AU$2:$AU$101,0)</f>
        <v>36</v>
      </c>
      <c r="B14" s="35" t="s">
        <v>56</v>
      </c>
      <c r="C14" s="33"/>
      <c r="D14" s="33" t="s">
        <v>20</v>
      </c>
      <c r="E14" s="33"/>
      <c r="F14" s="33" t="s">
        <v>20</v>
      </c>
      <c r="G14" s="33"/>
      <c r="H14" s="33" t="s">
        <v>20</v>
      </c>
      <c r="I14" s="33" t="s">
        <v>20</v>
      </c>
      <c r="J14" s="33" t="s">
        <v>20</v>
      </c>
      <c r="K14" s="33"/>
      <c r="L14" s="33" t="s">
        <v>20</v>
      </c>
      <c r="M14" s="33"/>
      <c r="N14" s="33" t="s">
        <v>20</v>
      </c>
      <c r="O14" s="33" t="s">
        <v>20</v>
      </c>
      <c r="P14" s="33"/>
      <c r="Q14" s="33"/>
      <c r="R14" s="33"/>
      <c r="S14" s="33" t="s">
        <v>20</v>
      </c>
      <c r="T14" s="28"/>
      <c r="U14" s="36">
        <v>0.24</v>
      </c>
      <c r="V14" s="37">
        <f>1-(U14/100)</f>
        <v>0.99760000000000004</v>
      </c>
      <c r="W14" s="34">
        <v>4436</v>
      </c>
      <c r="X14" s="38">
        <f>W14/1000</f>
        <v>4.4359999999999999</v>
      </c>
      <c r="Y14" s="29" t="s">
        <v>150</v>
      </c>
      <c r="Z14" s="29" t="s">
        <v>151</v>
      </c>
      <c r="AA14" s="29"/>
      <c r="AB14" s="30"/>
      <c r="AC14" s="39">
        <v>0.34599999999999997</v>
      </c>
      <c r="AD14" s="31">
        <v>1</v>
      </c>
      <c r="AE14" s="31">
        <v>1</v>
      </c>
      <c r="AF14" s="30">
        <v>1</v>
      </c>
      <c r="AG14" s="30">
        <v>0.4</v>
      </c>
      <c r="AH14" s="30">
        <v>0.2</v>
      </c>
      <c r="AI14" s="31">
        <v>1</v>
      </c>
      <c r="AJ14" s="31">
        <v>1</v>
      </c>
      <c r="AK14" s="31">
        <v>1</v>
      </c>
      <c r="AL14" s="31">
        <v>1</v>
      </c>
      <c r="AM14" s="88"/>
      <c r="AN14" s="88"/>
      <c r="AO14" s="29">
        <v>1</v>
      </c>
      <c r="AP14" s="29">
        <v>1</v>
      </c>
      <c r="AQ14" s="31">
        <f>SUM(AD14:AP14)</f>
        <v>9.6</v>
      </c>
      <c r="AR14" s="40">
        <f>AVERAGE(AD14:AP14)</f>
        <v>0.87272727272727268</v>
      </c>
      <c r="AS14" s="100">
        <f>_xlfn.RANK.EQ(V14,V14:V113,1)/100</f>
        <v>0.83</v>
      </c>
      <c r="AT14" s="31">
        <f>_xlfn.RANK.EQ(X14,X14:X113,1)/100</f>
        <v>0.64</v>
      </c>
      <c r="AU14" s="41">
        <f>AVERAGE(AC14, AR14,V14, X14)</f>
        <v>1.6630818181818181</v>
      </c>
    </row>
    <row r="15" spans="1:47" s="42" customFormat="1" x14ac:dyDescent="0.2">
      <c r="A15" s="28">
        <f>_xlfn.RANK.EQ(AU15,$AU$2:$AU$101,0)</f>
        <v>64</v>
      </c>
      <c r="B15" s="35" t="s">
        <v>114</v>
      </c>
      <c r="C15" s="33" t="s">
        <v>20</v>
      </c>
      <c r="D15" s="33"/>
      <c r="E15" s="33"/>
      <c r="F15" s="33"/>
      <c r="G15" s="33"/>
      <c r="H15" s="33"/>
      <c r="I15" s="33"/>
      <c r="J15" s="33" t="s">
        <v>20</v>
      </c>
      <c r="K15" s="33"/>
      <c r="L15" s="33"/>
      <c r="M15" s="33" t="s">
        <v>20</v>
      </c>
      <c r="N15" s="33"/>
      <c r="O15" s="33"/>
      <c r="P15" s="33" t="s">
        <v>20</v>
      </c>
      <c r="Q15" s="33" t="s">
        <v>20</v>
      </c>
      <c r="R15" s="33"/>
      <c r="S15" s="33" t="s">
        <v>20</v>
      </c>
      <c r="T15" s="28"/>
      <c r="U15" s="36">
        <v>6.4</v>
      </c>
      <c r="V15" s="37">
        <f>1-(U15/100)</f>
        <v>0.93599999999999994</v>
      </c>
      <c r="W15" s="34">
        <v>739</v>
      </c>
      <c r="X15" s="38">
        <f>W15/1000</f>
        <v>0.73899999999999999</v>
      </c>
      <c r="Y15" s="29">
        <v>1800</v>
      </c>
      <c r="Z15" s="29">
        <v>0</v>
      </c>
      <c r="AA15" s="29" t="s">
        <v>202</v>
      </c>
      <c r="AB15" s="30" t="s">
        <v>202</v>
      </c>
      <c r="AC15" s="39">
        <v>0.19900000000000001</v>
      </c>
      <c r="AD15" s="31">
        <v>1</v>
      </c>
      <c r="AE15" s="31">
        <v>0.8</v>
      </c>
      <c r="AF15" s="30">
        <v>1</v>
      </c>
      <c r="AG15" s="30">
        <v>0.8</v>
      </c>
      <c r="AH15" s="30">
        <v>0.8</v>
      </c>
      <c r="AI15" s="31">
        <v>1</v>
      </c>
      <c r="AJ15" s="31">
        <v>1</v>
      </c>
      <c r="AK15" s="31">
        <v>1</v>
      </c>
      <c r="AL15" s="31">
        <v>1</v>
      </c>
      <c r="AM15" s="88" t="s">
        <v>153</v>
      </c>
      <c r="AN15" s="88" t="s">
        <v>153</v>
      </c>
      <c r="AO15" s="29">
        <v>1</v>
      </c>
      <c r="AP15" s="29">
        <v>1</v>
      </c>
      <c r="AQ15" s="31">
        <f>SUM(AD15:AP15)</f>
        <v>10.399999999999999</v>
      </c>
      <c r="AR15" s="40">
        <f>AVERAGE(AD15:AP15)</f>
        <v>0.94545454545454533</v>
      </c>
      <c r="AS15" s="100">
        <f>_xlfn.RANK.EQ(V15,V15:V114,1)/100</f>
        <v>0.31</v>
      </c>
      <c r="AT15" s="31">
        <f>_xlfn.RANK.EQ(X15,X15:X114,1)/100</f>
        <v>0.3</v>
      </c>
      <c r="AU15" s="41">
        <f>AVERAGE(AC15, AR15,V15, X15)</f>
        <v>0.70486363636363625</v>
      </c>
    </row>
    <row r="16" spans="1:47" s="42" customFormat="1" ht="25.5" x14ac:dyDescent="0.2">
      <c r="A16" s="28">
        <f>_xlfn.RANK.EQ(AU16,$AU$2:$AU$101,0)</f>
        <v>70</v>
      </c>
      <c r="B16" s="35" t="s">
        <v>76</v>
      </c>
      <c r="C16" s="33"/>
      <c r="D16" s="33"/>
      <c r="E16" s="33" t="s">
        <v>20</v>
      </c>
      <c r="F16" s="33"/>
      <c r="G16" s="33" t="s">
        <v>20</v>
      </c>
      <c r="H16" s="33"/>
      <c r="I16" s="33"/>
      <c r="J16" s="33" t="s">
        <v>20</v>
      </c>
      <c r="K16" s="33"/>
      <c r="L16" s="33"/>
      <c r="M16" s="33"/>
      <c r="N16" s="33"/>
      <c r="O16" s="33"/>
      <c r="P16" s="33" t="s">
        <v>20</v>
      </c>
      <c r="Q16" s="33"/>
      <c r="R16" s="33"/>
      <c r="S16" s="33" t="s">
        <v>20</v>
      </c>
      <c r="T16" s="28"/>
      <c r="U16" s="36" t="s">
        <v>150</v>
      </c>
      <c r="V16" s="37" t="s">
        <v>150</v>
      </c>
      <c r="W16" s="34" t="s">
        <v>150</v>
      </c>
      <c r="X16" s="38" t="s">
        <v>150</v>
      </c>
      <c r="Y16" s="29" t="s">
        <v>150</v>
      </c>
      <c r="Z16" s="29" t="s">
        <v>150</v>
      </c>
      <c r="AA16" s="29" t="s">
        <v>201</v>
      </c>
      <c r="AB16" s="30" t="s">
        <v>202</v>
      </c>
      <c r="AC16" s="39">
        <v>0.49</v>
      </c>
      <c r="AD16" s="89">
        <v>1</v>
      </c>
      <c r="AE16" s="89">
        <v>1</v>
      </c>
      <c r="AF16" s="30">
        <v>0</v>
      </c>
      <c r="AG16" s="30">
        <v>0.5</v>
      </c>
      <c r="AH16" s="31">
        <v>0.3</v>
      </c>
      <c r="AI16" s="31">
        <v>1</v>
      </c>
      <c r="AJ16" s="31">
        <v>1</v>
      </c>
      <c r="AK16" s="31">
        <v>1</v>
      </c>
      <c r="AL16" s="31">
        <v>1</v>
      </c>
      <c r="AM16" s="88" t="s">
        <v>150</v>
      </c>
      <c r="AN16" s="88">
        <v>1</v>
      </c>
      <c r="AO16" s="29">
        <v>1</v>
      </c>
      <c r="AP16" s="29">
        <v>0</v>
      </c>
      <c r="AQ16" s="31">
        <f>SUM(AD16:AP16)</f>
        <v>8.8000000000000007</v>
      </c>
      <c r="AR16" s="40">
        <f>AVERAGE(AD16:AP16)</f>
        <v>0.73333333333333339</v>
      </c>
      <c r="AS16" s="100" t="e">
        <f>_xlfn.RANK.EQ(V16,V16:V115,1)/100</f>
        <v>#VALUE!</v>
      </c>
      <c r="AT16" s="31" t="e">
        <f>_xlfn.RANK.EQ(X16,X16:X115,1)/100</f>
        <v>#VALUE!</v>
      </c>
      <c r="AU16" s="41">
        <f>AVERAGE(AC16, AR16,V16, X16)</f>
        <v>0.61166666666666669</v>
      </c>
    </row>
    <row r="17" spans="1:47" s="42" customFormat="1" x14ac:dyDescent="0.2">
      <c r="A17" s="28">
        <f>_xlfn.RANK.EQ(AU17,$AU$2:$AU$101,0)</f>
        <v>94</v>
      </c>
      <c r="B17" s="35" t="s">
        <v>33</v>
      </c>
      <c r="C17" s="27"/>
      <c r="D17" s="27"/>
      <c r="E17" s="27"/>
      <c r="F17" s="27"/>
      <c r="G17" s="27"/>
      <c r="H17" s="27"/>
      <c r="I17" s="27" t="s">
        <v>20</v>
      </c>
      <c r="J17" s="27" t="s">
        <v>20</v>
      </c>
      <c r="K17" s="27" t="s">
        <v>20</v>
      </c>
      <c r="L17" s="27"/>
      <c r="M17" s="27"/>
      <c r="N17" s="27" t="s">
        <v>20</v>
      </c>
      <c r="O17" s="27"/>
      <c r="P17" s="27"/>
      <c r="Q17" s="27" t="s">
        <v>20</v>
      </c>
      <c r="R17" s="27"/>
      <c r="S17" s="27" t="s">
        <v>20</v>
      </c>
      <c r="T17" s="28"/>
      <c r="U17" s="36">
        <v>82.41</v>
      </c>
      <c r="V17" s="37">
        <f>1-(U17/100)</f>
        <v>0.17590000000000006</v>
      </c>
      <c r="W17" s="34">
        <v>297</v>
      </c>
      <c r="X17" s="38">
        <f>W17/1000</f>
        <v>0.29699999999999999</v>
      </c>
      <c r="Y17" s="29" t="s">
        <v>150</v>
      </c>
      <c r="Z17" s="29" t="s">
        <v>164</v>
      </c>
      <c r="AA17" s="29" t="s">
        <v>165</v>
      </c>
      <c r="AB17" s="30"/>
      <c r="AC17" s="39">
        <v>0.26300000000000001</v>
      </c>
      <c r="AD17" s="89">
        <v>0.8</v>
      </c>
      <c r="AE17" s="89">
        <v>1</v>
      </c>
      <c r="AF17" s="30">
        <v>0</v>
      </c>
      <c r="AG17" s="30">
        <v>0.8</v>
      </c>
      <c r="AH17" s="30">
        <v>0.2</v>
      </c>
      <c r="AI17" s="31">
        <v>1</v>
      </c>
      <c r="AJ17" s="31">
        <v>1</v>
      </c>
      <c r="AK17" s="31">
        <v>1</v>
      </c>
      <c r="AL17" s="31">
        <v>1</v>
      </c>
      <c r="AM17" s="88">
        <v>1</v>
      </c>
      <c r="AN17" s="88">
        <v>0</v>
      </c>
      <c r="AO17" s="29">
        <v>1</v>
      </c>
      <c r="AP17" s="29">
        <v>0</v>
      </c>
      <c r="AQ17" s="31"/>
      <c r="AR17" s="40">
        <f>AVERAGE(AD17:AP17)</f>
        <v>0.67692307692307696</v>
      </c>
      <c r="AS17" s="100">
        <f>_xlfn.RANK.EQ(V17,V17:V116,1)/100</f>
        <v>0.02</v>
      </c>
      <c r="AT17" s="31">
        <f>_xlfn.RANK.EQ(X17,X17:X116,1)/100</f>
        <v>0.16</v>
      </c>
      <c r="AU17" s="41">
        <f>AVERAGE(AC17, AR17,V17, X17)</f>
        <v>0.35320576923076924</v>
      </c>
    </row>
    <row r="18" spans="1:47" s="42" customFormat="1" x14ac:dyDescent="0.2">
      <c r="A18" s="28">
        <f>_xlfn.RANK.EQ(AU18,$AU$2:$AU$101,0)</f>
        <v>96</v>
      </c>
      <c r="B18" s="35" t="s">
        <v>96</v>
      </c>
      <c r="C18" s="33"/>
      <c r="D18" s="33"/>
      <c r="E18" s="33"/>
      <c r="F18" s="33"/>
      <c r="G18" s="33"/>
      <c r="H18" s="33"/>
      <c r="I18" s="33" t="s">
        <v>20</v>
      </c>
      <c r="J18" s="33"/>
      <c r="K18" s="33"/>
      <c r="L18" s="33"/>
      <c r="M18" s="33"/>
      <c r="N18" s="33"/>
      <c r="O18" s="33"/>
      <c r="P18" s="33"/>
      <c r="Q18" s="33"/>
      <c r="R18" s="33" t="s">
        <v>20</v>
      </c>
      <c r="S18" s="33" t="s">
        <v>20</v>
      </c>
      <c r="T18" s="33"/>
      <c r="U18" s="36">
        <v>39.57</v>
      </c>
      <c r="V18" s="37">
        <f>1-(U18/100)</f>
        <v>0.60430000000000006</v>
      </c>
      <c r="W18" s="34">
        <v>163</v>
      </c>
      <c r="X18" s="38">
        <f>W18/1000</f>
        <v>0.16300000000000001</v>
      </c>
      <c r="Y18" s="29" t="s">
        <v>150</v>
      </c>
      <c r="Z18" s="29" t="s">
        <v>151</v>
      </c>
      <c r="AA18" s="29" t="s">
        <v>150</v>
      </c>
      <c r="AB18" s="30" t="s">
        <v>150</v>
      </c>
      <c r="AC18" s="39">
        <v>2.5000000000000001E-2</v>
      </c>
      <c r="AD18" s="89">
        <v>0.8</v>
      </c>
      <c r="AE18" s="89">
        <v>0.5</v>
      </c>
      <c r="AF18" s="30">
        <v>0</v>
      </c>
      <c r="AG18" s="30">
        <v>0.3</v>
      </c>
      <c r="AH18" s="30">
        <v>0.3</v>
      </c>
      <c r="AI18" s="31">
        <v>1</v>
      </c>
      <c r="AJ18" s="31">
        <v>0</v>
      </c>
      <c r="AK18" s="31">
        <v>1</v>
      </c>
      <c r="AL18" s="31">
        <v>1</v>
      </c>
      <c r="AM18" s="88">
        <v>0</v>
      </c>
      <c r="AN18" s="88">
        <v>0</v>
      </c>
      <c r="AO18" s="29">
        <v>0</v>
      </c>
      <c r="AP18" s="29">
        <v>0</v>
      </c>
      <c r="AQ18" s="31">
        <f>SUM(AD18:AP18)</f>
        <v>4.9000000000000004</v>
      </c>
      <c r="AR18" s="40">
        <f>AVERAGE(AD18:AP18)</f>
        <v>0.37692307692307697</v>
      </c>
      <c r="AS18" s="100">
        <f>_xlfn.RANK.EQ(V18,V18:V117,1)/100</f>
        <v>7.0000000000000007E-2</v>
      </c>
      <c r="AT18" s="31">
        <f>_xlfn.RANK.EQ(X18,X18:X117,1)/100</f>
        <v>0.11</v>
      </c>
      <c r="AU18" s="41">
        <f>AVERAGE(AC18, AR18,V18, X18)</f>
        <v>0.29230576923076929</v>
      </c>
    </row>
    <row r="19" spans="1:47" s="42" customFormat="1" x14ac:dyDescent="0.2">
      <c r="A19" s="28">
        <f>_xlfn.RANK.EQ(AU19,$AU$2:$AU$101,0)</f>
        <v>99</v>
      </c>
      <c r="B19" s="35" t="s">
        <v>59</v>
      </c>
      <c r="C19" s="33" t="s">
        <v>20</v>
      </c>
      <c r="D19" s="33" t="s">
        <v>20</v>
      </c>
      <c r="E19" s="33"/>
      <c r="F19" s="33"/>
      <c r="G19" s="33"/>
      <c r="H19" s="33" t="s">
        <v>20</v>
      </c>
      <c r="I19" s="33" t="s">
        <v>20</v>
      </c>
      <c r="J19" s="33"/>
      <c r="K19" s="33"/>
      <c r="L19" s="33"/>
      <c r="M19" s="33" t="s">
        <v>20</v>
      </c>
      <c r="N19" s="33"/>
      <c r="O19" s="33"/>
      <c r="P19" s="33" t="s">
        <v>20</v>
      </c>
      <c r="Q19" s="33"/>
      <c r="R19" s="33"/>
      <c r="S19" s="33" t="s">
        <v>20</v>
      </c>
      <c r="T19" s="28" t="s">
        <v>20</v>
      </c>
      <c r="U19" s="36">
        <v>147.12</v>
      </c>
      <c r="V19" s="37">
        <f>1-(U19/100)</f>
        <v>-0.47120000000000006</v>
      </c>
      <c r="W19" s="34">
        <v>14</v>
      </c>
      <c r="X19" s="38">
        <f>W19/1000</f>
        <v>1.4E-2</v>
      </c>
      <c r="Y19" s="29">
        <v>35</v>
      </c>
      <c r="Z19" s="29" t="s">
        <v>151</v>
      </c>
      <c r="AA19" s="29" t="s">
        <v>189</v>
      </c>
      <c r="AB19" s="29" t="s">
        <v>189</v>
      </c>
      <c r="AC19" s="39">
        <v>0.189</v>
      </c>
      <c r="AD19" s="89">
        <v>0.6</v>
      </c>
      <c r="AE19" s="89">
        <v>1</v>
      </c>
      <c r="AF19" s="30">
        <v>1</v>
      </c>
      <c r="AG19" s="30">
        <v>0.7</v>
      </c>
      <c r="AH19" s="30">
        <v>0.1</v>
      </c>
      <c r="AI19" s="31">
        <v>1</v>
      </c>
      <c r="AJ19" s="31">
        <v>0</v>
      </c>
      <c r="AK19" s="31">
        <v>1</v>
      </c>
      <c r="AL19" s="31">
        <v>1</v>
      </c>
      <c r="AM19" s="88">
        <v>1</v>
      </c>
      <c r="AN19" s="88">
        <v>1</v>
      </c>
      <c r="AO19" s="29">
        <v>1</v>
      </c>
      <c r="AP19" s="29">
        <v>1</v>
      </c>
      <c r="AQ19" s="31"/>
      <c r="AR19" s="40">
        <f>AVERAGE(AD19:AP19)</f>
        <v>0.8</v>
      </c>
      <c r="AS19" s="100">
        <f>_xlfn.RANK.EQ(V19,V19:V118,1)/100</f>
        <v>0.01</v>
      </c>
      <c r="AT19" s="31">
        <f>_xlfn.RANK.EQ(X19,X19:X118,1)/100</f>
        <v>0.02</v>
      </c>
      <c r="AU19" s="41">
        <f>AVERAGE(AC19, AR19,V19, X19)</f>
        <v>0.13295000000000001</v>
      </c>
    </row>
    <row r="20" spans="1:47" s="42" customFormat="1" hidden="1" x14ac:dyDescent="0.2">
      <c r="A20" s="28">
        <f>_xlfn.RANK.EQ(AU20,$AU$2:$AU$101,0)</f>
        <v>2</v>
      </c>
      <c r="B20" s="35" t="s">
        <v>57</v>
      </c>
      <c r="C20" s="33"/>
      <c r="D20" s="33"/>
      <c r="E20" s="33"/>
      <c r="F20" s="33"/>
      <c r="G20" s="33"/>
      <c r="H20" s="33" t="s">
        <v>20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 t="s">
        <v>20</v>
      </c>
      <c r="U20" s="36">
        <v>0.03</v>
      </c>
      <c r="V20" s="37">
        <f>1-(U20/100)</f>
        <v>0.99970000000000003</v>
      </c>
      <c r="W20" s="30">
        <v>107792</v>
      </c>
      <c r="X20" s="38">
        <f>W20/1000</f>
        <v>107.792</v>
      </c>
      <c r="Y20" s="29"/>
      <c r="Z20" s="29"/>
      <c r="AA20" s="29"/>
      <c r="AB20" s="30"/>
      <c r="AC20" s="39">
        <v>3.4000000000000002E-2</v>
      </c>
      <c r="AD20" s="31">
        <v>1</v>
      </c>
      <c r="AE20" s="31">
        <v>1</v>
      </c>
      <c r="AF20" s="30">
        <v>1</v>
      </c>
      <c r="AG20" s="30">
        <v>0.8</v>
      </c>
      <c r="AH20" s="30">
        <v>0.6</v>
      </c>
      <c r="AI20" s="31">
        <v>1</v>
      </c>
      <c r="AJ20" s="31">
        <v>1</v>
      </c>
      <c r="AK20" s="31">
        <v>1</v>
      </c>
      <c r="AL20" s="31">
        <v>1</v>
      </c>
      <c r="AM20" s="88"/>
      <c r="AN20" s="88"/>
      <c r="AO20" s="29">
        <v>1</v>
      </c>
      <c r="AP20" s="29">
        <v>1</v>
      </c>
      <c r="AQ20" s="31">
        <f>SUM(AD20:AP20)</f>
        <v>10.399999999999999</v>
      </c>
      <c r="AR20" s="40">
        <f>AVERAGE(AD20:AP20)</f>
        <v>0.94545454545454533</v>
      </c>
      <c r="AS20" s="100">
        <f>_xlfn.RANK.EQ(V20,V20:V119,1)/100</f>
        <v>0.82</v>
      </c>
      <c r="AT20" s="31">
        <f>_xlfn.RANK.EQ(X20,X20:X119,1)/100</f>
        <v>0.83</v>
      </c>
      <c r="AU20" s="41">
        <f>AVERAGE(AC20, AR20,V20, X20)</f>
        <v>27.442788636363638</v>
      </c>
    </row>
    <row r="21" spans="1:47" s="42" customFormat="1" hidden="1" x14ac:dyDescent="0.2">
      <c r="A21" s="28">
        <f>_xlfn.RANK.EQ(AU21,$AU$2:$AU$101,0)</f>
        <v>4</v>
      </c>
      <c r="B21" s="35" t="s">
        <v>80</v>
      </c>
      <c r="C21" s="33"/>
      <c r="D21" s="33" t="s">
        <v>20</v>
      </c>
      <c r="E21" s="33"/>
      <c r="F21" s="33" t="s">
        <v>20</v>
      </c>
      <c r="G21" s="33"/>
      <c r="H21" s="33"/>
      <c r="I21" s="33"/>
      <c r="J21" s="33"/>
      <c r="K21" s="33"/>
      <c r="L21" s="33"/>
      <c r="M21" s="33"/>
      <c r="N21" s="33" t="s">
        <v>20</v>
      </c>
      <c r="O21" s="33"/>
      <c r="P21" s="33"/>
      <c r="Q21" s="33" t="s">
        <v>20</v>
      </c>
      <c r="R21" s="33"/>
      <c r="S21" s="27"/>
      <c r="T21" s="28"/>
      <c r="U21" s="36">
        <v>0.03</v>
      </c>
      <c r="V21" s="37">
        <f>1-(U21/100)</f>
        <v>0.99970000000000003</v>
      </c>
      <c r="W21" s="34">
        <v>40971</v>
      </c>
      <c r="X21" s="38">
        <f>W21/1000</f>
        <v>40.970999999999997</v>
      </c>
      <c r="Y21" s="29">
        <v>4600</v>
      </c>
      <c r="Z21" s="29"/>
      <c r="AA21" s="29" t="s">
        <v>204</v>
      </c>
      <c r="AB21" s="30" t="s">
        <v>204</v>
      </c>
      <c r="AC21" s="39">
        <v>0.21199999999999999</v>
      </c>
      <c r="AD21" s="31">
        <v>1</v>
      </c>
      <c r="AE21" s="31">
        <v>1</v>
      </c>
      <c r="AF21" s="30">
        <v>1</v>
      </c>
      <c r="AG21" s="30">
        <v>0.6</v>
      </c>
      <c r="AH21" s="30">
        <v>0.4</v>
      </c>
      <c r="AI21" s="31">
        <v>1</v>
      </c>
      <c r="AJ21" s="31">
        <v>1</v>
      </c>
      <c r="AK21" s="31">
        <v>1</v>
      </c>
      <c r="AL21" s="31">
        <v>1</v>
      </c>
      <c r="AM21" s="88" t="s">
        <v>153</v>
      </c>
      <c r="AN21" s="88" t="s">
        <v>153</v>
      </c>
      <c r="AO21" s="29">
        <v>1</v>
      </c>
      <c r="AP21" s="29">
        <v>1</v>
      </c>
      <c r="AQ21" s="31">
        <f>SUM(AD21:AP21)</f>
        <v>10</v>
      </c>
      <c r="AR21" s="40">
        <f>AVERAGE(AD21:AP21)</f>
        <v>0.90909090909090906</v>
      </c>
      <c r="AS21" s="100">
        <f>_xlfn.RANK.EQ(V21,V21:V120,1)/100</f>
        <v>0.82</v>
      </c>
      <c r="AT21" s="31">
        <f>_xlfn.RANK.EQ(X21,X21:X120,1)/100</f>
        <v>0.82</v>
      </c>
      <c r="AU21" s="41">
        <f>AVERAGE(AC21, AR21,V21, X21)</f>
        <v>10.772947727272726</v>
      </c>
    </row>
    <row r="22" spans="1:47" s="42" customFormat="1" ht="25.5" hidden="1" x14ac:dyDescent="0.2">
      <c r="A22" s="28">
        <f>_xlfn.RANK.EQ(AU22,$AU$2:$AU$101,0)</f>
        <v>7</v>
      </c>
      <c r="B22" s="35" t="s">
        <v>55</v>
      </c>
      <c r="C22" s="33"/>
      <c r="D22" s="33"/>
      <c r="E22" s="33" t="s">
        <v>20</v>
      </c>
      <c r="F22" s="33"/>
      <c r="G22" s="33"/>
      <c r="H22" s="33"/>
      <c r="I22" s="33"/>
      <c r="J22" s="33"/>
      <c r="K22" s="33" t="s">
        <v>20</v>
      </c>
      <c r="L22" s="33"/>
      <c r="M22" s="33"/>
      <c r="N22" s="33"/>
      <c r="O22" s="33"/>
      <c r="P22" s="33" t="s">
        <v>20</v>
      </c>
      <c r="Q22" s="33" t="s">
        <v>20</v>
      </c>
      <c r="R22" s="33"/>
      <c r="S22" s="33"/>
      <c r="T22" s="33"/>
      <c r="U22" s="36">
        <v>0.68</v>
      </c>
      <c r="V22" s="37">
        <f>1-(U22/100)</f>
        <v>0.99319999999999997</v>
      </c>
      <c r="W22" s="34">
        <v>23196</v>
      </c>
      <c r="X22" s="38">
        <f>W22/1000</f>
        <v>23.196000000000002</v>
      </c>
      <c r="Y22" s="29"/>
      <c r="Z22" s="29"/>
      <c r="AA22" s="29"/>
      <c r="AB22" s="30"/>
      <c r="AC22" s="39">
        <v>0.53900000000000003</v>
      </c>
      <c r="AD22" s="31">
        <v>1</v>
      </c>
      <c r="AE22" s="31">
        <v>1</v>
      </c>
      <c r="AF22" s="30">
        <v>1</v>
      </c>
      <c r="AG22" s="30">
        <v>0.6</v>
      </c>
      <c r="AH22" s="30">
        <v>0.6</v>
      </c>
      <c r="AI22" s="31">
        <v>1</v>
      </c>
      <c r="AJ22" s="31">
        <v>1</v>
      </c>
      <c r="AK22" s="31">
        <v>1</v>
      </c>
      <c r="AL22" s="31">
        <v>1</v>
      </c>
      <c r="AM22" s="88"/>
      <c r="AN22" s="88"/>
      <c r="AO22" s="29">
        <v>1</v>
      </c>
      <c r="AP22" s="29">
        <v>1</v>
      </c>
      <c r="AQ22" s="31">
        <f>SUM(AD22:AP22)</f>
        <v>10.199999999999999</v>
      </c>
      <c r="AR22" s="40">
        <f>AVERAGE(AD22:AP22)</f>
        <v>0.92727272727272725</v>
      </c>
      <c r="AS22" s="100">
        <f>_xlfn.RANK.EQ(V22,V22:V121,1)/100</f>
        <v>0.71</v>
      </c>
      <c r="AT22" s="31">
        <f>_xlfn.RANK.EQ(X22,X22:X121,1)/100</f>
        <v>0.81</v>
      </c>
      <c r="AU22" s="41">
        <f>AVERAGE(AC22, AR22,V22, X22)</f>
        <v>6.4138681818181826</v>
      </c>
    </row>
    <row r="23" spans="1:47" s="42" customFormat="1" hidden="1" x14ac:dyDescent="0.2">
      <c r="A23" s="28">
        <f>_xlfn.RANK.EQ(AU23,$AU$2:$AU$101,0)</f>
        <v>9</v>
      </c>
      <c r="B23" s="35" t="s">
        <v>28</v>
      </c>
      <c r="C23" s="27"/>
      <c r="D23" s="27"/>
      <c r="E23" s="27"/>
      <c r="F23" s="27"/>
      <c r="G23" s="27"/>
      <c r="H23" s="27"/>
      <c r="I23" s="27"/>
      <c r="J23" s="27" t="s">
        <v>20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36">
        <v>8.8000000000000007</v>
      </c>
      <c r="V23" s="37">
        <f>1-(U23/100)</f>
        <v>0.91200000000000003</v>
      </c>
      <c r="W23" s="34">
        <v>17105</v>
      </c>
      <c r="X23" s="38">
        <f>W23/1000</f>
        <v>17.105</v>
      </c>
      <c r="Y23" s="29" t="s">
        <v>150</v>
      </c>
      <c r="Z23" s="29" t="s">
        <v>151</v>
      </c>
      <c r="AA23" s="29" t="s">
        <v>150</v>
      </c>
      <c r="AB23" s="30" t="s">
        <v>159</v>
      </c>
      <c r="AC23" s="39">
        <v>2.4E-2</v>
      </c>
      <c r="AD23" s="31">
        <v>0.8</v>
      </c>
      <c r="AE23" s="31">
        <v>1</v>
      </c>
      <c r="AF23" s="30">
        <v>0</v>
      </c>
      <c r="AG23" s="30">
        <v>0.8</v>
      </c>
      <c r="AH23" s="30">
        <v>0</v>
      </c>
      <c r="AI23" s="31">
        <v>0.5</v>
      </c>
      <c r="AJ23" s="31">
        <v>1</v>
      </c>
      <c r="AK23" s="31">
        <v>1</v>
      </c>
      <c r="AL23" s="31">
        <v>1</v>
      </c>
      <c r="AM23" s="88">
        <v>0.5</v>
      </c>
      <c r="AN23" s="88" t="s">
        <v>153</v>
      </c>
      <c r="AO23" s="29">
        <v>1</v>
      </c>
      <c r="AP23" s="29">
        <v>1</v>
      </c>
      <c r="AQ23" s="31">
        <f>SUM(AD23:AP23)</f>
        <v>8.6</v>
      </c>
      <c r="AR23" s="40">
        <f>AVERAGE(AD23:AP23)</f>
        <v>0.71666666666666667</v>
      </c>
      <c r="AS23" s="100">
        <f>_xlfn.RANK.EQ(V23,V23:V122,1)/100</f>
        <v>0.24</v>
      </c>
      <c r="AT23" s="31">
        <f>_xlfn.RANK.EQ(X23,X23:X122,1)/100</f>
        <v>0.8</v>
      </c>
      <c r="AU23" s="41">
        <f>AVERAGE(AC23, AR23,V23, X23)</f>
        <v>4.6894166666666663</v>
      </c>
    </row>
    <row r="24" spans="1:47" s="42" customFormat="1" hidden="1" x14ac:dyDescent="0.2">
      <c r="A24" s="28">
        <f>_xlfn.RANK.EQ(AU24,$AU$2:$AU$101,0)</f>
        <v>11</v>
      </c>
      <c r="B24" s="98" t="s">
        <v>19</v>
      </c>
      <c r="C24" s="27"/>
      <c r="D24" s="27" t="s">
        <v>20</v>
      </c>
      <c r="E24" s="27"/>
      <c r="F24" s="27" t="s">
        <v>20</v>
      </c>
      <c r="G24" s="27"/>
      <c r="H24" s="27"/>
      <c r="I24" s="27"/>
      <c r="J24" s="27"/>
      <c r="K24" s="27"/>
      <c r="L24" s="27"/>
      <c r="M24" s="27"/>
      <c r="N24" s="27" t="s">
        <v>20</v>
      </c>
      <c r="O24" s="27"/>
      <c r="P24" s="27"/>
      <c r="Q24" s="27" t="s">
        <v>20</v>
      </c>
      <c r="R24" s="27"/>
      <c r="S24" s="27"/>
      <c r="T24" s="28"/>
      <c r="U24" s="36">
        <v>4.03</v>
      </c>
      <c r="V24" s="37">
        <f>1-(U24/100)</f>
        <v>0.9597</v>
      </c>
      <c r="W24" s="34">
        <v>11401</v>
      </c>
      <c r="X24" s="38">
        <f>W24/1000</f>
        <v>11.401</v>
      </c>
      <c r="Y24" s="29" t="s">
        <v>146</v>
      </c>
      <c r="Z24" s="29">
        <v>24</v>
      </c>
      <c r="AA24" s="29"/>
      <c r="AB24" s="30" t="s">
        <v>147</v>
      </c>
      <c r="AC24" s="39">
        <v>0.20599999999999999</v>
      </c>
      <c r="AD24" s="31">
        <v>1</v>
      </c>
      <c r="AE24" s="31">
        <v>0.2</v>
      </c>
      <c r="AF24" s="30">
        <v>0</v>
      </c>
      <c r="AG24" s="30">
        <v>0.2</v>
      </c>
      <c r="AH24" s="30">
        <v>0.4</v>
      </c>
      <c r="AI24" s="31">
        <v>0.5</v>
      </c>
      <c r="AJ24" s="31">
        <v>0</v>
      </c>
      <c r="AK24" s="31">
        <v>1</v>
      </c>
      <c r="AL24" s="31">
        <v>1</v>
      </c>
      <c r="AM24" s="88" t="s">
        <v>148</v>
      </c>
      <c r="AN24" s="88" t="s">
        <v>149</v>
      </c>
      <c r="AO24" s="29">
        <v>0</v>
      </c>
      <c r="AP24" s="29">
        <v>0</v>
      </c>
      <c r="AQ24" s="31">
        <f>SUM(AD24:AP24)</f>
        <v>4.3</v>
      </c>
      <c r="AR24" s="40">
        <f>AVERAGE(AD24:AP24)</f>
        <v>0.39090909090909087</v>
      </c>
      <c r="AS24" s="100">
        <f>_xlfn.RANK.EQ(V24,V24:V123,1)/100</f>
        <v>0.35</v>
      </c>
      <c r="AT24" s="31">
        <f>_xlfn.RANK.EQ(X24,X24:X123,1)/100</f>
        <v>0.79</v>
      </c>
      <c r="AU24" s="41">
        <f>AVERAGE(AC24, AR24,V24, X24)</f>
        <v>3.2394022727272729</v>
      </c>
    </row>
    <row r="25" spans="1:47" s="42" customFormat="1" ht="14.25" hidden="1" customHeight="1" x14ac:dyDescent="0.2">
      <c r="A25" s="28">
        <f>_xlfn.RANK.EQ(AU25,$AU$2:$AU$101,0)</f>
        <v>12</v>
      </c>
      <c r="B25" s="35" t="s">
        <v>83</v>
      </c>
      <c r="C25" s="33" t="s">
        <v>20</v>
      </c>
      <c r="D25" s="33"/>
      <c r="E25" s="33"/>
      <c r="F25" s="33"/>
      <c r="G25" s="33"/>
      <c r="H25" s="33" t="s">
        <v>20</v>
      </c>
      <c r="I25" s="33"/>
      <c r="J25" s="33"/>
      <c r="K25" s="33"/>
      <c r="L25" s="33"/>
      <c r="M25" s="33"/>
      <c r="N25" s="33"/>
      <c r="O25" s="27"/>
      <c r="P25" s="27"/>
      <c r="Q25" s="27"/>
      <c r="R25" s="27"/>
      <c r="S25" s="27"/>
      <c r="T25" s="28"/>
      <c r="U25" s="36">
        <v>1.17</v>
      </c>
      <c r="V25" s="37">
        <f>1-(U25/100)</f>
        <v>0.98829999999999996</v>
      </c>
      <c r="W25" s="34">
        <v>10774</v>
      </c>
      <c r="X25" s="38">
        <f>W25/1000</f>
        <v>10.773999999999999</v>
      </c>
      <c r="Y25" s="29" t="s">
        <v>208</v>
      </c>
      <c r="Z25" s="29">
        <v>0</v>
      </c>
      <c r="AA25" s="29" t="s">
        <v>209</v>
      </c>
      <c r="AB25" s="30"/>
      <c r="AC25" s="39">
        <v>4.9000000000000002E-2</v>
      </c>
      <c r="AD25" s="31">
        <v>1</v>
      </c>
      <c r="AE25" s="31">
        <v>0.8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</v>
      </c>
      <c r="AR25" s="40">
        <f>AVERAGE(AD25:AP25)</f>
        <v>0.90909090909090906</v>
      </c>
      <c r="AS25" s="100">
        <f>_xlfn.RANK.EQ(V25,V25:V124,1)/100</f>
        <v>0.56999999999999995</v>
      </c>
      <c r="AT25" s="31">
        <f>_xlfn.RANK.EQ(X25,X25:X124,1)/100</f>
        <v>0.78</v>
      </c>
      <c r="AU25" s="41">
        <f>AVERAGE(AC25, AR25,V25, X25)</f>
        <v>3.1800977272727269</v>
      </c>
    </row>
    <row r="26" spans="1:47" s="42" customFormat="1" ht="25.5" hidden="1" x14ac:dyDescent="0.2">
      <c r="A26" s="28">
        <f>_xlfn.RANK.EQ(AU26,$AU$2:$AU$101,0)</f>
        <v>13</v>
      </c>
      <c r="B26" s="35" t="s">
        <v>41</v>
      </c>
      <c r="C26" s="33"/>
      <c r="D26" s="33"/>
      <c r="E26" s="33" t="s">
        <v>20</v>
      </c>
      <c r="F26" s="33"/>
      <c r="G26" s="33" t="s">
        <v>20</v>
      </c>
      <c r="H26" s="33"/>
      <c r="I26" s="33"/>
      <c r="J26" s="33"/>
      <c r="K26" s="33" t="s">
        <v>20</v>
      </c>
      <c r="L26" s="33"/>
      <c r="M26" s="33"/>
      <c r="N26" s="33"/>
      <c r="O26" s="33"/>
      <c r="P26" s="33"/>
      <c r="Q26" s="33"/>
      <c r="R26" s="33"/>
      <c r="S26" s="33"/>
      <c r="T26" s="33"/>
      <c r="U26" s="36">
        <v>0.67</v>
      </c>
      <c r="V26" s="37">
        <f>1-(U26/100)</f>
        <v>0.99329999999999996</v>
      </c>
      <c r="W26" s="34">
        <v>9948</v>
      </c>
      <c r="X26" s="38">
        <f>W26/1000</f>
        <v>9.9480000000000004</v>
      </c>
      <c r="Y26" s="29" t="s">
        <v>172</v>
      </c>
      <c r="Z26" s="29" t="s">
        <v>173</v>
      </c>
      <c r="AA26" s="29" t="s">
        <v>174</v>
      </c>
      <c r="AB26" s="30" t="s">
        <v>175</v>
      </c>
      <c r="AC26" s="39">
        <v>0.625</v>
      </c>
      <c r="AD26" s="31">
        <v>1</v>
      </c>
      <c r="AE26" s="31">
        <v>0.8</v>
      </c>
      <c r="AF26" s="30">
        <v>1</v>
      </c>
      <c r="AG26" s="30">
        <v>0.6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</v>
      </c>
      <c r="AR26" s="40">
        <f>AVERAGE(AD26:AP26)</f>
        <v>0.90909090909090906</v>
      </c>
      <c r="AS26" s="100">
        <f>_xlfn.RANK.EQ(V26,V26:V125,1)/100</f>
        <v>0.68</v>
      </c>
      <c r="AT26" s="31">
        <f>_xlfn.RANK.EQ(X26,X26:X125,1)/100</f>
        <v>0.76</v>
      </c>
      <c r="AU26" s="41">
        <f>AVERAGE(AC26, AR26,V26, X26)</f>
        <v>3.1188477272727275</v>
      </c>
    </row>
    <row r="27" spans="1:47" s="42" customFormat="1" hidden="1" x14ac:dyDescent="0.2">
      <c r="A27" s="28">
        <f>_xlfn.RANK.EQ(AU27,$AU$2:$AU$101,0)</f>
        <v>14</v>
      </c>
      <c r="B27" s="35" t="s">
        <v>31</v>
      </c>
      <c r="C27" s="27"/>
      <c r="D27" s="27" t="s">
        <v>20</v>
      </c>
      <c r="E27" s="99"/>
      <c r="F27" s="27"/>
      <c r="G27" s="27"/>
      <c r="H27" s="27"/>
      <c r="I27" s="27"/>
      <c r="J27" s="27"/>
      <c r="K27" s="27"/>
      <c r="L27" s="27"/>
      <c r="M27" s="27"/>
      <c r="N27" s="27" t="s">
        <v>20</v>
      </c>
      <c r="O27" s="27"/>
      <c r="P27" s="27"/>
      <c r="Q27" s="27" t="s">
        <v>20</v>
      </c>
      <c r="R27" s="27"/>
      <c r="S27" s="27"/>
      <c r="T27" s="28"/>
      <c r="U27" s="36">
        <v>1.26</v>
      </c>
      <c r="V27" s="37">
        <f>1-(U27/100)</f>
        <v>0.98740000000000006</v>
      </c>
      <c r="W27" s="34">
        <v>10039</v>
      </c>
      <c r="X27" s="38">
        <f>W27/1000</f>
        <v>10.039</v>
      </c>
      <c r="Y27" s="29"/>
      <c r="Z27" s="29">
        <v>0</v>
      </c>
      <c r="AA27" s="29" t="s">
        <v>162</v>
      </c>
      <c r="AB27" s="30"/>
      <c r="AC27" s="39">
        <v>0.216</v>
      </c>
      <c r="AD27" s="31">
        <v>1</v>
      </c>
      <c r="AE27" s="31">
        <v>1</v>
      </c>
      <c r="AF27" s="30">
        <v>1</v>
      </c>
      <c r="AG27" s="30">
        <v>0.6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148</v>
      </c>
      <c r="AN27" s="88" t="s">
        <v>153</v>
      </c>
      <c r="AO27" s="29">
        <v>1</v>
      </c>
      <c r="AP27" s="29">
        <v>1</v>
      </c>
      <c r="AQ27" s="31">
        <f>SUM(AD27:AP27)</f>
        <v>10.199999999999999</v>
      </c>
      <c r="AR27" s="40">
        <f>AVERAGE(AD27:AP27)</f>
        <v>0.92727272727272725</v>
      </c>
      <c r="AS27" s="100">
        <f>_xlfn.RANK.EQ(V27,V27:V126,1)/100</f>
        <v>0.54</v>
      </c>
      <c r="AT27" s="31">
        <f>_xlfn.RANK.EQ(X27,X27:X126,1)/100</f>
        <v>0.76</v>
      </c>
      <c r="AU27" s="41">
        <f>AVERAGE(AC27, AR27,V27, X27)</f>
        <v>3.0424181818181815</v>
      </c>
    </row>
    <row r="28" spans="1:47" s="42" customFormat="1" ht="38.25" hidden="1" x14ac:dyDescent="0.2">
      <c r="A28" s="28">
        <f>_xlfn.RANK.EQ(AU28,$AU$2:$AU$101,0)</f>
        <v>15</v>
      </c>
      <c r="B28" s="35" t="s">
        <v>81</v>
      </c>
      <c r="C28" s="33"/>
      <c r="D28" s="33"/>
      <c r="E28" s="33"/>
      <c r="F28" s="33"/>
      <c r="G28" s="33" t="s">
        <v>20</v>
      </c>
      <c r="H28" s="33"/>
      <c r="I28" s="33"/>
      <c r="J28" s="33"/>
      <c r="K28" s="33"/>
      <c r="L28" s="33"/>
      <c r="M28" s="33"/>
      <c r="N28" s="33"/>
      <c r="O28" s="33"/>
      <c r="P28" s="33"/>
      <c r="Q28" s="33" t="s">
        <v>20</v>
      </c>
      <c r="R28" s="27"/>
      <c r="S28" s="27"/>
      <c r="T28" s="28"/>
      <c r="U28" s="36">
        <v>0.35</v>
      </c>
      <c r="V28" s="37">
        <f>1-(U28/100)</f>
        <v>0.99650000000000005</v>
      </c>
      <c r="W28" s="34">
        <v>8507</v>
      </c>
      <c r="X28" s="38">
        <f>W28/1000</f>
        <v>8.5069999999999997</v>
      </c>
      <c r="Y28" s="29" t="s">
        <v>150</v>
      </c>
      <c r="Z28" s="29" t="s">
        <v>151</v>
      </c>
      <c r="AA28" s="29" t="s">
        <v>205</v>
      </c>
      <c r="AB28" s="30" t="s">
        <v>206</v>
      </c>
      <c r="AC28" s="39">
        <v>0.17199999999999999</v>
      </c>
      <c r="AD28" s="31">
        <v>0.8</v>
      </c>
      <c r="AE28" s="31">
        <v>0.8</v>
      </c>
      <c r="AF28" s="30">
        <v>1</v>
      </c>
      <c r="AG28" s="30">
        <v>0.4</v>
      </c>
      <c r="AH28" s="30">
        <v>0</v>
      </c>
      <c r="AI28" s="31">
        <v>1</v>
      </c>
      <c r="AJ28" s="31">
        <v>1</v>
      </c>
      <c r="AK28" s="31">
        <v>1</v>
      </c>
      <c r="AL28" s="31">
        <v>1</v>
      </c>
      <c r="AM28" s="88" t="s">
        <v>150</v>
      </c>
      <c r="AN28" s="88" t="s">
        <v>153</v>
      </c>
      <c r="AO28" s="29">
        <v>1</v>
      </c>
      <c r="AP28" s="29">
        <v>1</v>
      </c>
      <c r="AQ28" s="31">
        <f>SUM(AD28:AP28)</f>
        <v>9</v>
      </c>
      <c r="AR28" s="40">
        <f>AVERAGE(AD28:AP28)</f>
        <v>0.81818181818181823</v>
      </c>
      <c r="AS28" s="100">
        <f>_xlfn.RANK.EQ(V28,V28:V127,1)/100</f>
        <v>0.7</v>
      </c>
      <c r="AT28" s="31">
        <f>_xlfn.RANK.EQ(X28,X28:X127,1)/100</f>
        <v>0.75</v>
      </c>
      <c r="AU28" s="41">
        <f>AVERAGE(AC28, AR28,V28, X28)</f>
        <v>2.6234204545454545</v>
      </c>
    </row>
    <row r="29" spans="1:47" s="42" customFormat="1" ht="25.5" hidden="1" x14ac:dyDescent="0.2">
      <c r="A29" s="28">
        <f>_xlfn.RANK.EQ(AU29,$AU$2:$AU$101,0)</f>
        <v>16</v>
      </c>
      <c r="B29" s="35" t="s">
        <v>23</v>
      </c>
      <c r="C29" s="27"/>
      <c r="D29" s="27"/>
      <c r="E29" s="27"/>
      <c r="F29" s="27"/>
      <c r="G29" s="27"/>
      <c r="H29" s="27"/>
      <c r="I29" s="27" t="s">
        <v>20</v>
      </c>
      <c r="J29" s="27" t="s">
        <v>20</v>
      </c>
      <c r="K29" s="27" t="s">
        <v>20</v>
      </c>
      <c r="L29" s="27"/>
      <c r="M29" s="27" t="s">
        <v>20</v>
      </c>
      <c r="N29" s="27"/>
      <c r="O29" s="27"/>
      <c r="P29" s="27" t="s">
        <v>20</v>
      </c>
      <c r="Q29" s="27"/>
      <c r="R29" s="27" t="s">
        <v>20</v>
      </c>
      <c r="S29" s="27"/>
      <c r="T29" s="28"/>
      <c r="U29" s="36">
        <v>5.38</v>
      </c>
      <c r="V29" s="37">
        <f>1-(U29/100)</f>
        <v>0.94620000000000004</v>
      </c>
      <c r="W29" s="34">
        <v>7823</v>
      </c>
      <c r="X29" s="38">
        <f>W29/1000</f>
        <v>7.8230000000000004</v>
      </c>
      <c r="Y29" s="29">
        <v>2400</v>
      </c>
      <c r="Z29" s="29">
        <v>0</v>
      </c>
      <c r="AA29" s="43" t="s">
        <v>154</v>
      </c>
      <c r="AB29" s="30"/>
      <c r="AC29" s="39">
        <v>0.25</v>
      </c>
      <c r="AD29" s="31">
        <v>0.8</v>
      </c>
      <c r="AE29" s="31">
        <v>0.7</v>
      </c>
      <c r="AF29" s="30">
        <v>1</v>
      </c>
      <c r="AG29" s="30">
        <v>0.6</v>
      </c>
      <c r="AH29" s="30">
        <v>0.4</v>
      </c>
      <c r="AI29" s="31">
        <v>1</v>
      </c>
      <c r="AJ29" s="31">
        <v>1</v>
      </c>
      <c r="AK29" s="31">
        <v>1</v>
      </c>
      <c r="AL29" s="31">
        <v>1</v>
      </c>
      <c r="AM29" s="88" t="s">
        <v>155</v>
      </c>
      <c r="AN29" s="88" t="s">
        <v>153</v>
      </c>
      <c r="AO29" s="29">
        <v>1</v>
      </c>
      <c r="AP29" s="29">
        <v>1</v>
      </c>
      <c r="AQ29" s="31">
        <f>SUM(AD29:AP29)</f>
        <v>9.5</v>
      </c>
      <c r="AR29" s="40">
        <f>AVERAGE(AD29:AP29)</f>
        <v>0.86363636363636365</v>
      </c>
      <c r="AS29" s="100">
        <f>_xlfn.RANK.EQ(V29,V29:V128,1)/100</f>
        <v>0.28000000000000003</v>
      </c>
      <c r="AT29" s="31">
        <f>_xlfn.RANK.EQ(X29,X29:X128,1)/100</f>
        <v>0.73</v>
      </c>
      <c r="AU29" s="41">
        <f>AVERAGE(AC29, AR29,V29, X29)</f>
        <v>2.4707090909090912</v>
      </c>
    </row>
    <row r="30" spans="1:47" s="42" customFormat="1" hidden="1" x14ac:dyDescent="0.2">
      <c r="A30" s="28">
        <f>_xlfn.RANK.EQ(AU30,$AU$2:$AU$101,0)</f>
        <v>17</v>
      </c>
      <c r="B30" s="35" t="s">
        <v>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20</v>
      </c>
      <c r="S30" s="27"/>
      <c r="T30" s="28"/>
      <c r="U30" s="36">
        <v>3.39</v>
      </c>
      <c r="V30" s="37">
        <f>1-(U30/100)</f>
        <v>0.96609999999999996</v>
      </c>
      <c r="W30" s="34">
        <v>7983</v>
      </c>
      <c r="X30" s="38">
        <f>W30/1000</f>
        <v>7.9829999999999997</v>
      </c>
      <c r="Y30" s="29">
        <v>1500</v>
      </c>
      <c r="Z30" s="29">
        <v>0</v>
      </c>
      <c r="AA30" s="29" t="s">
        <v>160</v>
      </c>
      <c r="AB30" s="30"/>
      <c r="AC30" s="39">
        <v>5.0000000000000001E-3</v>
      </c>
      <c r="AD30" s="31">
        <v>0.8</v>
      </c>
      <c r="AE30" s="31">
        <v>1</v>
      </c>
      <c r="AF30" s="30">
        <v>1</v>
      </c>
      <c r="AG30" s="30">
        <v>0.8</v>
      </c>
      <c r="AH30" s="30">
        <v>0.6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10.199999999999999</v>
      </c>
      <c r="AR30" s="40">
        <f>AVERAGE(AD30:AP30)</f>
        <v>0.92727272727272725</v>
      </c>
      <c r="AS30" s="100">
        <f>_xlfn.RANK.EQ(V30,V30:V129,1)/100</f>
        <v>0.37</v>
      </c>
      <c r="AT30" s="31">
        <f>_xlfn.RANK.EQ(X30,X30:X129,1)/100</f>
        <v>0.73</v>
      </c>
      <c r="AU30" s="41">
        <f>AVERAGE(AC30, AR30,V30, X30)</f>
        <v>2.4703431818181816</v>
      </c>
    </row>
    <row r="31" spans="1:47" s="42" customFormat="1" hidden="1" x14ac:dyDescent="0.2">
      <c r="A31" s="28">
        <f>_xlfn.RANK.EQ(AU31,$AU$2:$AU$101,0)</f>
        <v>18</v>
      </c>
      <c r="B31" s="35" t="s">
        <v>58</v>
      </c>
      <c r="C31" s="33"/>
      <c r="D31" s="33"/>
      <c r="E31" s="33" t="s">
        <v>20</v>
      </c>
      <c r="F31" s="33"/>
      <c r="G31" s="33"/>
      <c r="H31" s="33"/>
      <c r="I31" s="33"/>
      <c r="J31" s="33"/>
      <c r="K31" s="33"/>
      <c r="L31" s="33" t="s">
        <v>20</v>
      </c>
      <c r="M31" s="33"/>
      <c r="N31" s="33"/>
      <c r="O31" s="33"/>
      <c r="P31" s="33"/>
      <c r="Q31" s="33"/>
      <c r="R31" s="33"/>
      <c r="S31" s="33"/>
      <c r="T31" s="28"/>
      <c r="U31" s="36">
        <v>1.22</v>
      </c>
      <c r="V31" s="37">
        <f>1-(U31/100)</f>
        <v>0.98780000000000001</v>
      </c>
      <c r="W31" s="34">
        <v>7557</v>
      </c>
      <c r="X31" s="38">
        <f>W31/1000</f>
        <v>7.5570000000000004</v>
      </c>
      <c r="Y31" s="29" t="s">
        <v>150</v>
      </c>
      <c r="Z31" s="29">
        <v>0</v>
      </c>
      <c r="AA31" s="29" t="s">
        <v>162</v>
      </c>
      <c r="AB31" s="30" t="s">
        <v>150</v>
      </c>
      <c r="AC31" s="39">
        <v>0.40799999999999997</v>
      </c>
      <c r="AD31" s="31">
        <v>1</v>
      </c>
      <c r="AE31" s="31">
        <v>0.8</v>
      </c>
      <c r="AF31" s="30">
        <v>1</v>
      </c>
      <c r="AG31" s="30">
        <v>0.6</v>
      </c>
      <c r="AH31" s="30">
        <v>0.4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9.8000000000000007</v>
      </c>
      <c r="AR31" s="40">
        <f>AVERAGE(AD31:AP31)</f>
        <v>0.89090909090909098</v>
      </c>
      <c r="AS31" s="100">
        <f>_xlfn.RANK.EQ(V31,V31:V130,1)/100</f>
        <v>0.52</v>
      </c>
      <c r="AT31" s="31">
        <f>_xlfn.RANK.EQ(X31,X31:X130,1)/100</f>
        <v>0.72</v>
      </c>
      <c r="AU31" s="41">
        <f>AVERAGE(AC31, AR31,V31, X31)</f>
        <v>2.4609272727272726</v>
      </c>
    </row>
    <row r="32" spans="1:47" s="42" customFormat="1" hidden="1" x14ac:dyDescent="0.2">
      <c r="A32" s="28">
        <f>_xlfn.RANK.EQ(AU32,$AU$2:$AU$101,0)</f>
        <v>20</v>
      </c>
      <c r="B32" s="35" t="s">
        <v>69</v>
      </c>
      <c r="C32" s="33"/>
      <c r="D32" s="33"/>
      <c r="E32" s="33"/>
      <c r="F32" s="33"/>
      <c r="G32" s="33"/>
      <c r="H32" s="33"/>
      <c r="I32" s="33" t="s">
        <v>20</v>
      </c>
      <c r="J32" s="33" t="s">
        <v>20</v>
      </c>
      <c r="K32" s="33"/>
      <c r="L32" s="33"/>
      <c r="M32" s="33" t="s">
        <v>20</v>
      </c>
      <c r="N32" s="33"/>
      <c r="O32" s="33"/>
      <c r="P32" s="33" t="s">
        <v>20</v>
      </c>
      <c r="Q32" s="33"/>
      <c r="R32" s="33"/>
      <c r="S32" s="27"/>
      <c r="T32" s="28"/>
      <c r="U32" s="36">
        <v>4.2</v>
      </c>
      <c r="V32" s="37">
        <f>1-(U32/100)</f>
        <v>0.95799999999999996</v>
      </c>
      <c r="W32" s="34">
        <v>7529</v>
      </c>
      <c r="X32" s="38">
        <f>W32/1000</f>
        <v>7.5289999999999999</v>
      </c>
      <c r="Y32" s="29">
        <v>0</v>
      </c>
      <c r="Z32" s="29">
        <v>2100</v>
      </c>
      <c r="AA32" s="29" t="s">
        <v>195</v>
      </c>
      <c r="AB32" s="30" t="s">
        <v>150</v>
      </c>
      <c r="AC32" s="39">
        <v>6.2E-2</v>
      </c>
      <c r="AD32" s="31">
        <v>1</v>
      </c>
      <c r="AE32" s="31">
        <v>1</v>
      </c>
      <c r="AF32" s="30">
        <v>1</v>
      </c>
      <c r="AG32" s="30">
        <v>0.8</v>
      </c>
      <c r="AH32" s="30">
        <v>0.8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10.6</v>
      </c>
      <c r="AR32" s="40">
        <f>AVERAGE(AD32:AP32)</f>
        <v>0.96363636363636362</v>
      </c>
      <c r="AS32" s="100">
        <f>_xlfn.RANK.EQ(V32,V32:V131,1)/100</f>
        <v>0.31</v>
      </c>
      <c r="AT32" s="31">
        <f>_xlfn.RANK.EQ(X32,X32:X131,1)/100</f>
        <v>0.71</v>
      </c>
      <c r="AU32" s="41">
        <f>AVERAGE(AC32, AR32,V32, X32)</f>
        <v>2.3781590909090911</v>
      </c>
    </row>
    <row r="33" spans="1:47" s="42" customFormat="1" ht="25.5" hidden="1" x14ac:dyDescent="0.2">
      <c r="A33" s="28">
        <f>_xlfn.RANK.EQ(AU33,$AU$2:$AU$101,0)</f>
        <v>21</v>
      </c>
      <c r="B33" s="35" t="s">
        <v>71</v>
      </c>
      <c r="C33" s="33"/>
      <c r="D33" s="33"/>
      <c r="E33" s="33"/>
      <c r="F33" s="33"/>
      <c r="G33" s="33"/>
      <c r="H33" s="33"/>
      <c r="I33" s="33"/>
      <c r="J33" s="33"/>
      <c r="K33" s="33"/>
      <c r="L33" s="33" t="s">
        <v>20</v>
      </c>
      <c r="M33" s="33"/>
      <c r="N33" s="33"/>
      <c r="O33" s="33" t="s">
        <v>20</v>
      </c>
      <c r="P33" s="33"/>
      <c r="Q33" s="33"/>
      <c r="R33" s="27"/>
      <c r="S33" s="27"/>
      <c r="T33" s="28"/>
      <c r="U33" s="36">
        <v>0.72</v>
      </c>
      <c r="V33" s="37">
        <f>1-(U33/100)</f>
        <v>0.99280000000000002</v>
      </c>
      <c r="W33" s="34">
        <v>7339</v>
      </c>
      <c r="X33" s="38">
        <f>W33/1000</f>
        <v>7.3390000000000004</v>
      </c>
      <c r="Y33" s="29"/>
      <c r="Z33" s="29">
        <v>0</v>
      </c>
      <c r="AA33" s="29" t="s">
        <v>193</v>
      </c>
      <c r="AB33" s="30" t="s">
        <v>150</v>
      </c>
      <c r="AC33" s="39">
        <v>0.128</v>
      </c>
      <c r="AD33" s="31">
        <v>1</v>
      </c>
      <c r="AE33" s="31">
        <v>0.2</v>
      </c>
      <c r="AF33" s="30">
        <v>1</v>
      </c>
      <c r="AG33" s="30">
        <v>0.4</v>
      </c>
      <c r="AH33" s="30">
        <v>0.8</v>
      </c>
      <c r="AI33" s="31">
        <v>0.75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9.15</v>
      </c>
      <c r="AR33" s="40">
        <f>AVERAGE(AD33:AP33)</f>
        <v>0.8318181818181819</v>
      </c>
      <c r="AS33" s="100">
        <f>_xlfn.RANK.EQ(V33,V33:V132,1)/100</f>
        <v>0.61</v>
      </c>
      <c r="AT33" s="31">
        <f>_xlfn.RANK.EQ(X33,X33:X132,1)/100</f>
        <v>0.7</v>
      </c>
      <c r="AU33" s="41">
        <f>AVERAGE(AC33, AR33,V33, X33)</f>
        <v>2.3229045454545458</v>
      </c>
    </row>
    <row r="34" spans="1:47" s="42" customFormat="1" hidden="1" x14ac:dyDescent="0.2">
      <c r="A34" s="28">
        <f>_xlfn.RANK.EQ(AU34,$AU$2:$AU$101,0)</f>
        <v>22</v>
      </c>
      <c r="B34" s="35" t="s">
        <v>27</v>
      </c>
      <c r="C34" s="27"/>
      <c r="D34" s="27"/>
      <c r="E34" s="27"/>
      <c r="F34" s="27"/>
      <c r="G34" s="27"/>
      <c r="H34" s="27"/>
      <c r="I34" s="27"/>
      <c r="J34" s="27" t="s">
        <v>20</v>
      </c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36">
        <v>2.06</v>
      </c>
      <c r="V34" s="37">
        <f>1-(U34/100)</f>
        <v>0.97940000000000005</v>
      </c>
      <c r="W34" s="34">
        <v>7255</v>
      </c>
      <c r="X34" s="38">
        <f>W34/1000</f>
        <v>7.2549999999999999</v>
      </c>
      <c r="Y34" s="29"/>
      <c r="Z34" s="29">
        <v>0</v>
      </c>
      <c r="AA34" s="29"/>
      <c r="AB34" s="30" t="s">
        <v>158</v>
      </c>
      <c r="AC34" s="39">
        <v>2.4E-2</v>
      </c>
      <c r="AD34" s="31">
        <v>1</v>
      </c>
      <c r="AE34" s="31">
        <v>0.7</v>
      </c>
      <c r="AF34" s="30">
        <v>1</v>
      </c>
      <c r="AG34" s="30">
        <v>0.8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10.1</v>
      </c>
      <c r="AR34" s="40">
        <f>AVERAGE(AD34:AP34)</f>
        <v>0.9181818181818181</v>
      </c>
      <c r="AS34" s="100">
        <f>_xlfn.RANK.EQ(V34,V34:V133,1)/100</f>
        <v>0.46</v>
      </c>
      <c r="AT34" s="31">
        <f>_xlfn.RANK.EQ(X34,X34:X133,1)/100</f>
        <v>0.69</v>
      </c>
      <c r="AU34" s="41">
        <f>AVERAGE(AC34, AR34,V34, X34)</f>
        <v>2.2941454545454545</v>
      </c>
    </row>
    <row r="35" spans="1:47" s="42" customFormat="1" hidden="1" x14ac:dyDescent="0.2">
      <c r="A35" s="28">
        <f>_xlfn.RANK.EQ(AU35,$AU$2:$AU$101,0)</f>
        <v>24</v>
      </c>
      <c r="B35" s="35" t="s">
        <v>53</v>
      </c>
      <c r="C35" s="33"/>
      <c r="D35" s="33" t="s">
        <v>20</v>
      </c>
      <c r="E35" s="33" t="s">
        <v>20</v>
      </c>
      <c r="F35" s="33" t="s">
        <v>20</v>
      </c>
      <c r="G35" s="33" t="s">
        <v>20</v>
      </c>
      <c r="H35" s="33" t="s">
        <v>20</v>
      </c>
      <c r="I35" s="33" t="s">
        <v>20</v>
      </c>
      <c r="J35" s="33"/>
      <c r="K35" s="33"/>
      <c r="L35" s="33" t="s">
        <v>20</v>
      </c>
      <c r="M35" s="33" t="s">
        <v>20</v>
      </c>
      <c r="N35" s="33" t="s">
        <v>20</v>
      </c>
      <c r="O35" s="33" t="s">
        <v>20</v>
      </c>
      <c r="P35" s="33"/>
      <c r="Q35" s="33" t="s">
        <v>20</v>
      </c>
      <c r="R35" s="33"/>
      <c r="S35" s="33"/>
      <c r="T35" s="33" t="s">
        <v>20</v>
      </c>
      <c r="U35" s="36">
        <v>2.46</v>
      </c>
      <c r="V35" s="37">
        <f>1-(U35/100)</f>
        <v>0.97540000000000004</v>
      </c>
      <c r="W35" s="34">
        <v>6116</v>
      </c>
      <c r="X35" s="38">
        <f>W35/1000</f>
        <v>6.1159999999999997</v>
      </c>
      <c r="Y35" s="43">
        <v>10000</v>
      </c>
      <c r="Z35" s="43">
        <v>10000</v>
      </c>
      <c r="AA35" s="29" t="s">
        <v>150</v>
      </c>
      <c r="AB35" s="30" t="s">
        <v>188</v>
      </c>
      <c r="AC35" s="39">
        <v>0.85099999999999998</v>
      </c>
      <c r="AD35" s="31">
        <v>0.8</v>
      </c>
      <c r="AE35" s="31">
        <v>1</v>
      </c>
      <c r="AF35" s="30">
        <v>0</v>
      </c>
      <c r="AG35" s="30">
        <v>0.8</v>
      </c>
      <c r="AH35" s="30">
        <v>1</v>
      </c>
      <c r="AI35" s="31">
        <v>1</v>
      </c>
      <c r="AJ35" s="31">
        <v>1</v>
      </c>
      <c r="AK35" s="31">
        <v>1</v>
      </c>
      <c r="AL35" s="31">
        <v>1</v>
      </c>
      <c r="AM35" s="88" t="s">
        <v>148</v>
      </c>
      <c r="AN35" s="88" t="s">
        <v>155</v>
      </c>
      <c r="AO35" s="29">
        <v>1</v>
      </c>
      <c r="AP35" s="29">
        <v>0</v>
      </c>
      <c r="AQ35" s="31">
        <f>SUM(AD35:AP35)</f>
        <v>8.6</v>
      </c>
      <c r="AR35" s="40">
        <f>AVERAGE(AD35:AP35)</f>
        <v>0.78181818181818175</v>
      </c>
      <c r="AS35" s="100">
        <f>_xlfn.RANK.EQ(V35,V35:V134,1)/100</f>
        <v>0.42</v>
      </c>
      <c r="AT35" s="31">
        <f>_xlfn.RANK.EQ(X35,X35:X134,1)/100</f>
        <v>0.68</v>
      </c>
      <c r="AU35" s="41">
        <f>AVERAGE(AC35, AR35,V35, X35)</f>
        <v>2.1810545454545451</v>
      </c>
    </row>
    <row r="36" spans="1:47" s="42" customFormat="1" hidden="1" x14ac:dyDescent="0.2">
      <c r="A36" s="28">
        <f>_xlfn.RANK.EQ(AU36,$AU$2:$AU$101,0)</f>
        <v>25</v>
      </c>
      <c r="B36" s="35" t="s">
        <v>117</v>
      </c>
      <c r="C36" s="33" t="s">
        <v>20</v>
      </c>
      <c r="D36" s="33"/>
      <c r="E36" s="33" t="s">
        <v>20</v>
      </c>
      <c r="F36" s="33"/>
      <c r="G36" s="33"/>
      <c r="H36" s="33"/>
      <c r="I36" s="33"/>
      <c r="J36" s="33"/>
      <c r="K36" s="33" t="s">
        <v>20</v>
      </c>
      <c r="L36" s="33"/>
      <c r="M36" s="33"/>
      <c r="N36" s="33"/>
      <c r="O36" s="33"/>
      <c r="P36" s="33" t="s">
        <v>20</v>
      </c>
      <c r="Q36" s="33"/>
      <c r="R36" s="33"/>
      <c r="S36" s="33"/>
      <c r="T36" s="28"/>
      <c r="U36" s="36">
        <v>1</v>
      </c>
      <c r="V36" s="37">
        <f>1-(U36/100)</f>
        <v>0.99</v>
      </c>
      <c r="W36" s="34">
        <v>6017</v>
      </c>
      <c r="X36" s="38">
        <f>W36/1000</f>
        <v>6.0170000000000003</v>
      </c>
      <c r="Y36" s="29" t="s">
        <v>150</v>
      </c>
      <c r="Z36" s="29" t="s">
        <v>151</v>
      </c>
      <c r="AA36" s="29" t="s">
        <v>185</v>
      </c>
      <c r="AB36" s="30" t="s">
        <v>185</v>
      </c>
      <c r="AC36" s="39">
        <v>0.54500000000000004</v>
      </c>
      <c r="AD36" s="31">
        <v>1</v>
      </c>
      <c r="AE36" s="31">
        <v>1</v>
      </c>
      <c r="AF36" s="30">
        <v>1</v>
      </c>
      <c r="AG36" s="30">
        <v>0.6</v>
      </c>
      <c r="AH36" s="30">
        <v>0</v>
      </c>
      <c r="AI36" s="31">
        <v>1</v>
      </c>
      <c r="AJ36" s="31">
        <v>1</v>
      </c>
      <c r="AK36" s="31">
        <v>1</v>
      </c>
      <c r="AL36" s="31">
        <v>1</v>
      </c>
      <c r="AM36" s="88" t="s">
        <v>150</v>
      </c>
      <c r="AN36" s="88" t="s">
        <v>153</v>
      </c>
      <c r="AO36" s="29">
        <v>0</v>
      </c>
      <c r="AP36" s="29">
        <v>0</v>
      </c>
      <c r="AQ36" s="31">
        <f>SUM(AD36:AP36)</f>
        <v>7.6</v>
      </c>
      <c r="AR36" s="40">
        <f>AVERAGE(AD36:AP36)</f>
        <v>0.69090909090909092</v>
      </c>
      <c r="AS36" s="100">
        <f>_xlfn.RANK.EQ(V36,V36:V135,1)/100</f>
        <v>0.54</v>
      </c>
      <c r="AT36" s="31">
        <f>_xlfn.RANK.EQ(X36,X36:X135,1)/100</f>
        <v>0.67</v>
      </c>
      <c r="AU36" s="41">
        <f>AVERAGE(AC36, AR36,V36, X36)</f>
        <v>2.0607272727272727</v>
      </c>
    </row>
    <row r="37" spans="1:47" s="42" customFormat="1" ht="25.5" hidden="1" x14ac:dyDescent="0.2">
      <c r="A37" s="28">
        <f>_xlfn.RANK.EQ(AU37,$AU$2:$AU$101,0)</f>
        <v>27</v>
      </c>
      <c r="B37" s="35" t="s">
        <v>78</v>
      </c>
      <c r="C37" s="33"/>
      <c r="D37" s="33"/>
      <c r="E37" s="33"/>
      <c r="F37" s="33"/>
      <c r="G37" s="33"/>
      <c r="H37" s="33" t="s">
        <v>20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8"/>
      <c r="U37" s="36">
        <v>4.13</v>
      </c>
      <c r="V37" s="37">
        <f>1-(U37/100)</f>
        <v>0.9587</v>
      </c>
      <c r="W37" s="34">
        <v>5554</v>
      </c>
      <c r="X37" s="38">
        <f>W37/1000</f>
        <v>5.5540000000000003</v>
      </c>
      <c r="Y37" s="29"/>
      <c r="Z37" s="29" t="s">
        <v>151</v>
      </c>
      <c r="AA37" s="29"/>
      <c r="AB37" s="30"/>
      <c r="AC37" s="39">
        <v>2.5000000000000001E-2</v>
      </c>
      <c r="AD37" s="31">
        <v>1</v>
      </c>
      <c r="AE37" s="31">
        <v>1</v>
      </c>
      <c r="AF37" s="30">
        <v>1</v>
      </c>
      <c r="AG37" s="30">
        <v>0.8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10.6</v>
      </c>
      <c r="AR37" s="40">
        <f>AVERAGE(AD37:AP37)</f>
        <v>0.96363636363636362</v>
      </c>
      <c r="AS37" s="100">
        <f>_xlfn.RANK.EQ(V37,V37:V136,1)/100</f>
        <v>0.31</v>
      </c>
      <c r="AT37" s="31">
        <f>_xlfn.RANK.EQ(X37,X37:X136,1)/100</f>
        <v>0.65</v>
      </c>
      <c r="AU37" s="41">
        <f>AVERAGE(AC37, AR37,V37, X37)</f>
        <v>1.875334090909091</v>
      </c>
    </row>
    <row r="38" spans="1:47" s="42" customFormat="1" hidden="1" x14ac:dyDescent="0.2">
      <c r="A38" s="28">
        <f>_xlfn.RANK.EQ(AU38,$AU$2:$AU$101,0)</f>
        <v>29</v>
      </c>
      <c r="B38" s="35" t="s">
        <v>51</v>
      </c>
      <c r="C38" s="33"/>
      <c r="D38" s="33"/>
      <c r="E38" s="33" t="s">
        <v>20</v>
      </c>
      <c r="F38" s="33"/>
      <c r="G38" s="33"/>
      <c r="H38" s="33" t="s">
        <v>186</v>
      </c>
      <c r="I38" s="33"/>
      <c r="J38" s="33"/>
      <c r="K38" s="33" t="s">
        <v>20</v>
      </c>
      <c r="L38" s="33"/>
      <c r="M38" s="33"/>
      <c r="N38" s="33"/>
      <c r="O38" s="33"/>
      <c r="P38" s="33" t="s">
        <v>20</v>
      </c>
      <c r="Q38" s="33"/>
      <c r="R38" s="33"/>
      <c r="S38" s="33"/>
      <c r="T38" s="33"/>
      <c r="U38" s="36">
        <v>0.9</v>
      </c>
      <c r="V38" s="37">
        <f>1-(U38/100)</f>
        <v>0.99099999999999999</v>
      </c>
      <c r="W38" s="34">
        <v>5295</v>
      </c>
      <c r="X38" s="38">
        <f>W38/1000</f>
        <v>5.2949999999999999</v>
      </c>
      <c r="Y38" s="29">
        <v>1</v>
      </c>
      <c r="Z38" s="29" t="s">
        <v>151</v>
      </c>
      <c r="AA38" s="29" t="s">
        <v>187</v>
      </c>
      <c r="AB38" s="29" t="s">
        <v>187</v>
      </c>
      <c r="AC38" s="39">
        <v>0.42399999999999999</v>
      </c>
      <c r="AD38" s="89">
        <v>1</v>
      </c>
      <c r="AE38" s="89">
        <v>0.6</v>
      </c>
      <c r="AF38" s="30">
        <v>1</v>
      </c>
      <c r="AG38" s="30">
        <v>0.3</v>
      </c>
      <c r="AH38" s="30">
        <v>0.2</v>
      </c>
      <c r="AI38" s="31">
        <v>1</v>
      </c>
      <c r="AJ38" s="31">
        <v>1</v>
      </c>
      <c r="AK38" s="31">
        <v>0.66</v>
      </c>
      <c r="AL38" s="31">
        <v>0.33</v>
      </c>
      <c r="AM38" s="88" t="s">
        <v>150</v>
      </c>
      <c r="AN38" s="88">
        <v>1</v>
      </c>
      <c r="AO38" s="29">
        <v>1</v>
      </c>
      <c r="AP38" s="29">
        <v>1</v>
      </c>
      <c r="AQ38" s="31"/>
      <c r="AR38" s="40">
        <f>AVERAGE(AD38:AP38)</f>
        <v>0.75749999999999995</v>
      </c>
      <c r="AS38" s="100">
        <f>_xlfn.RANK.EQ(V38,V38:V137,1)/100</f>
        <v>0.54</v>
      </c>
      <c r="AT38" s="31">
        <f>_xlfn.RANK.EQ(X38,X38:X137,1)/100</f>
        <v>0.64</v>
      </c>
      <c r="AU38" s="41">
        <f>AVERAGE(AC38, AR38,V38, X38)</f>
        <v>1.8668749999999998</v>
      </c>
    </row>
    <row r="39" spans="1:47" s="42" customFormat="1" hidden="1" x14ac:dyDescent="0.2">
      <c r="A39" s="28">
        <f>_xlfn.RANK.EQ(AU39,$AU$2:$AU$101,0)</f>
        <v>32</v>
      </c>
      <c r="B39" s="35" t="s">
        <v>92</v>
      </c>
      <c r="C39" s="27"/>
      <c r="D39" s="27"/>
      <c r="E39" s="27"/>
      <c r="F39" s="27"/>
      <c r="G39" s="27" t="s">
        <v>20</v>
      </c>
      <c r="H39" s="27"/>
      <c r="I39" s="27" t="s">
        <v>20</v>
      </c>
      <c r="J39" s="27"/>
      <c r="K39" s="27" t="s">
        <v>20</v>
      </c>
      <c r="L39" s="27"/>
      <c r="M39" s="27"/>
      <c r="N39" s="27"/>
      <c r="O39" s="27"/>
      <c r="P39" s="27"/>
      <c r="Q39" s="27"/>
      <c r="R39" s="27"/>
      <c r="S39" s="27"/>
      <c r="T39" s="28"/>
      <c r="U39" s="36">
        <v>1.08</v>
      </c>
      <c r="V39" s="37">
        <f>1-(U39/100)</f>
        <v>0.98919999999999997</v>
      </c>
      <c r="W39" s="34">
        <v>5074</v>
      </c>
      <c r="X39" s="38">
        <f>W39/1000</f>
        <v>5.0739999999999998</v>
      </c>
      <c r="Y39" s="29">
        <v>1</v>
      </c>
      <c r="Z39" s="29" t="s">
        <v>151</v>
      </c>
      <c r="AA39" s="29" t="s">
        <v>213</v>
      </c>
      <c r="AB39" s="30" t="s">
        <v>213</v>
      </c>
      <c r="AC39" s="39">
        <v>0.24199999999999999</v>
      </c>
      <c r="AD39" s="89">
        <v>0.3</v>
      </c>
      <c r="AE39" s="89">
        <v>1</v>
      </c>
      <c r="AF39" s="30">
        <v>0</v>
      </c>
      <c r="AG39" s="30">
        <v>0.6</v>
      </c>
      <c r="AH39" s="30">
        <v>0.3</v>
      </c>
      <c r="AI39" s="31">
        <v>1</v>
      </c>
      <c r="AJ39" s="31">
        <v>1</v>
      </c>
      <c r="AK39" s="31">
        <v>1</v>
      </c>
      <c r="AL39" s="31">
        <v>1</v>
      </c>
      <c r="AM39" s="88" t="s">
        <v>150</v>
      </c>
      <c r="AN39" s="88">
        <v>1</v>
      </c>
      <c r="AO39" s="29">
        <v>1</v>
      </c>
      <c r="AP39" s="29">
        <v>1</v>
      </c>
      <c r="AQ39" s="31">
        <f>SUM(AD39:AP39)</f>
        <v>9.1999999999999993</v>
      </c>
      <c r="AR39" s="40">
        <f>AVERAGE(AD39:AP39)</f>
        <v>0.76666666666666661</v>
      </c>
      <c r="AS39" s="100">
        <f>_xlfn.RANK.EQ(V39,V39:V138,1)/100</f>
        <v>0.5</v>
      </c>
      <c r="AT39" s="31">
        <f>_xlfn.RANK.EQ(X39,X39:X138,1)/100</f>
        <v>0.61</v>
      </c>
      <c r="AU39" s="41">
        <f>AVERAGE(AC39, AR39,V39, X39)</f>
        <v>1.7679666666666667</v>
      </c>
    </row>
    <row r="40" spans="1:47" s="42" customFormat="1" hidden="1" x14ac:dyDescent="0.2">
      <c r="A40" s="28">
        <f>_xlfn.RANK.EQ(AU40,$AU$2:$AU$101,0)</f>
        <v>33</v>
      </c>
      <c r="B40" s="35" t="s">
        <v>106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 t="s">
        <v>20</v>
      </c>
      <c r="N40" s="33"/>
      <c r="O40" s="33"/>
      <c r="P40" s="33"/>
      <c r="Q40" s="33"/>
      <c r="R40" s="33"/>
      <c r="S40" s="33"/>
      <c r="T40" s="33"/>
      <c r="U40" s="36">
        <v>0.27</v>
      </c>
      <c r="V40" s="37">
        <f>1-(U40/100)</f>
        <v>0.99729999999999996</v>
      </c>
      <c r="W40" s="34">
        <v>5245</v>
      </c>
      <c r="X40" s="38">
        <f>W40/1000</f>
        <v>5.2450000000000001</v>
      </c>
      <c r="Y40" s="29" t="s">
        <v>150</v>
      </c>
      <c r="Z40" s="29" t="s">
        <v>150</v>
      </c>
      <c r="AA40" s="29" t="s">
        <v>218</v>
      </c>
      <c r="AB40" s="30" t="s">
        <v>150</v>
      </c>
      <c r="AC40" s="39">
        <v>2.1000000000000001E-2</v>
      </c>
      <c r="AD40" s="89">
        <v>0.6</v>
      </c>
      <c r="AE40" s="89">
        <v>1</v>
      </c>
      <c r="AF40" s="30">
        <v>1</v>
      </c>
      <c r="AG40" s="30">
        <v>0.3</v>
      </c>
      <c r="AH40" s="30">
        <v>0.3</v>
      </c>
      <c r="AI40" s="31">
        <v>1</v>
      </c>
      <c r="AJ40" s="31">
        <v>1</v>
      </c>
      <c r="AK40" s="31">
        <v>1</v>
      </c>
      <c r="AL40" s="31">
        <v>1</v>
      </c>
      <c r="AM40" s="88">
        <v>1</v>
      </c>
      <c r="AN40" s="88">
        <v>0</v>
      </c>
      <c r="AO40" s="29">
        <v>1</v>
      </c>
      <c r="AP40" s="29">
        <v>0</v>
      </c>
      <c r="AQ40" s="31">
        <f>SUM(AD40:AP40)</f>
        <v>9.1999999999999993</v>
      </c>
      <c r="AR40" s="40">
        <f>AVERAGE(AD40:AP40)</f>
        <v>0.70769230769230762</v>
      </c>
      <c r="AS40" s="100">
        <f>_xlfn.RANK.EQ(V40,V40:V139,1)/100</f>
        <v>0.6</v>
      </c>
      <c r="AT40" s="31">
        <f>_xlfn.RANK.EQ(X40,X40:X139,1)/100</f>
        <v>0.62</v>
      </c>
      <c r="AU40" s="41">
        <f>AVERAGE(AC40, AR40,V40, X40)</f>
        <v>1.742748076923077</v>
      </c>
    </row>
    <row r="41" spans="1:47" s="42" customFormat="1" hidden="1" x14ac:dyDescent="0.2">
      <c r="A41" s="28">
        <f>_xlfn.RANK.EQ(AU41,$AU$2:$AU$101,0)</f>
        <v>34</v>
      </c>
      <c r="B41" s="35" t="s">
        <v>26</v>
      </c>
      <c r="C41" s="33"/>
      <c r="D41" s="33" t="s">
        <v>20</v>
      </c>
      <c r="E41" s="33"/>
      <c r="F41" s="33" t="s">
        <v>20</v>
      </c>
      <c r="G41" s="33" t="s">
        <v>20</v>
      </c>
      <c r="H41" s="33"/>
      <c r="I41" s="33"/>
      <c r="J41" s="33"/>
      <c r="K41" s="33"/>
      <c r="L41" s="33"/>
      <c r="M41" s="33"/>
      <c r="N41" s="33" t="s">
        <v>20</v>
      </c>
      <c r="O41" s="33"/>
      <c r="P41" s="33"/>
      <c r="Q41" s="33" t="s">
        <v>20</v>
      </c>
      <c r="R41" s="27"/>
      <c r="S41" s="27"/>
      <c r="T41" s="28"/>
      <c r="U41" s="36">
        <v>4.03</v>
      </c>
      <c r="V41" s="37">
        <f>1-(U41/100)</f>
        <v>0.9597</v>
      </c>
      <c r="W41" s="34">
        <v>4733</v>
      </c>
      <c r="X41" s="38">
        <f>W41/1000</f>
        <v>4.7329999999999997</v>
      </c>
      <c r="Y41" s="29">
        <v>25</v>
      </c>
      <c r="Z41" s="29">
        <v>25</v>
      </c>
      <c r="AA41" s="29" t="s">
        <v>157</v>
      </c>
      <c r="AB41" s="30" t="s">
        <v>157</v>
      </c>
      <c r="AC41" s="39">
        <v>0.36599999999999999</v>
      </c>
      <c r="AD41" s="31">
        <v>1</v>
      </c>
      <c r="AE41" s="31">
        <v>0.7</v>
      </c>
      <c r="AF41" s="30">
        <v>1</v>
      </c>
      <c r="AG41" s="30">
        <v>0.6</v>
      </c>
      <c r="AH41" s="30">
        <v>0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0</v>
      </c>
      <c r="AP41" s="29">
        <v>0</v>
      </c>
      <c r="AQ41" s="31">
        <f>SUM(AD41:AP41)</f>
        <v>7.3000000000000007</v>
      </c>
      <c r="AR41" s="40">
        <f>AVERAGE(AD41:AP41)</f>
        <v>0.66363636363636369</v>
      </c>
      <c r="AS41" s="100">
        <f>_xlfn.RANK.EQ(V41,V41:V140,1)/100</f>
        <v>0.32</v>
      </c>
      <c r="AT41" s="31">
        <f>_xlfn.RANK.EQ(X41,X41:X140,1)/100</f>
        <v>0.6</v>
      </c>
      <c r="AU41" s="41">
        <f>AVERAGE(AC41, AR41,V41, X41)</f>
        <v>1.6805840909090908</v>
      </c>
    </row>
    <row r="42" spans="1:47" s="42" customFormat="1" ht="38.25" hidden="1" x14ac:dyDescent="0.2">
      <c r="A42" s="28">
        <f>_xlfn.RANK.EQ(AU42,$AU$2:$AU$101,0)</f>
        <v>35</v>
      </c>
      <c r="B42" s="35" t="s">
        <v>39</v>
      </c>
      <c r="C42" s="33"/>
      <c r="D42" s="33"/>
      <c r="E42" s="33"/>
      <c r="F42" s="33"/>
      <c r="G42" s="33" t="s">
        <v>20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6">
        <v>0.66</v>
      </c>
      <c r="V42" s="37">
        <f>1-(U42/100)</f>
        <v>0.99339999999999995</v>
      </c>
      <c r="W42" s="34">
        <v>5085</v>
      </c>
      <c r="X42" s="38">
        <f>W42/1000</f>
        <v>5.085</v>
      </c>
      <c r="Y42" s="29">
        <v>1</v>
      </c>
      <c r="Z42" s="29" t="s">
        <v>151</v>
      </c>
      <c r="AA42" s="30" t="s">
        <v>169</v>
      </c>
      <c r="AB42" s="30" t="s">
        <v>169</v>
      </c>
      <c r="AC42" s="39">
        <v>0.14399999999999999</v>
      </c>
      <c r="AD42" s="89">
        <v>1</v>
      </c>
      <c r="AE42" s="89">
        <v>0.4</v>
      </c>
      <c r="AF42" s="30">
        <v>1</v>
      </c>
      <c r="AG42" s="30">
        <v>0.3</v>
      </c>
      <c r="AH42" s="30">
        <v>0.1</v>
      </c>
      <c r="AI42" s="31">
        <v>0</v>
      </c>
      <c r="AJ42" s="31">
        <v>0</v>
      </c>
      <c r="AK42" s="31">
        <v>1</v>
      </c>
      <c r="AL42" s="31">
        <v>1</v>
      </c>
      <c r="AM42" s="88" t="s">
        <v>150</v>
      </c>
      <c r="AN42" s="88">
        <v>1</v>
      </c>
      <c r="AO42" s="29">
        <v>0</v>
      </c>
      <c r="AP42" s="29">
        <v>0</v>
      </c>
      <c r="AQ42" s="31"/>
      <c r="AR42" s="40">
        <f>AVERAGE(AD42:AP42)</f>
        <v>0.48333333333333334</v>
      </c>
      <c r="AS42" s="100">
        <f>_xlfn.RANK.EQ(V42,V42:V141,1)/100</f>
        <v>0.55000000000000004</v>
      </c>
      <c r="AT42" s="31">
        <f>_xlfn.RANK.EQ(X42,X42:X141,1)/100</f>
        <v>0.6</v>
      </c>
      <c r="AU42" s="41">
        <f>AVERAGE(AC42, AR42,V42, X42)</f>
        <v>1.6764333333333332</v>
      </c>
    </row>
    <row r="43" spans="1:47" s="42" customFormat="1" hidden="1" x14ac:dyDescent="0.2">
      <c r="A43" s="28">
        <f>_xlfn.RANK.EQ(AU43,$AU$2:$AU$101,0)</f>
        <v>37</v>
      </c>
      <c r="B43" s="35" t="s">
        <v>110</v>
      </c>
      <c r="C43" s="27"/>
      <c r="D43" s="27" t="s">
        <v>20</v>
      </c>
      <c r="E43" s="27"/>
      <c r="F43" s="27" t="s">
        <v>20</v>
      </c>
      <c r="G43" s="27" t="s">
        <v>20</v>
      </c>
      <c r="H43" s="27"/>
      <c r="I43" s="27"/>
      <c r="J43" s="27"/>
      <c r="K43" s="27"/>
      <c r="L43" s="27"/>
      <c r="M43" s="27"/>
      <c r="N43" s="27" t="s">
        <v>20</v>
      </c>
      <c r="O43" s="27"/>
      <c r="P43" s="27"/>
      <c r="Q43" s="27" t="s">
        <v>20</v>
      </c>
      <c r="R43" s="27"/>
      <c r="S43" s="27"/>
      <c r="T43" s="28"/>
      <c r="U43" s="36">
        <v>35.39</v>
      </c>
      <c r="V43" s="37">
        <f>1-(U43/100)</f>
        <v>0.64610000000000001</v>
      </c>
      <c r="W43" s="34">
        <v>4089</v>
      </c>
      <c r="X43" s="38">
        <f>W43/1000</f>
        <v>4.0890000000000004</v>
      </c>
      <c r="Y43" s="29">
        <v>1800</v>
      </c>
      <c r="Z43" s="29">
        <v>52</v>
      </c>
      <c r="AA43" s="29" t="s">
        <v>220</v>
      </c>
      <c r="AB43" s="30" t="s">
        <v>220</v>
      </c>
      <c r="AC43" s="39">
        <v>0.36599999999999999</v>
      </c>
      <c r="AD43" s="89">
        <v>1</v>
      </c>
      <c r="AE43" s="89">
        <v>0.8</v>
      </c>
      <c r="AF43" s="30">
        <v>1</v>
      </c>
      <c r="AG43" s="30">
        <v>0.3</v>
      </c>
      <c r="AH43" s="30">
        <v>0.2</v>
      </c>
      <c r="AI43" s="31">
        <v>1</v>
      </c>
      <c r="AJ43" s="31">
        <v>1</v>
      </c>
      <c r="AK43" s="31">
        <v>1</v>
      </c>
      <c r="AL43" s="31">
        <v>1</v>
      </c>
      <c r="AM43" s="88">
        <v>1</v>
      </c>
      <c r="AN43" s="88">
        <v>1</v>
      </c>
      <c r="AO43" s="29">
        <v>1</v>
      </c>
      <c r="AP43" s="29">
        <v>1</v>
      </c>
      <c r="AQ43" s="31">
        <f>SUM(AD43:AP43)</f>
        <v>11.3</v>
      </c>
      <c r="AR43" s="40">
        <f>AVERAGE(AD43:AP43)</f>
        <v>0.86923076923076925</v>
      </c>
      <c r="AS43" s="100">
        <f>_xlfn.RANK.EQ(V43,V43:V142,1)/100</f>
        <v>0.06</v>
      </c>
      <c r="AT43" s="31">
        <f>_xlfn.RANK.EQ(X43,X43:X142,1)/100</f>
        <v>0.59</v>
      </c>
      <c r="AU43" s="41">
        <f>AVERAGE(AC43, AR43,V43, X43)</f>
        <v>1.4925826923076926</v>
      </c>
    </row>
    <row r="44" spans="1:47" s="42" customFormat="1" ht="25.5" hidden="1" x14ac:dyDescent="0.2">
      <c r="A44" s="28">
        <f>_xlfn.RANK.EQ(AU44,$AU$2:$AU$101,0)</f>
        <v>38</v>
      </c>
      <c r="B44" s="35" t="s">
        <v>30</v>
      </c>
      <c r="C44" s="27"/>
      <c r="D44" s="27"/>
      <c r="E44" s="27"/>
      <c r="F44" s="27"/>
      <c r="G44" s="27"/>
      <c r="H44" s="27"/>
      <c r="I44" s="27" t="s">
        <v>20</v>
      </c>
      <c r="J44" s="27" t="s">
        <v>20</v>
      </c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36">
        <v>0.43</v>
      </c>
      <c r="V44" s="37">
        <f>1-(U44/100)</f>
        <v>0.99570000000000003</v>
      </c>
      <c r="W44" s="34">
        <v>3184</v>
      </c>
      <c r="X44" s="38">
        <f>W44/1000</f>
        <v>3.1840000000000002</v>
      </c>
      <c r="Y44" s="29" t="s">
        <v>150</v>
      </c>
      <c r="Z44" s="29">
        <v>0</v>
      </c>
      <c r="AA44" s="29"/>
      <c r="AB44" s="30" t="s">
        <v>161</v>
      </c>
      <c r="AC44" s="39">
        <v>0.02</v>
      </c>
      <c r="AD44" s="31">
        <v>0.8</v>
      </c>
      <c r="AE44" s="31">
        <v>1</v>
      </c>
      <c r="AF44" s="30">
        <v>1</v>
      </c>
      <c r="AG44" s="30">
        <v>0.6</v>
      </c>
      <c r="AH44" s="30">
        <v>0.6</v>
      </c>
      <c r="AI44" s="31">
        <v>1</v>
      </c>
      <c r="AJ44" s="31">
        <v>1</v>
      </c>
      <c r="AK44" s="31">
        <v>1</v>
      </c>
      <c r="AL44" s="31">
        <v>1</v>
      </c>
      <c r="AM44" s="88" t="s">
        <v>153</v>
      </c>
      <c r="AN44" s="88" t="s">
        <v>153</v>
      </c>
      <c r="AO44" s="29">
        <v>1</v>
      </c>
      <c r="AP44" s="29">
        <v>1</v>
      </c>
      <c r="AQ44" s="31">
        <f>SUM(AD44:AP44)</f>
        <v>10</v>
      </c>
      <c r="AR44" s="40">
        <f>AVERAGE(AD44:AP44)</f>
        <v>0.90909090909090906</v>
      </c>
      <c r="AS44" s="100">
        <f>_xlfn.RANK.EQ(V44,V44:V143,1)/100</f>
        <v>0.55000000000000004</v>
      </c>
      <c r="AT44" s="31">
        <f>_xlfn.RANK.EQ(X44,X44:X143,1)/100</f>
        <v>0.56000000000000005</v>
      </c>
      <c r="AU44" s="41">
        <f>AVERAGE(AC44, AR44,V44, X44)</f>
        <v>1.2771977272727273</v>
      </c>
    </row>
    <row r="45" spans="1:47" s="42" customFormat="1" hidden="1" x14ac:dyDescent="0.2">
      <c r="A45" s="28">
        <f>_xlfn.RANK.EQ(AU45,$AU$2:$AU$101,0)</f>
        <v>39</v>
      </c>
      <c r="B45" s="35" t="s">
        <v>24</v>
      </c>
      <c r="C45" s="27"/>
      <c r="D45" s="27" t="s">
        <v>20</v>
      </c>
      <c r="E45" s="27"/>
      <c r="F45" s="27" t="s">
        <v>20</v>
      </c>
      <c r="G45" s="27"/>
      <c r="H45" s="27"/>
      <c r="I45" s="27"/>
      <c r="J45" s="27"/>
      <c r="K45" s="27"/>
      <c r="L45" s="27"/>
      <c r="M45" s="27"/>
      <c r="N45" s="27" t="s">
        <v>20</v>
      </c>
      <c r="O45" s="27"/>
      <c r="P45" s="27"/>
      <c r="Q45" s="27" t="s">
        <v>20</v>
      </c>
      <c r="R45" s="27"/>
      <c r="S45" s="27"/>
      <c r="T45" s="28"/>
      <c r="U45" s="36">
        <v>33.53</v>
      </c>
      <c r="V45" s="37">
        <f>1-(U45/100)</f>
        <v>0.66470000000000007</v>
      </c>
      <c r="W45" s="34">
        <v>3311</v>
      </c>
      <c r="X45" s="38">
        <f>W45/1000</f>
        <v>3.3109999999999999</v>
      </c>
      <c r="Y45" s="29">
        <v>32</v>
      </c>
      <c r="Z45" s="29">
        <v>32</v>
      </c>
      <c r="AA45" s="29">
        <v>0</v>
      </c>
      <c r="AB45" s="30" t="s">
        <v>156</v>
      </c>
      <c r="AC45" s="39">
        <v>0.21199999999999999</v>
      </c>
      <c r="AD45" s="31">
        <v>1</v>
      </c>
      <c r="AE45" s="31">
        <v>0.7</v>
      </c>
      <c r="AF45" s="30">
        <v>1</v>
      </c>
      <c r="AG45" s="30">
        <v>0.4</v>
      </c>
      <c r="AH45" s="30">
        <v>0</v>
      </c>
      <c r="AI45" s="31">
        <v>1</v>
      </c>
      <c r="AJ45" s="31">
        <v>1</v>
      </c>
      <c r="AK45" s="31">
        <v>1</v>
      </c>
      <c r="AL45" s="31">
        <v>1</v>
      </c>
      <c r="AM45" s="88" t="s">
        <v>153</v>
      </c>
      <c r="AN45" s="88" t="s">
        <v>153</v>
      </c>
      <c r="AO45" s="29">
        <v>0</v>
      </c>
      <c r="AP45" s="29">
        <v>0</v>
      </c>
      <c r="AQ45" s="31">
        <f>SUM(AD45:AP45)</f>
        <v>7.1</v>
      </c>
      <c r="AR45" s="40">
        <f>AVERAGE(AD45:AP45)</f>
        <v>0.64545454545454539</v>
      </c>
      <c r="AS45" s="100">
        <f>_xlfn.RANK.EQ(V45,V45:V144,1)/100</f>
        <v>0.06</v>
      </c>
      <c r="AT45" s="31">
        <f>_xlfn.RANK.EQ(X45,X45:X144,1)/100</f>
        <v>0.56000000000000005</v>
      </c>
      <c r="AU45" s="41">
        <f>AVERAGE(AC45, AR45,V45, X45)</f>
        <v>1.2082886363636365</v>
      </c>
    </row>
    <row r="46" spans="1:47" s="42" customFormat="1" hidden="1" x14ac:dyDescent="0.2">
      <c r="A46" s="28">
        <f>_xlfn.RANK.EQ(AU46,$AU$2:$AU$101,0)</f>
        <v>40</v>
      </c>
      <c r="B46" s="35" t="s">
        <v>82</v>
      </c>
      <c r="C46" s="33"/>
      <c r="D46" s="33"/>
      <c r="E46" s="33" t="s">
        <v>20</v>
      </c>
      <c r="F46" s="33"/>
      <c r="G46" s="33"/>
      <c r="H46" s="33"/>
      <c r="I46" s="33"/>
      <c r="J46" s="33"/>
      <c r="K46" s="33"/>
      <c r="L46" s="33"/>
      <c r="M46" s="33"/>
      <c r="N46" s="33"/>
      <c r="O46" s="27"/>
      <c r="P46" s="27"/>
      <c r="Q46" s="27"/>
      <c r="R46" s="27"/>
      <c r="S46" s="27"/>
      <c r="T46" s="28"/>
      <c r="U46" s="36">
        <v>3.73</v>
      </c>
      <c r="V46" s="37">
        <f>1-(U46/100)</f>
        <v>0.9627</v>
      </c>
      <c r="W46" s="34">
        <v>2916</v>
      </c>
      <c r="X46" s="38">
        <f>W46/1000</f>
        <v>2.9159999999999999</v>
      </c>
      <c r="Y46" s="29" t="s">
        <v>150</v>
      </c>
      <c r="Z46" s="29" t="s">
        <v>151</v>
      </c>
      <c r="AA46" s="29" t="s">
        <v>150</v>
      </c>
      <c r="AB46" s="30" t="s">
        <v>207</v>
      </c>
      <c r="AC46" s="39">
        <v>0.307</v>
      </c>
      <c r="AD46" s="31">
        <v>1</v>
      </c>
      <c r="AE46" s="31">
        <v>0.8</v>
      </c>
      <c r="AF46" s="30">
        <v>0</v>
      </c>
      <c r="AG46" s="30">
        <v>0</v>
      </c>
      <c r="AH46" s="30">
        <v>0.6</v>
      </c>
      <c r="AI46" s="31">
        <v>0</v>
      </c>
      <c r="AJ46" s="31">
        <v>0</v>
      </c>
      <c r="AK46" s="31">
        <v>1</v>
      </c>
      <c r="AL46" s="31">
        <v>1</v>
      </c>
      <c r="AM46" s="88" t="s">
        <v>150</v>
      </c>
      <c r="AN46" s="88" t="s">
        <v>153</v>
      </c>
      <c r="AO46" s="29">
        <v>0</v>
      </c>
      <c r="AP46" s="29">
        <v>0</v>
      </c>
      <c r="AQ46" s="31">
        <f>SUM(AD46:AP46)</f>
        <v>4.4000000000000004</v>
      </c>
      <c r="AR46" s="40">
        <f>AVERAGE(AD46:AP46)</f>
        <v>0.4</v>
      </c>
      <c r="AS46" s="100">
        <f>_xlfn.RANK.EQ(V46,V46:V145,1)/100</f>
        <v>0.31</v>
      </c>
      <c r="AT46" s="31">
        <f>_xlfn.RANK.EQ(X46,X46:X145,1)/100</f>
        <v>0.55000000000000004</v>
      </c>
      <c r="AU46" s="41">
        <f>AVERAGE(AC46, AR46,V46, X46)</f>
        <v>1.146425</v>
      </c>
    </row>
    <row r="47" spans="1:47" s="42" customFormat="1" hidden="1" x14ac:dyDescent="0.2">
      <c r="A47" s="28">
        <f>_xlfn.RANK.EQ(AU47,$AU$2:$AU$101,0)</f>
        <v>41</v>
      </c>
      <c r="B47" s="35" t="s">
        <v>50</v>
      </c>
      <c r="C47" s="33"/>
      <c r="D47" s="33" t="s">
        <v>20</v>
      </c>
      <c r="E47" s="33" t="s">
        <v>20</v>
      </c>
      <c r="F47" s="33" t="s">
        <v>20</v>
      </c>
      <c r="G47" s="33" t="s">
        <v>20</v>
      </c>
      <c r="H47" s="33" t="s">
        <v>20</v>
      </c>
      <c r="I47" s="33" t="s">
        <v>20</v>
      </c>
      <c r="J47" s="33" t="s">
        <v>20</v>
      </c>
      <c r="K47" s="33" t="s">
        <v>20</v>
      </c>
      <c r="L47" s="33" t="s">
        <v>20</v>
      </c>
      <c r="M47" s="33" t="s">
        <v>20</v>
      </c>
      <c r="N47" s="33" t="s">
        <v>20</v>
      </c>
      <c r="O47" s="33" t="s">
        <v>20</v>
      </c>
      <c r="P47" s="33" t="s">
        <v>20</v>
      </c>
      <c r="Q47" s="33" t="s">
        <v>20</v>
      </c>
      <c r="R47" s="33" t="s">
        <v>20</v>
      </c>
      <c r="S47" s="33"/>
      <c r="T47" s="33" t="s">
        <v>20</v>
      </c>
      <c r="U47" s="36">
        <v>3.31</v>
      </c>
      <c r="V47" s="37">
        <f>1-(U47/100)</f>
        <v>0.96689999999999998</v>
      </c>
      <c r="W47" s="34">
        <v>1478</v>
      </c>
      <c r="X47" s="38">
        <f>W47/1000</f>
        <v>1.478</v>
      </c>
      <c r="Y47" s="29">
        <v>244</v>
      </c>
      <c r="Z47" s="29">
        <v>244</v>
      </c>
      <c r="AA47" s="29" t="s">
        <v>150</v>
      </c>
      <c r="AB47" s="30" t="s">
        <v>150</v>
      </c>
      <c r="AC47" s="39">
        <v>0.96799999999999997</v>
      </c>
      <c r="AD47" s="31">
        <v>0.8</v>
      </c>
      <c r="AE47" s="31">
        <v>1</v>
      </c>
      <c r="AF47" s="30">
        <v>0</v>
      </c>
      <c r="AG47" s="30">
        <v>0.8</v>
      </c>
      <c r="AH47" s="30">
        <v>0.4</v>
      </c>
      <c r="AI47" s="31">
        <v>1</v>
      </c>
      <c r="AJ47" s="31">
        <v>1</v>
      </c>
      <c r="AK47" s="31">
        <v>1</v>
      </c>
      <c r="AL47" s="31">
        <v>1</v>
      </c>
      <c r="AM47" s="88">
        <v>1</v>
      </c>
      <c r="AN47" s="88" t="s">
        <v>153</v>
      </c>
      <c r="AO47" s="29">
        <v>1</v>
      </c>
      <c r="AP47" s="29">
        <v>0</v>
      </c>
      <c r="AQ47" s="31">
        <f>SUM(AD47:AP47)</f>
        <v>9</v>
      </c>
      <c r="AR47" s="40">
        <f>AVERAGE(AD47:AP47)</f>
        <v>0.75</v>
      </c>
      <c r="AS47" s="100">
        <f>_xlfn.RANK.EQ(V47,V47:V146,1)/100</f>
        <v>0.31</v>
      </c>
      <c r="AT47" s="31">
        <f>_xlfn.RANK.EQ(X47,X47:X146,1)/100</f>
        <v>0.39</v>
      </c>
      <c r="AU47" s="41">
        <f>AVERAGE(AC47, AR47,V47, X47)</f>
        <v>1.0407249999999999</v>
      </c>
    </row>
    <row r="48" spans="1:47" s="42" customFormat="1" hidden="1" x14ac:dyDescent="0.2">
      <c r="A48" s="28">
        <f>_xlfn.RANK.EQ(AU48,$AU$2:$AU$101,0)</f>
        <v>42</v>
      </c>
      <c r="B48" s="35" t="s">
        <v>47</v>
      </c>
      <c r="C48" s="33"/>
      <c r="D48" s="33"/>
      <c r="E48" s="33" t="s">
        <v>20</v>
      </c>
      <c r="F48" s="33"/>
      <c r="G48" s="33"/>
      <c r="H48" s="33"/>
      <c r="I48" s="33" t="s">
        <v>20</v>
      </c>
      <c r="J48" s="33"/>
      <c r="K48" s="33"/>
      <c r="L48" s="33"/>
      <c r="M48" s="33"/>
      <c r="N48" s="33"/>
      <c r="O48" s="33"/>
      <c r="P48" s="33" t="s">
        <v>20</v>
      </c>
      <c r="Q48" s="33"/>
      <c r="R48" s="27"/>
      <c r="S48" s="27"/>
      <c r="T48" s="28"/>
      <c r="U48" s="36">
        <v>3.79</v>
      </c>
      <c r="V48" s="37">
        <f>1-(U48/100)</f>
        <v>0.96209999999999996</v>
      </c>
      <c r="W48" s="34">
        <v>2041</v>
      </c>
      <c r="X48" s="38">
        <f>W48/1000</f>
        <v>2.0409999999999999</v>
      </c>
      <c r="Y48" s="29" t="s">
        <v>150</v>
      </c>
      <c r="Z48" s="29" t="s">
        <v>151</v>
      </c>
      <c r="AA48" s="29" t="s">
        <v>183</v>
      </c>
      <c r="AB48" s="30" t="s">
        <v>183</v>
      </c>
      <c r="AC48" s="39">
        <v>0.435</v>
      </c>
      <c r="AD48" s="31">
        <v>1</v>
      </c>
      <c r="AE48" s="31">
        <v>1</v>
      </c>
      <c r="AF48" s="30">
        <v>0</v>
      </c>
      <c r="AG48" s="30">
        <v>0.4</v>
      </c>
      <c r="AH48" s="30">
        <v>0</v>
      </c>
      <c r="AI48" s="31">
        <v>1</v>
      </c>
      <c r="AJ48" s="31">
        <v>1</v>
      </c>
      <c r="AK48" s="31">
        <v>1</v>
      </c>
      <c r="AL48" s="31">
        <v>1</v>
      </c>
      <c r="AM48" s="88" t="s">
        <v>150</v>
      </c>
      <c r="AN48" s="88" t="s">
        <v>153</v>
      </c>
      <c r="AO48" s="29">
        <v>1</v>
      </c>
      <c r="AP48" s="29">
        <v>0</v>
      </c>
      <c r="AQ48" s="31">
        <f>SUM(AD48:AP48)</f>
        <v>7.4</v>
      </c>
      <c r="AR48" s="40">
        <f>AVERAGE(AD48:AP48)</f>
        <v>0.67272727272727273</v>
      </c>
      <c r="AS48" s="100">
        <f>_xlfn.RANK.EQ(V48,V48:V147,1)/100</f>
        <v>0.3</v>
      </c>
      <c r="AT48" s="31">
        <f>_xlfn.RANK.EQ(X48,X48:X147,1)/100</f>
        <v>0.51</v>
      </c>
      <c r="AU48" s="41">
        <f>AVERAGE(AC48, AR48,V48, X48)</f>
        <v>1.0277068181818181</v>
      </c>
    </row>
    <row r="49" spans="1:47" s="42" customFormat="1" hidden="1" x14ac:dyDescent="0.2">
      <c r="A49" s="28">
        <f>_xlfn.RANK.EQ(AU49,$AU$2:$AU$101,0)</f>
        <v>43</v>
      </c>
      <c r="B49" s="35" t="s">
        <v>45</v>
      </c>
      <c r="C49" s="33"/>
      <c r="D49" s="33"/>
      <c r="E49" s="33" t="s">
        <v>20</v>
      </c>
      <c r="F49" s="33"/>
      <c r="G49" s="33"/>
      <c r="H49" s="33"/>
      <c r="I49" s="33" t="s">
        <v>20</v>
      </c>
      <c r="J49" s="33" t="s">
        <v>20</v>
      </c>
      <c r="K49" s="33"/>
      <c r="L49" s="33"/>
      <c r="M49" s="33"/>
      <c r="N49" s="33"/>
      <c r="O49" s="33"/>
      <c r="P49" s="33" t="s">
        <v>20</v>
      </c>
      <c r="Q49" s="33"/>
      <c r="R49" s="27"/>
      <c r="S49" s="27"/>
      <c r="T49" s="28"/>
      <c r="U49" s="36">
        <v>0.69</v>
      </c>
      <c r="V49" s="37">
        <f>1-(U49/100)</f>
        <v>0.99309999999999998</v>
      </c>
      <c r="W49" s="34">
        <v>1821</v>
      </c>
      <c r="X49" s="38">
        <f>W49/1000</f>
        <v>1.821</v>
      </c>
      <c r="Y49" s="29" t="s">
        <v>150</v>
      </c>
      <c r="Z49" s="29" t="s">
        <v>151</v>
      </c>
      <c r="AA49" s="29" t="s">
        <v>150</v>
      </c>
      <c r="AB49" s="30" t="s">
        <v>182</v>
      </c>
      <c r="AC49" s="39">
        <v>0.435</v>
      </c>
      <c r="AD49" s="31">
        <v>1</v>
      </c>
      <c r="AE49" s="31">
        <v>1</v>
      </c>
      <c r="AF49" s="30">
        <v>0</v>
      </c>
      <c r="AG49" s="30">
        <v>0.6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148</v>
      </c>
      <c r="AN49" s="88" t="s">
        <v>153</v>
      </c>
      <c r="AO49" s="29">
        <v>1</v>
      </c>
      <c r="AP49" s="29">
        <v>0</v>
      </c>
      <c r="AQ49" s="31">
        <f>SUM(AD49:AP49)</f>
        <v>7.6</v>
      </c>
      <c r="AR49" s="40">
        <f>AVERAGE(AD49:AP49)</f>
        <v>0.69090909090909092</v>
      </c>
      <c r="AS49" s="100">
        <f>_xlfn.RANK.EQ(V49,V49:V148,1)/100</f>
        <v>0.49</v>
      </c>
      <c r="AT49" s="31">
        <f>_xlfn.RANK.EQ(X49,X49:X148,1)/100</f>
        <v>0.46</v>
      </c>
      <c r="AU49" s="41">
        <f>AVERAGE(AC49, AR49,V49, X49)</f>
        <v>0.9850022727272727</v>
      </c>
    </row>
    <row r="50" spans="1:47" s="42" customFormat="1" ht="25.5" hidden="1" x14ac:dyDescent="0.2">
      <c r="A50" s="28">
        <f>_xlfn.RANK.EQ(AU50,$AU$2:$AU$101,0)</f>
        <v>44</v>
      </c>
      <c r="B50" s="35" t="s">
        <v>84</v>
      </c>
      <c r="C50" s="27"/>
      <c r="D50" s="27"/>
      <c r="E50" s="27" t="s">
        <v>20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36">
        <v>4.32</v>
      </c>
      <c r="V50" s="37">
        <f>1-(U50/100)</f>
        <v>0.95679999999999998</v>
      </c>
      <c r="W50" s="34">
        <v>2211</v>
      </c>
      <c r="X50" s="38">
        <f>W50/1000</f>
        <v>2.2109999999999999</v>
      </c>
      <c r="Y50" s="29" t="s">
        <v>150</v>
      </c>
      <c r="Z50" s="29" t="s">
        <v>151</v>
      </c>
      <c r="AA50" s="29" t="s">
        <v>150</v>
      </c>
      <c r="AB50" s="30" t="s">
        <v>150</v>
      </c>
      <c r="AC50" s="39">
        <v>0.307</v>
      </c>
      <c r="AD50" s="31">
        <v>0.8</v>
      </c>
      <c r="AE50" s="31">
        <v>0.5</v>
      </c>
      <c r="AF50" s="30">
        <v>0</v>
      </c>
      <c r="AG50" s="30">
        <v>0</v>
      </c>
      <c r="AH50" s="30">
        <v>0</v>
      </c>
      <c r="AI50" s="31">
        <v>1</v>
      </c>
      <c r="AJ50" s="31">
        <v>1</v>
      </c>
      <c r="AK50" s="31">
        <v>0.66</v>
      </c>
      <c r="AL50" s="31">
        <v>0.66</v>
      </c>
      <c r="AM50" s="88"/>
      <c r="AN50" s="88" t="s">
        <v>148</v>
      </c>
      <c r="AO50" s="29">
        <v>0</v>
      </c>
      <c r="AP50" s="29">
        <v>0</v>
      </c>
      <c r="AQ50" s="31">
        <f>SUM(AD50:AP50)</f>
        <v>4.62</v>
      </c>
      <c r="AR50" s="40">
        <f>AVERAGE(AD50:AP50)</f>
        <v>0.42</v>
      </c>
      <c r="AS50" s="100">
        <f>_xlfn.RANK.EQ(V50,V50:V149,1)/100</f>
        <v>0.28000000000000003</v>
      </c>
      <c r="AT50" s="31">
        <f>_xlfn.RANK.EQ(X50,X50:X149,1)/100</f>
        <v>0.51</v>
      </c>
      <c r="AU50" s="41">
        <f>AVERAGE(AC50, AR50,V50, X50)</f>
        <v>0.97370000000000001</v>
      </c>
    </row>
    <row r="51" spans="1:47" s="42" customFormat="1" ht="25.5" hidden="1" x14ac:dyDescent="0.2">
      <c r="A51" s="28">
        <f>_xlfn.RANK.EQ(AU51,$AU$2:$AU$101,0)</f>
        <v>45</v>
      </c>
      <c r="B51" s="35" t="s">
        <v>177</v>
      </c>
      <c r="C51" s="33"/>
      <c r="D51" s="33"/>
      <c r="E51" s="33"/>
      <c r="F51" s="33"/>
      <c r="G51" s="33"/>
      <c r="H51" s="33" t="s">
        <v>20</v>
      </c>
      <c r="I51" s="33"/>
      <c r="J51" s="33" t="s">
        <v>20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>
        <v>2.5299999999999998</v>
      </c>
      <c r="V51" s="37">
        <f>1-(U51/100)</f>
        <v>0.97470000000000001</v>
      </c>
      <c r="W51" s="34">
        <v>1928</v>
      </c>
      <c r="X51" s="38">
        <f>W51/1000</f>
        <v>1.9279999999999999</v>
      </c>
      <c r="Y51" s="29" t="s">
        <v>150</v>
      </c>
      <c r="Z51" s="29" t="s">
        <v>151</v>
      </c>
      <c r="AA51" s="29" t="s">
        <v>150</v>
      </c>
      <c r="AB51" s="30" t="s">
        <v>150</v>
      </c>
      <c r="AC51" s="39">
        <v>2.5000000000000001E-2</v>
      </c>
      <c r="AD51" s="29" t="s">
        <v>150</v>
      </c>
      <c r="AE51" s="31">
        <v>0.8</v>
      </c>
      <c r="AF51" s="30">
        <v>0</v>
      </c>
      <c r="AG51" s="30" t="s">
        <v>178</v>
      </c>
      <c r="AH51" s="30" t="s">
        <v>178</v>
      </c>
      <c r="AI51" s="31">
        <v>1</v>
      </c>
      <c r="AJ51" s="31">
        <v>1</v>
      </c>
      <c r="AK51" s="31">
        <v>1</v>
      </c>
      <c r="AL51" s="31">
        <v>1</v>
      </c>
      <c r="AM51" s="88" t="s">
        <v>179</v>
      </c>
      <c r="AN51" s="88"/>
      <c r="AO51" s="29" t="s">
        <v>180</v>
      </c>
      <c r="AP51" s="29" t="s">
        <v>180</v>
      </c>
      <c r="AQ51" s="31">
        <f>SUM(AD51:AP51)</f>
        <v>4.8</v>
      </c>
      <c r="AR51" s="40">
        <f>AVERAGE(AD51:AP51)</f>
        <v>0.79999999999999993</v>
      </c>
      <c r="AS51" s="100">
        <f>_xlfn.RANK.EQ(V51,V51:V150,1)/100</f>
        <v>0.32</v>
      </c>
      <c r="AT51" s="31">
        <f>_xlfn.RANK.EQ(X51,X51:X150,1)/100</f>
        <v>0.48</v>
      </c>
      <c r="AU51" s="41">
        <f>AVERAGE(AC51, AR51,V51, X51)</f>
        <v>0.931925</v>
      </c>
    </row>
    <row r="52" spans="1:47" s="42" customFormat="1" hidden="1" x14ac:dyDescent="0.2">
      <c r="A52" s="28">
        <f>_xlfn.RANK.EQ(AU52,$AU$2:$AU$101,0)</f>
        <v>46</v>
      </c>
      <c r="B52" s="35" t="s">
        <v>22</v>
      </c>
      <c r="C52" s="27"/>
      <c r="D52" s="27"/>
      <c r="E52" s="27"/>
      <c r="F52" s="27"/>
      <c r="G52" s="27"/>
      <c r="H52" s="27" t="s">
        <v>20</v>
      </c>
      <c r="I52" s="27" t="s">
        <v>20</v>
      </c>
      <c r="J52" s="27" t="s">
        <v>20</v>
      </c>
      <c r="K52" s="27" t="s">
        <v>20</v>
      </c>
      <c r="L52" s="27"/>
      <c r="M52" s="27" t="s">
        <v>20</v>
      </c>
      <c r="N52" s="27"/>
      <c r="O52" s="27"/>
      <c r="P52" s="27" t="s">
        <v>20</v>
      </c>
      <c r="Q52" s="27"/>
      <c r="R52" s="27" t="s">
        <v>20</v>
      </c>
      <c r="S52" s="27"/>
      <c r="T52" s="28"/>
      <c r="U52" s="36">
        <v>2.71</v>
      </c>
      <c r="V52" s="37">
        <f>1-(U52/100)</f>
        <v>0.97289999999999999</v>
      </c>
      <c r="W52" s="34">
        <v>1850</v>
      </c>
      <c r="X52" s="38">
        <f>W52/1000</f>
        <v>1.85</v>
      </c>
      <c r="Y52" s="29" t="s">
        <v>150</v>
      </c>
      <c r="Z52" s="29" t="s">
        <v>151</v>
      </c>
      <c r="AA52" s="29" t="s">
        <v>150</v>
      </c>
      <c r="AB52" s="30" t="s">
        <v>152</v>
      </c>
      <c r="AC52" s="39">
        <v>0.27500000000000002</v>
      </c>
      <c r="AD52" s="31">
        <v>1</v>
      </c>
      <c r="AE52" s="31">
        <v>1</v>
      </c>
      <c r="AF52" s="30">
        <v>0</v>
      </c>
      <c r="AG52" s="30">
        <v>0.6</v>
      </c>
      <c r="AH52" s="30">
        <v>0</v>
      </c>
      <c r="AI52" s="31">
        <v>1</v>
      </c>
      <c r="AJ52" s="31">
        <v>1</v>
      </c>
      <c r="AK52" s="31">
        <v>1</v>
      </c>
      <c r="AL52" s="31">
        <v>0.66</v>
      </c>
      <c r="AM52" s="88">
        <v>1</v>
      </c>
      <c r="AN52" s="88" t="s">
        <v>153</v>
      </c>
      <c r="AO52" s="29">
        <v>0</v>
      </c>
      <c r="AP52" s="29">
        <v>0</v>
      </c>
      <c r="AQ52" s="31">
        <f>SUM(AD52:AP52)</f>
        <v>7.26</v>
      </c>
      <c r="AR52" s="40">
        <f>AVERAGE(AD52:AP52)</f>
        <v>0.60499999999999998</v>
      </c>
      <c r="AS52" s="100">
        <f>_xlfn.RANK.EQ(V52,V52:V151,1)/100</f>
        <v>0.31</v>
      </c>
      <c r="AT52" s="31">
        <f>_xlfn.RANK.EQ(X52,X52:X151,1)/100</f>
        <v>0.46</v>
      </c>
      <c r="AU52" s="41">
        <f>AVERAGE(AC52, AR52,V52, X52)</f>
        <v>0.92572500000000002</v>
      </c>
    </row>
    <row r="53" spans="1:47" s="42" customFormat="1" hidden="1" x14ac:dyDescent="0.2">
      <c r="A53" s="28">
        <f>_xlfn.RANK.EQ(AU53,$AU$2:$AU$101,0)</f>
        <v>47</v>
      </c>
      <c r="B53" s="35" t="s">
        <v>98</v>
      </c>
      <c r="C53" s="33" t="s">
        <v>20</v>
      </c>
      <c r="D53" s="33" t="s">
        <v>20</v>
      </c>
      <c r="E53" s="33"/>
      <c r="F53" s="33" t="s">
        <v>20</v>
      </c>
      <c r="G53" s="33"/>
      <c r="H53" s="33" t="s">
        <v>20</v>
      </c>
      <c r="I53" s="33"/>
      <c r="J53" s="33"/>
      <c r="K53" s="33" t="s">
        <v>20</v>
      </c>
      <c r="L53" s="33" t="s">
        <v>20</v>
      </c>
      <c r="M53" s="33" t="s">
        <v>20</v>
      </c>
      <c r="N53" s="33" t="s">
        <v>20</v>
      </c>
      <c r="O53" s="33" t="s">
        <v>20</v>
      </c>
      <c r="P53" s="33" t="s">
        <v>20</v>
      </c>
      <c r="Q53" s="33" t="s">
        <v>20</v>
      </c>
      <c r="R53" s="33" t="s">
        <v>20</v>
      </c>
      <c r="S53" s="33"/>
      <c r="T53" s="33" t="s">
        <v>20</v>
      </c>
      <c r="U53" s="36">
        <v>15.36</v>
      </c>
      <c r="V53" s="37">
        <f>1-(U53/100)</f>
        <v>0.84640000000000004</v>
      </c>
      <c r="W53" s="34">
        <v>1712</v>
      </c>
      <c r="X53" s="38">
        <f>W53/1000</f>
        <v>1.712</v>
      </c>
      <c r="Y53" s="29" t="s">
        <v>192</v>
      </c>
      <c r="Z53" s="29" t="s">
        <v>192</v>
      </c>
      <c r="AA53" s="29" t="s">
        <v>150</v>
      </c>
      <c r="AB53" s="30" t="s">
        <v>150</v>
      </c>
      <c r="AC53" s="39">
        <v>0.53</v>
      </c>
      <c r="AD53" s="31">
        <v>1</v>
      </c>
      <c r="AE53" s="31">
        <v>1</v>
      </c>
      <c r="AF53" s="30">
        <v>0</v>
      </c>
      <c r="AG53" s="30">
        <v>0.8</v>
      </c>
      <c r="AH53" s="30">
        <v>0.2</v>
      </c>
      <c r="AI53" s="31">
        <v>1</v>
      </c>
      <c r="AJ53" s="31">
        <v>0</v>
      </c>
      <c r="AK53" s="31">
        <v>1</v>
      </c>
      <c r="AL53" s="31">
        <v>1</v>
      </c>
      <c r="AM53" s="88">
        <v>1</v>
      </c>
      <c r="AN53" s="88" t="s">
        <v>153</v>
      </c>
      <c r="AO53" s="29">
        <v>0</v>
      </c>
      <c r="AP53" s="29">
        <v>0</v>
      </c>
      <c r="AQ53" s="31">
        <f>SUM(AD53:AP53)</f>
        <v>7</v>
      </c>
      <c r="AR53" s="40">
        <f>AVERAGE(AD53:AP53)</f>
        <v>0.58333333333333337</v>
      </c>
      <c r="AS53" s="100">
        <f>_xlfn.RANK.EQ(V53,V53:V152,1)/100</f>
        <v>0.11</v>
      </c>
      <c r="AT53" s="31">
        <f>_xlfn.RANK.EQ(X53,X53:X152,1)/100</f>
        <v>0.44</v>
      </c>
      <c r="AU53" s="41">
        <f>AVERAGE(AC53, AR53,V53, X53)</f>
        <v>0.91793333333333327</v>
      </c>
    </row>
    <row r="54" spans="1:47" s="42" customFormat="1" hidden="1" x14ac:dyDescent="0.2">
      <c r="A54" s="28">
        <f>_xlfn.RANK.EQ(AU54,$AU$2:$AU$101,0)</f>
        <v>48</v>
      </c>
      <c r="B54" s="35" t="s">
        <v>107</v>
      </c>
      <c r="C54" s="33"/>
      <c r="D54" s="33"/>
      <c r="E54" s="33"/>
      <c r="F54" s="33"/>
      <c r="G54" s="33"/>
      <c r="H54" s="33"/>
      <c r="I54" s="33"/>
      <c r="J54" s="33"/>
      <c r="K54" s="33" t="s">
        <v>20</v>
      </c>
      <c r="L54" s="33"/>
      <c r="M54" s="33"/>
      <c r="N54" s="33"/>
      <c r="O54" s="33"/>
      <c r="P54" s="33"/>
      <c r="Q54" s="27"/>
      <c r="R54" s="27"/>
      <c r="S54" s="27"/>
      <c r="T54" s="28"/>
      <c r="U54" s="36">
        <v>1.51</v>
      </c>
      <c r="V54" s="37">
        <f>1-(U54/100)</f>
        <v>0.9849</v>
      </c>
      <c r="W54" s="34">
        <v>1620</v>
      </c>
      <c r="X54" s="38">
        <f>W54/1000</f>
        <v>1.62</v>
      </c>
      <c r="Y54" s="29">
        <v>17</v>
      </c>
      <c r="Z54" s="29">
        <v>17</v>
      </c>
      <c r="AA54" s="29" t="s">
        <v>202</v>
      </c>
      <c r="AB54" s="30" t="s">
        <v>202</v>
      </c>
      <c r="AC54" s="39">
        <v>8.6999999999999994E-2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0.37</v>
      </c>
      <c r="AT54" s="31">
        <f>_xlfn.RANK.EQ(X54,X54:X153,1)/100</f>
        <v>0.42</v>
      </c>
      <c r="AU54" s="41">
        <f>AVERAGE(AC54, AR54,V54, X54)</f>
        <v>0.90024772727272728</v>
      </c>
    </row>
    <row r="55" spans="1:47" s="42" customFormat="1" ht="25.5" hidden="1" x14ac:dyDescent="0.2">
      <c r="A55" s="28">
        <f>_xlfn.RANK.EQ(AU55,$AU$2:$AU$101,0)</f>
        <v>49</v>
      </c>
      <c r="B55" s="35" t="s">
        <v>93</v>
      </c>
      <c r="C55" s="33" t="s">
        <v>20</v>
      </c>
      <c r="D55" s="33"/>
      <c r="E55" s="33"/>
      <c r="F55" s="33"/>
      <c r="G55" s="33" t="s">
        <v>20</v>
      </c>
      <c r="H55" s="33" t="s">
        <v>20</v>
      </c>
      <c r="I55" s="33" t="s">
        <v>20</v>
      </c>
      <c r="J55" s="33" t="s">
        <v>20</v>
      </c>
      <c r="K55" s="33" t="s">
        <v>20</v>
      </c>
      <c r="L55" s="33"/>
      <c r="M55" s="33" t="s">
        <v>20</v>
      </c>
      <c r="N55" s="33"/>
      <c r="O55" s="33"/>
      <c r="P55" s="33" t="s">
        <v>20</v>
      </c>
      <c r="Q55" s="33"/>
      <c r="R55" s="33" t="s">
        <v>20</v>
      </c>
      <c r="S55" s="33"/>
      <c r="T55" s="33" t="s">
        <v>20</v>
      </c>
      <c r="U55" s="36">
        <v>1.01</v>
      </c>
      <c r="V55" s="37">
        <f>1-(U55/100)</f>
        <v>0.9899</v>
      </c>
      <c r="W55" s="34">
        <v>1396</v>
      </c>
      <c r="X55" s="38">
        <f>W55/1000</f>
        <v>1.3959999999999999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0.45200000000000001</v>
      </c>
      <c r="AD55" s="31">
        <v>1</v>
      </c>
      <c r="AE55" s="31">
        <v>1</v>
      </c>
      <c r="AF55" s="30">
        <v>0</v>
      </c>
      <c r="AG55" s="30">
        <v>0.6</v>
      </c>
      <c r="AH55" s="30">
        <v>0.2</v>
      </c>
      <c r="AI55" s="31">
        <v>1</v>
      </c>
      <c r="AJ55" s="31">
        <v>0</v>
      </c>
      <c r="AK55" s="31">
        <v>1</v>
      </c>
      <c r="AL55" s="31">
        <v>1</v>
      </c>
      <c r="AM55" s="88" t="s">
        <v>150</v>
      </c>
      <c r="AN55" s="88">
        <v>1</v>
      </c>
      <c r="AO55" s="29">
        <v>1</v>
      </c>
      <c r="AP55" s="29">
        <v>1</v>
      </c>
      <c r="AQ55" s="31">
        <f>SUM(AD55:AP55)</f>
        <v>8.8000000000000007</v>
      </c>
      <c r="AR55" s="40">
        <f>AVERAGE(AD55:AP55)</f>
        <v>0.73333333333333339</v>
      </c>
      <c r="AS55" s="100">
        <f>_xlfn.RANK.EQ(V55,V55:V154,1)/100</f>
        <v>0.4</v>
      </c>
      <c r="AT55" s="31">
        <f>_xlfn.RANK.EQ(X55,X55:X154,1)/100</f>
        <v>0.35</v>
      </c>
      <c r="AU55" s="41">
        <f>AVERAGE(AC55, AR55,V55, X55)</f>
        <v>0.89280833333333331</v>
      </c>
    </row>
    <row r="56" spans="1:47" s="42" customFormat="1" hidden="1" x14ac:dyDescent="0.2">
      <c r="A56" s="28">
        <f>_xlfn.RANK.EQ(AU56,$AU$2:$AU$101,0)</f>
        <v>50</v>
      </c>
      <c r="B56" s="35" t="s">
        <v>32</v>
      </c>
      <c r="C56" s="27"/>
      <c r="D56" s="27" t="s">
        <v>20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36">
        <v>3.14</v>
      </c>
      <c r="V56" s="37">
        <f>1-(U56/100)</f>
        <v>0.96860000000000002</v>
      </c>
      <c r="W56" s="34">
        <v>2144</v>
      </c>
      <c r="X56" s="38">
        <f>W56/1000</f>
        <v>2.1440000000000001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2.9000000000000001E-2</v>
      </c>
      <c r="AD56" s="31">
        <v>1</v>
      </c>
      <c r="AE56" s="31">
        <v>0.8</v>
      </c>
      <c r="AF56" s="30">
        <v>0</v>
      </c>
      <c r="AG56" s="30">
        <v>0</v>
      </c>
      <c r="AH56" s="30">
        <v>0.2</v>
      </c>
      <c r="AI56" s="31">
        <v>0.5</v>
      </c>
      <c r="AJ56" s="31">
        <v>0</v>
      </c>
      <c r="AK56" s="31">
        <v>1</v>
      </c>
      <c r="AL56" s="31">
        <v>1</v>
      </c>
      <c r="AM56" s="88" t="s">
        <v>150</v>
      </c>
      <c r="AN56" s="88" t="s">
        <v>163</v>
      </c>
      <c r="AO56" s="29">
        <v>0</v>
      </c>
      <c r="AP56" s="29">
        <v>0</v>
      </c>
      <c r="AQ56" s="31">
        <f>SUM(AD56:AP56)</f>
        <v>4.5</v>
      </c>
      <c r="AR56" s="40">
        <f>AVERAGE(AD56:AP56)</f>
        <v>0.40909090909090912</v>
      </c>
      <c r="AS56" s="100">
        <f>_xlfn.RANK.EQ(V56,V56:V155,1)/100</f>
        <v>0.28000000000000003</v>
      </c>
      <c r="AT56" s="31">
        <f>_xlfn.RANK.EQ(X56,X56:X155,1)/100</f>
        <v>0.45</v>
      </c>
      <c r="AU56" s="41">
        <f>AVERAGE(AC56, AR56,V56, X56)</f>
        <v>0.88767272727272739</v>
      </c>
    </row>
    <row r="57" spans="1:47" s="42" customFormat="1" hidden="1" x14ac:dyDescent="0.2">
      <c r="A57" s="28">
        <f>_xlfn.RANK.EQ(AU57,$AU$2:$AU$101,0)</f>
        <v>51</v>
      </c>
      <c r="B57" s="35" t="s">
        <v>115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 t="s">
        <v>20</v>
      </c>
      <c r="N57" s="33"/>
      <c r="O57" s="33"/>
      <c r="P57" s="33"/>
      <c r="Q57" s="33" t="s">
        <v>20</v>
      </c>
      <c r="R57" s="33"/>
      <c r="S57" s="33"/>
      <c r="T57" s="28"/>
      <c r="U57" s="36">
        <v>12.12</v>
      </c>
      <c r="V57" s="37">
        <f>1-(U57/100)</f>
        <v>0.87880000000000003</v>
      </c>
      <c r="W57" s="34">
        <v>1960</v>
      </c>
      <c r="X57" s="38">
        <f>W57/1000</f>
        <v>1.96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4.9000000000000002E-2</v>
      </c>
      <c r="AD57" s="31">
        <v>0.8</v>
      </c>
      <c r="AE57" s="31">
        <v>0.5</v>
      </c>
      <c r="AF57" s="30">
        <v>1</v>
      </c>
      <c r="AG57" s="30" t="s">
        <v>150</v>
      </c>
      <c r="AH57" s="30" t="s">
        <v>150</v>
      </c>
      <c r="AI57" s="31">
        <v>1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5.3</v>
      </c>
      <c r="AR57" s="40">
        <f>AVERAGE(AD57:AP57)</f>
        <v>0.58888888888888891</v>
      </c>
      <c r="AS57" s="100">
        <f>_xlfn.RANK.EQ(V57,V57:V156,1)/100</f>
        <v>0.14000000000000001</v>
      </c>
      <c r="AT57" s="31">
        <f>_xlfn.RANK.EQ(X57,X57:X156,1)/100</f>
        <v>0.44</v>
      </c>
      <c r="AU57" s="41">
        <f>AVERAGE(AC57, AR57,V57, X57)</f>
        <v>0.86917222222222223</v>
      </c>
    </row>
    <row r="58" spans="1:47" s="42" customFormat="1" hidden="1" x14ac:dyDescent="0.2">
      <c r="A58" s="28">
        <f>_xlfn.RANK.EQ(AU58,$AU$2:$AU$101,0)</f>
        <v>52</v>
      </c>
      <c r="B58" s="35" t="s">
        <v>108</v>
      </c>
      <c r="C58" s="27"/>
      <c r="D58" s="27"/>
      <c r="E58" s="27"/>
      <c r="F58" s="27"/>
      <c r="G58" s="27" t="s">
        <v>20</v>
      </c>
      <c r="H58" s="27"/>
      <c r="I58" s="27"/>
      <c r="J58" s="27"/>
      <c r="K58" s="27"/>
      <c r="L58" s="27"/>
      <c r="M58" s="27"/>
      <c r="N58" s="27"/>
      <c r="O58" s="27"/>
      <c r="P58" s="27"/>
      <c r="Q58" s="27" t="s">
        <v>20</v>
      </c>
      <c r="R58" s="27"/>
      <c r="S58" s="27"/>
      <c r="T58" s="28"/>
      <c r="U58" s="36">
        <v>1.73</v>
      </c>
      <c r="V58" s="37">
        <f>1-(U58/100)</f>
        <v>0.98270000000000002</v>
      </c>
      <c r="W58" s="34">
        <v>1396</v>
      </c>
      <c r="X58" s="38">
        <f>W58/1000</f>
        <v>1.3959999999999999</v>
      </c>
      <c r="Y58" s="29">
        <v>23</v>
      </c>
      <c r="Z58" s="29">
        <v>23</v>
      </c>
      <c r="AA58" s="29" t="s">
        <v>202</v>
      </c>
      <c r="AB58" s="30" t="s">
        <v>202</v>
      </c>
      <c r="AC58" s="39">
        <v>0.17199999999999999</v>
      </c>
      <c r="AD58" s="31">
        <v>0.8</v>
      </c>
      <c r="AE58" s="31">
        <v>1</v>
      </c>
      <c r="AF58" s="30">
        <v>1</v>
      </c>
      <c r="AG58" s="30">
        <v>0.6</v>
      </c>
      <c r="AH58" s="30">
        <v>0.6</v>
      </c>
      <c r="AI58" s="31">
        <v>1</v>
      </c>
      <c r="AJ58" s="31">
        <v>1</v>
      </c>
      <c r="AK58" s="31">
        <v>1</v>
      </c>
      <c r="AL58" s="31">
        <v>1</v>
      </c>
      <c r="AM58" s="88" t="s">
        <v>153</v>
      </c>
      <c r="AN58" s="88" t="s">
        <v>153</v>
      </c>
      <c r="AO58" s="29">
        <v>1</v>
      </c>
      <c r="AP58" s="29">
        <v>1</v>
      </c>
      <c r="AQ58" s="31">
        <f>SUM(AD58:AP58)</f>
        <v>10</v>
      </c>
      <c r="AR58" s="40">
        <f>AVERAGE(AD58:AP58)</f>
        <v>0.90909090909090906</v>
      </c>
      <c r="AS58" s="100">
        <f>_xlfn.RANK.EQ(V58,V58:V157,1)/100</f>
        <v>0.33</v>
      </c>
      <c r="AT58" s="31">
        <f>_xlfn.RANK.EQ(X58,X58:X157,1)/100</f>
        <v>0.35</v>
      </c>
      <c r="AU58" s="41">
        <f>AVERAGE(AC58, AR58,V58, X58)</f>
        <v>0.86494772727272728</v>
      </c>
    </row>
    <row r="59" spans="1:47" s="42" customFormat="1" hidden="1" x14ac:dyDescent="0.2">
      <c r="A59" s="28">
        <f>_xlfn.RANK.EQ(AU59,$AU$2:$AU$101,0)</f>
        <v>53</v>
      </c>
      <c r="B59" s="35" t="s">
        <v>44</v>
      </c>
      <c r="C59" s="33"/>
      <c r="D59" s="33"/>
      <c r="E59" s="33"/>
      <c r="F59" s="33"/>
      <c r="G59" s="33"/>
      <c r="H59" s="33"/>
      <c r="I59" s="33" t="s">
        <v>20</v>
      </c>
      <c r="J59" s="33" t="s">
        <v>20</v>
      </c>
      <c r="K59" s="33"/>
      <c r="L59" s="33"/>
      <c r="M59" s="33"/>
      <c r="N59" s="33"/>
      <c r="O59" s="33"/>
      <c r="P59" s="33" t="s">
        <v>20</v>
      </c>
      <c r="Q59" s="33"/>
      <c r="R59" s="27"/>
      <c r="S59" s="27"/>
      <c r="T59" s="28"/>
      <c r="U59" s="36">
        <v>0.06</v>
      </c>
      <c r="V59" s="37">
        <f>1-(U59/100)</f>
        <v>0.99939999999999996</v>
      </c>
      <c r="W59" s="34">
        <v>1640</v>
      </c>
      <c r="X59" s="38">
        <f>W59/1000</f>
        <v>1.64</v>
      </c>
      <c r="Y59" s="29" t="s">
        <v>150</v>
      </c>
      <c r="Z59" s="29" t="s">
        <v>151</v>
      </c>
      <c r="AA59" s="29" t="s">
        <v>181</v>
      </c>
      <c r="AB59" s="30" t="s">
        <v>181</v>
      </c>
      <c r="AC59" s="39">
        <v>0.128</v>
      </c>
      <c r="AD59" s="31">
        <v>1</v>
      </c>
      <c r="AE59" s="31">
        <v>1</v>
      </c>
      <c r="AF59" s="30">
        <v>0</v>
      </c>
      <c r="AG59" s="30">
        <v>0.6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148</v>
      </c>
      <c r="AN59" s="88" t="s">
        <v>153</v>
      </c>
      <c r="AO59" s="29">
        <v>1</v>
      </c>
      <c r="AP59" s="29">
        <v>0</v>
      </c>
      <c r="AQ59" s="31">
        <f>SUM(AD59:AP59)</f>
        <v>7.6</v>
      </c>
      <c r="AR59" s="40">
        <f>AVERAGE(AD59:AP59)</f>
        <v>0.69090909090909092</v>
      </c>
      <c r="AS59" s="100">
        <f>_xlfn.RANK.EQ(V59,V59:V158,1)/100</f>
        <v>0.44</v>
      </c>
      <c r="AT59" s="31">
        <f>_xlfn.RANK.EQ(X59,X59:X158,1)/100</f>
        <v>0.4</v>
      </c>
      <c r="AU59" s="41">
        <f>AVERAGE(AC59, AR59,V59, X59)</f>
        <v>0.86457727272727269</v>
      </c>
    </row>
    <row r="60" spans="1:47" s="42" customFormat="1" hidden="1" x14ac:dyDescent="0.2">
      <c r="A60" s="28">
        <f>_xlfn.RANK.EQ(AU60,$AU$2:$AU$101,0)</f>
        <v>54</v>
      </c>
      <c r="B60" s="35" t="s">
        <v>43</v>
      </c>
      <c r="C60" s="33"/>
      <c r="D60" s="33"/>
      <c r="E60" s="33" t="s">
        <v>20</v>
      </c>
      <c r="F60" s="33"/>
      <c r="G60" s="33"/>
      <c r="H60" s="33"/>
      <c r="I60" s="33"/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33"/>
      <c r="S60" s="33"/>
      <c r="T60" s="33"/>
      <c r="U60" s="36">
        <v>1.19</v>
      </c>
      <c r="V60" s="37">
        <f>1-(U60/100)</f>
        <v>0.98809999999999998</v>
      </c>
      <c r="W60" s="34">
        <v>1530</v>
      </c>
      <c r="X60" s="38">
        <f>W60/1000</f>
        <v>1.53</v>
      </c>
      <c r="Y60" s="29" t="s">
        <v>150</v>
      </c>
      <c r="Z60" s="29" t="s">
        <v>151</v>
      </c>
      <c r="AA60" s="29" t="s">
        <v>166</v>
      </c>
      <c r="AB60" s="30" t="s">
        <v>166</v>
      </c>
      <c r="AC60" s="39">
        <v>0.42399999999999999</v>
      </c>
      <c r="AD60" s="31">
        <v>1</v>
      </c>
      <c r="AE60" s="31">
        <v>1</v>
      </c>
      <c r="AF60" s="30">
        <v>0</v>
      </c>
      <c r="AG60" s="30">
        <v>0.4</v>
      </c>
      <c r="AH60" s="30">
        <v>0</v>
      </c>
      <c r="AI60" s="31">
        <v>1</v>
      </c>
      <c r="AJ60" s="31">
        <v>0</v>
      </c>
      <c r="AK60" s="31">
        <v>1</v>
      </c>
      <c r="AL60" s="31">
        <v>1</v>
      </c>
      <c r="AM60" s="88" t="s">
        <v>148</v>
      </c>
      <c r="AN60" s="88" t="s">
        <v>155</v>
      </c>
      <c r="AO60" s="29">
        <v>0</v>
      </c>
      <c r="AP60" s="29">
        <v>0</v>
      </c>
      <c r="AQ60" s="31">
        <f>SUM(AD60:AP60)</f>
        <v>5.4</v>
      </c>
      <c r="AR60" s="40">
        <f>AVERAGE(AD60:AP60)</f>
        <v>0.49090909090909096</v>
      </c>
      <c r="AS60" s="100">
        <f>_xlfn.RANK.EQ(V60,V60:V159,1)/100</f>
        <v>0.34</v>
      </c>
      <c r="AT60" s="31">
        <f>_xlfn.RANK.EQ(X60,X60:X159,1)/100</f>
        <v>0.37</v>
      </c>
      <c r="AU60" s="41">
        <f>AVERAGE(AC60, AR60,V60, X60)</f>
        <v>0.85825227272727278</v>
      </c>
    </row>
    <row r="61" spans="1:47" s="42" customFormat="1" hidden="1" x14ac:dyDescent="0.2">
      <c r="A61" s="28">
        <f>_xlfn.RANK.EQ(AU61,$AU$2:$AU$101,0)</f>
        <v>55</v>
      </c>
      <c r="B61" s="35" t="s">
        <v>85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 t="s">
        <v>20</v>
      </c>
      <c r="N61" s="27"/>
      <c r="O61" s="27"/>
      <c r="P61" s="27"/>
      <c r="Q61" s="27"/>
      <c r="R61" s="27"/>
      <c r="S61" s="27"/>
      <c r="T61" s="28"/>
      <c r="U61" s="36">
        <v>1.05</v>
      </c>
      <c r="V61" s="37">
        <f>1-(U61/100)</f>
        <v>0.98950000000000005</v>
      </c>
      <c r="W61" s="34">
        <v>1776</v>
      </c>
      <c r="X61" s="38">
        <f>W61/1000</f>
        <v>1.776</v>
      </c>
      <c r="Y61" s="29">
        <v>640</v>
      </c>
      <c r="Z61" s="29">
        <v>0</v>
      </c>
      <c r="AA61" s="29" t="s">
        <v>210</v>
      </c>
      <c r="AB61" s="30"/>
      <c r="AC61" s="39">
        <v>2.1000000000000001E-2</v>
      </c>
      <c r="AD61" s="31">
        <v>1</v>
      </c>
      <c r="AE61" s="31">
        <v>1</v>
      </c>
      <c r="AF61" s="30">
        <v>0</v>
      </c>
      <c r="AG61" s="30">
        <v>0.6</v>
      </c>
      <c r="AH61" s="30">
        <v>0.4</v>
      </c>
      <c r="AI61" s="31">
        <v>1</v>
      </c>
      <c r="AJ61" s="31">
        <v>0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0</v>
      </c>
      <c r="AQ61" s="31">
        <f>SUM(AD61:AP61)</f>
        <v>7</v>
      </c>
      <c r="AR61" s="40">
        <f>AVERAGE(AD61:AP61)</f>
        <v>0.63636363636363635</v>
      </c>
      <c r="AS61" s="100">
        <f>_xlfn.RANK.EQ(V61,V61:V160,1)/100</f>
        <v>0.35</v>
      </c>
      <c r="AT61" s="31">
        <f>_xlfn.RANK.EQ(X61,X61:X160,1)/100</f>
        <v>0.39</v>
      </c>
      <c r="AU61" s="41">
        <f>AVERAGE(AC61, AR61,V61, X61)</f>
        <v>0.85571590909090911</v>
      </c>
    </row>
    <row r="62" spans="1:47" s="42" customFormat="1" hidden="1" x14ac:dyDescent="0.2">
      <c r="A62" s="28">
        <f>_xlfn.RANK.EQ(AU62,$AU$2:$AU$101,0)</f>
        <v>56</v>
      </c>
      <c r="B62" s="35" t="s">
        <v>35</v>
      </c>
      <c r="C62" s="33"/>
      <c r="D62" s="33"/>
      <c r="E62" s="33"/>
      <c r="F62" s="33"/>
      <c r="G62" s="33"/>
      <c r="H62" s="33" t="s">
        <v>20</v>
      </c>
      <c r="I62" s="33" t="s">
        <v>20</v>
      </c>
      <c r="J62" s="33"/>
      <c r="K62" s="33" t="s">
        <v>20</v>
      </c>
      <c r="L62" s="33"/>
      <c r="M62" s="33" t="s">
        <v>20</v>
      </c>
      <c r="N62" s="33"/>
      <c r="O62" s="33"/>
      <c r="P62" s="33" t="s">
        <v>20</v>
      </c>
      <c r="Q62" s="33" t="s">
        <v>20</v>
      </c>
      <c r="R62" s="33" t="s">
        <v>20</v>
      </c>
      <c r="S62" s="33"/>
      <c r="T62" s="33" t="s">
        <v>20</v>
      </c>
      <c r="U62" s="36">
        <v>4.04</v>
      </c>
      <c r="V62" s="37">
        <f>1-(U62/100)</f>
        <v>0.95960000000000001</v>
      </c>
      <c r="W62" s="34">
        <v>1536</v>
      </c>
      <c r="X62" s="38">
        <f>W62/1000</f>
        <v>1.536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0.312</v>
      </c>
      <c r="AD62" s="31">
        <v>1</v>
      </c>
      <c r="AE62" s="31">
        <v>1</v>
      </c>
      <c r="AF62" s="30">
        <v>0</v>
      </c>
      <c r="AG62" s="30">
        <v>1</v>
      </c>
      <c r="AH62" s="30">
        <v>0.4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6.4</v>
      </c>
      <c r="AR62" s="40">
        <f>AVERAGE(AD62:AP62)</f>
        <v>0.5818181818181819</v>
      </c>
      <c r="AS62" s="100">
        <f>_xlfn.RANK.EQ(V62,V62:V161,1)/100</f>
        <v>0.26</v>
      </c>
      <c r="AT62" s="31">
        <f>_xlfn.RANK.EQ(X62,X62:X161,1)/100</f>
        <v>0.37</v>
      </c>
      <c r="AU62" s="41">
        <f>AVERAGE(AC62, AR62,V62, X62)</f>
        <v>0.84735454545454547</v>
      </c>
    </row>
    <row r="63" spans="1:47" s="42" customFormat="1" hidden="1" x14ac:dyDescent="0.2">
      <c r="A63" s="28">
        <f>_xlfn.RANK.EQ(AU63,$AU$2:$AU$101,0)</f>
        <v>57</v>
      </c>
      <c r="B63" s="35" t="s">
        <v>48</v>
      </c>
      <c r="C63" s="33"/>
      <c r="D63" s="33"/>
      <c r="E63" s="33" t="s">
        <v>20</v>
      </c>
      <c r="F63" s="33"/>
      <c r="G63" s="33"/>
      <c r="H63" s="33"/>
      <c r="I63" s="33" t="s">
        <v>20</v>
      </c>
      <c r="J63" s="33"/>
      <c r="K63" s="33"/>
      <c r="L63" s="33"/>
      <c r="M63" s="33"/>
      <c r="N63" s="33"/>
      <c r="O63" s="33"/>
      <c r="P63" s="33" t="s">
        <v>20</v>
      </c>
      <c r="Q63" s="33"/>
      <c r="R63" s="27"/>
      <c r="S63" s="27"/>
      <c r="T63" s="28"/>
      <c r="U63" s="36">
        <v>1.53</v>
      </c>
      <c r="V63" s="37">
        <f>1-(U63/100)</f>
        <v>0.98470000000000002</v>
      </c>
      <c r="W63" s="34">
        <v>1292</v>
      </c>
      <c r="X63" s="38">
        <f>W63/1000</f>
        <v>1.292</v>
      </c>
      <c r="Y63" s="29" t="s">
        <v>150</v>
      </c>
      <c r="Z63" s="29" t="s">
        <v>151</v>
      </c>
      <c r="AA63" s="29" t="s">
        <v>183</v>
      </c>
      <c r="AB63" s="30" t="s">
        <v>184</v>
      </c>
      <c r="AC63" s="39">
        <v>0.435</v>
      </c>
      <c r="AD63" s="31">
        <v>1</v>
      </c>
      <c r="AE63" s="31">
        <v>1</v>
      </c>
      <c r="AF63" s="30">
        <v>0</v>
      </c>
      <c r="AG63" s="30">
        <v>0.4</v>
      </c>
      <c r="AH63" s="30">
        <v>0</v>
      </c>
      <c r="AI63" s="31">
        <v>1</v>
      </c>
      <c r="AJ63" s="31">
        <v>1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1</v>
      </c>
      <c r="AP63" s="29">
        <v>0</v>
      </c>
      <c r="AQ63" s="31">
        <f>SUM(AD63:AP63)</f>
        <v>7.4</v>
      </c>
      <c r="AR63" s="40">
        <f>AVERAGE(AD63:AP63)</f>
        <v>0.67272727272727273</v>
      </c>
      <c r="AS63" s="100">
        <f>_xlfn.RANK.EQ(V63,V63:V162,1)/100</f>
        <v>0.32</v>
      </c>
      <c r="AT63" s="31">
        <f>_xlfn.RANK.EQ(X63,X63:X162,1)/100</f>
        <v>0.33</v>
      </c>
      <c r="AU63" s="41">
        <f>AVERAGE(AC63, AR63,V63, X63)</f>
        <v>0.8461068181818181</v>
      </c>
    </row>
    <row r="64" spans="1:47" s="42" customFormat="1" hidden="1" x14ac:dyDescent="0.2">
      <c r="A64" s="28">
        <f>_xlfn.RANK.EQ(AU64,$AU$2:$AU$101,0)</f>
        <v>58</v>
      </c>
      <c r="B64" s="35" t="s">
        <v>46</v>
      </c>
      <c r="C64" s="33"/>
      <c r="D64" s="33"/>
      <c r="E64" s="33" t="s">
        <v>20</v>
      </c>
      <c r="F64" s="33"/>
      <c r="G64" s="33" t="s">
        <v>20</v>
      </c>
      <c r="H64" s="33"/>
      <c r="I64" s="33"/>
      <c r="J64" s="33"/>
      <c r="K64" s="33"/>
      <c r="L64" s="33"/>
      <c r="M64" s="33"/>
      <c r="N64" s="33"/>
      <c r="O64" s="33"/>
      <c r="P64" s="33" t="s">
        <v>20</v>
      </c>
      <c r="Q64" s="27"/>
      <c r="R64" s="27"/>
      <c r="S64" s="27"/>
      <c r="T64" s="28"/>
      <c r="U64" s="36">
        <v>0.53</v>
      </c>
      <c r="V64" s="37">
        <f>1-(U64/100)</f>
        <v>0.99470000000000003</v>
      </c>
      <c r="W64" s="34">
        <v>1035</v>
      </c>
      <c r="X64" s="38">
        <f>W64/1000</f>
        <v>1.0349999999999999</v>
      </c>
      <c r="Y64" s="29" t="s">
        <v>150</v>
      </c>
      <c r="Z64" s="29" t="s">
        <v>151</v>
      </c>
      <c r="AA64" s="29" t="s">
        <v>150</v>
      </c>
      <c r="AB64" s="30" t="s">
        <v>170</v>
      </c>
      <c r="AC64" s="39">
        <v>0.56799999999999995</v>
      </c>
      <c r="AD64" s="31">
        <v>1</v>
      </c>
      <c r="AE64" s="31">
        <v>1</v>
      </c>
      <c r="AF64" s="30">
        <v>1</v>
      </c>
      <c r="AG64" s="30">
        <v>0.6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1</v>
      </c>
      <c r="AP64" s="29">
        <v>0</v>
      </c>
      <c r="AQ64" s="31">
        <f>SUM(AD64:AP64)</f>
        <v>8.6</v>
      </c>
      <c r="AR64" s="40">
        <f>AVERAGE(AD64:AP64)</f>
        <v>0.78181818181818175</v>
      </c>
      <c r="AS64" s="100">
        <f>_xlfn.RANK.EQ(V64,V64:V163,1)/100</f>
        <v>0.36</v>
      </c>
      <c r="AT64" s="31">
        <f>_xlfn.RANK.EQ(X64,X64:X163,1)/100</f>
        <v>0.3</v>
      </c>
      <c r="AU64" s="41">
        <f>AVERAGE(AC64, AR64,V64, X64)</f>
        <v>0.84487954545454547</v>
      </c>
    </row>
    <row r="65" spans="1:47" s="42" customFormat="1" ht="25.5" hidden="1" x14ac:dyDescent="0.2">
      <c r="A65" s="28">
        <f>_xlfn.RANK.EQ(AU65,$AU$2:$AU$101,0)</f>
        <v>59</v>
      </c>
      <c r="B65" s="35" t="s">
        <v>86</v>
      </c>
      <c r="C65" s="33"/>
      <c r="D65" s="33"/>
      <c r="E65" s="33" t="s">
        <v>20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 t="s">
        <v>20</v>
      </c>
      <c r="Q65" s="27"/>
      <c r="R65" s="27"/>
      <c r="S65" s="27"/>
      <c r="T65" s="28"/>
      <c r="U65" s="36">
        <v>44.56</v>
      </c>
      <c r="V65" s="37">
        <f>1-(U65/100)</f>
        <v>0.5544</v>
      </c>
      <c r="W65" s="34">
        <v>1857</v>
      </c>
      <c r="X65" s="38">
        <f>W65/1000</f>
        <v>1.857</v>
      </c>
      <c r="Y65" s="29" t="s">
        <v>150</v>
      </c>
      <c r="Z65" s="29" t="s">
        <v>151</v>
      </c>
      <c r="AA65" s="29" t="s">
        <v>200</v>
      </c>
      <c r="AB65" s="30" t="s">
        <v>200</v>
      </c>
      <c r="AC65" s="39">
        <v>0.42399999999999999</v>
      </c>
      <c r="AD65" s="31">
        <v>1</v>
      </c>
      <c r="AE65" s="31">
        <v>0.9</v>
      </c>
      <c r="AF65" s="30">
        <v>0</v>
      </c>
      <c r="AG65" s="30">
        <v>0.6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149</v>
      </c>
      <c r="AO65" s="29">
        <v>0</v>
      </c>
      <c r="AP65" s="29">
        <v>0</v>
      </c>
      <c r="AQ65" s="31">
        <f>SUM(AD65:AP65)</f>
        <v>5.5</v>
      </c>
      <c r="AR65" s="40">
        <f>AVERAGE(AD65:AP65)</f>
        <v>0.5</v>
      </c>
      <c r="AS65" s="100">
        <f>_xlfn.RANK.EQ(V65,V65:V164,1)/100</f>
        <v>0.04</v>
      </c>
      <c r="AT65" s="31">
        <f>_xlfn.RANK.EQ(X65,X65:X164,1)/100</f>
        <v>0.36</v>
      </c>
      <c r="AU65" s="41">
        <f>AVERAGE(AC65, AR65,V65, X65)</f>
        <v>0.83384999999999998</v>
      </c>
    </row>
    <row r="66" spans="1:47" s="42" customFormat="1" hidden="1" x14ac:dyDescent="0.2">
      <c r="A66" s="28">
        <f>_xlfn.RANK.EQ(AU66,$AU$2:$AU$101,0)</f>
        <v>60</v>
      </c>
      <c r="B66" s="35" t="s">
        <v>95</v>
      </c>
      <c r="C66" s="33" t="s">
        <v>20</v>
      </c>
      <c r="D66" s="33"/>
      <c r="E66" s="33"/>
      <c r="F66" s="33"/>
      <c r="G66" s="33"/>
      <c r="H66" s="33" t="s">
        <v>20</v>
      </c>
      <c r="I66" s="33" t="s">
        <v>20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 t="s">
        <v>20</v>
      </c>
      <c r="U66" s="36">
        <v>1.84</v>
      </c>
      <c r="V66" s="37">
        <f>1-(U66/100)</f>
        <v>0.98160000000000003</v>
      </c>
      <c r="W66" s="34">
        <v>1586</v>
      </c>
      <c r="X66" s="38">
        <f>W66/1000</f>
        <v>1.5860000000000001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0.156</v>
      </c>
      <c r="AD66" s="31">
        <v>1</v>
      </c>
      <c r="AE66" s="31">
        <v>1</v>
      </c>
      <c r="AF66" s="30">
        <v>0</v>
      </c>
      <c r="AG66" s="30" t="s">
        <v>150</v>
      </c>
      <c r="AH66" s="30" t="s">
        <v>150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148</v>
      </c>
      <c r="AO66" s="29">
        <v>0</v>
      </c>
      <c r="AP66" s="29">
        <v>0</v>
      </c>
      <c r="AQ66" s="31">
        <f>SUM(AD66:AP66)</f>
        <v>5</v>
      </c>
      <c r="AR66" s="40">
        <f>AVERAGE(AD66:AP66)</f>
        <v>0.55555555555555558</v>
      </c>
      <c r="AS66" s="100">
        <f>_xlfn.RANK.EQ(V66,V66:V165,1)/100</f>
        <v>0.3</v>
      </c>
      <c r="AT66" s="31">
        <f>_xlfn.RANK.EQ(X66,X66:X165,1)/100</f>
        <v>0.35</v>
      </c>
      <c r="AU66" s="41">
        <f>AVERAGE(AC66, AR66,V66, X66)</f>
        <v>0.8197888888888889</v>
      </c>
    </row>
    <row r="67" spans="1:47" s="42" customFormat="1" hidden="1" x14ac:dyDescent="0.2">
      <c r="A67" s="28">
        <f>_xlfn.RANK.EQ(AU67,$AU$2:$AU$101,0)</f>
        <v>61</v>
      </c>
      <c r="B67" s="35" t="s">
        <v>52</v>
      </c>
      <c r="C67" s="33"/>
      <c r="D67" s="33" t="s">
        <v>20</v>
      </c>
      <c r="E67" s="33" t="s">
        <v>186</v>
      </c>
      <c r="F67" s="33"/>
      <c r="G67" s="33"/>
      <c r="H67" s="33"/>
      <c r="I67" s="33"/>
      <c r="J67" s="33"/>
      <c r="K67" s="33"/>
      <c r="L67" s="33"/>
      <c r="M67" s="33"/>
      <c r="N67" s="33" t="s">
        <v>20</v>
      </c>
      <c r="O67" s="33"/>
      <c r="P67" s="33"/>
      <c r="Q67" s="33"/>
      <c r="R67" s="33"/>
      <c r="S67" s="33"/>
      <c r="T67" s="33"/>
      <c r="U67" s="36">
        <v>0.78</v>
      </c>
      <c r="V67" s="37">
        <f>1-(U67/100)</f>
        <v>0.99219999999999997</v>
      </c>
      <c r="W67" s="34">
        <v>1430</v>
      </c>
      <c r="X67" s="38">
        <f>W67/1000</f>
        <v>1.43</v>
      </c>
      <c r="Y67" s="29">
        <v>500</v>
      </c>
      <c r="Z67" s="29" t="s">
        <v>151</v>
      </c>
      <c r="AA67" s="29" t="s">
        <v>150</v>
      </c>
      <c r="AB67" s="30" t="s">
        <v>150</v>
      </c>
      <c r="AC67" s="39">
        <v>0.188</v>
      </c>
      <c r="AD67" s="89">
        <v>1</v>
      </c>
      <c r="AE67" s="89">
        <v>0.8</v>
      </c>
      <c r="AF67" s="30">
        <v>1</v>
      </c>
      <c r="AG67" s="30">
        <v>0.1</v>
      </c>
      <c r="AH67" s="30">
        <v>0.3</v>
      </c>
      <c r="AI67" s="31">
        <v>1</v>
      </c>
      <c r="AJ67" s="31">
        <v>0</v>
      </c>
      <c r="AK67" s="31">
        <v>1</v>
      </c>
      <c r="AL67" s="31">
        <v>1</v>
      </c>
      <c r="AM67" s="88">
        <v>0</v>
      </c>
      <c r="AN67" s="88">
        <v>0</v>
      </c>
      <c r="AO67" s="29">
        <v>0</v>
      </c>
      <c r="AP67" s="29">
        <v>0</v>
      </c>
      <c r="AQ67" s="31"/>
      <c r="AR67" s="40">
        <f>AVERAGE(AD67:AP67)</f>
        <v>0.47692307692307689</v>
      </c>
      <c r="AS67" s="100">
        <f>_xlfn.RANK.EQ(V67,V67:V166,1)/100</f>
        <v>0.33</v>
      </c>
      <c r="AT67" s="31">
        <f>_xlfn.RANK.EQ(X67,X67:X166,1)/100</f>
        <v>0.33</v>
      </c>
      <c r="AU67" s="41">
        <f>AVERAGE(AC67, AR67,V67, X67)</f>
        <v>0.77178076923076921</v>
      </c>
    </row>
    <row r="68" spans="1:47" s="42" customFormat="1" hidden="1" x14ac:dyDescent="0.2">
      <c r="A68" s="28">
        <f>_xlfn.RANK.EQ(AU68,$AU$2:$AU$101,0)</f>
        <v>62</v>
      </c>
      <c r="B68" s="35" t="s">
        <v>64</v>
      </c>
      <c r="C68" s="33"/>
      <c r="D68" s="33" t="s">
        <v>20</v>
      </c>
      <c r="E68" s="33"/>
      <c r="F68" s="33"/>
      <c r="G68" s="33"/>
      <c r="H68" s="33"/>
      <c r="I68" s="33" t="s">
        <v>20</v>
      </c>
      <c r="J68" s="33" t="s">
        <v>20</v>
      </c>
      <c r="K68" s="33"/>
      <c r="L68" s="33" t="s">
        <v>20</v>
      </c>
      <c r="M68" s="33"/>
      <c r="N68" s="33" t="s">
        <v>20</v>
      </c>
      <c r="O68" s="33" t="s">
        <v>20</v>
      </c>
      <c r="P68" s="33"/>
      <c r="Q68" s="33" t="s">
        <v>20</v>
      </c>
      <c r="R68" s="33"/>
      <c r="S68" s="33"/>
      <c r="T68" s="28"/>
      <c r="U68" s="36">
        <v>1.1399999999999999</v>
      </c>
      <c r="V68" s="37">
        <f>1-(U68/100)</f>
        <v>0.98860000000000003</v>
      </c>
      <c r="W68" s="34">
        <v>615</v>
      </c>
      <c r="X68" s="38">
        <f>W68/1000</f>
        <v>0.61499999999999999</v>
      </c>
      <c r="Y68" s="29" t="s">
        <v>192</v>
      </c>
      <c r="Z68" s="29" t="s">
        <v>192</v>
      </c>
      <c r="AA68" s="29" t="s">
        <v>150</v>
      </c>
      <c r="AB68" s="30" t="s">
        <v>150</v>
      </c>
      <c r="AC68" s="39">
        <v>0.64100000000000001</v>
      </c>
      <c r="AD68" s="31">
        <v>1</v>
      </c>
      <c r="AE68" s="31">
        <v>1</v>
      </c>
      <c r="AF68" s="30">
        <v>0</v>
      </c>
      <c r="AG68" s="30">
        <v>0.6</v>
      </c>
      <c r="AH68" s="30">
        <v>0.2</v>
      </c>
      <c r="AI68" s="31">
        <v>1</v>
      </c>
      <c r="AJ68" s="31">
        <v>1</v>
      </c>
      <c r="AK68" s="31">
        <v>1</v>
      </c>
      <c r="AL68" s="31">
        <v>1</v>
      </c>
      <c r="AM68" s="88">
        <v>1</v>
      </c>
      <c r="AN68" s="88" t="s">
        <v>153</v>
      </c>
      <c r="AO68" s="29">
        <v>1</v>
      </c>
      <c r="AP68" s="29">
        <v>0</v>
      </c>
      <c r="AQ68" s="31">
        <f>SUM(AD68:AP68)</f>
        <v>8.8000000000000007</v>
      </c>
      <c r="AR68" s="40">
        <f>AVERAGE(AD68:AP68)</f>
        <v>0.73333333333333339</v>
      </c>
      <c r="AS68" s="100">
        <f>_xlfn.RANK.EQ(V68,V68:V167,1)/100</f>
        <v>0.3</v>
      </c>
      <c r="AT68" s="31">
        <f>_xlfn.RANK.EQ(X68,X68:X167,1)/100</f>
        <v>0.24</v>
      </c>
      <c r="AU68" s="41">
        <f>AVERAGE(AC68, AR68,V68, X68)</f>
        <v>0.74448333333333339</v>
      </c>
    </row>
    <row r="69" spans="1:47" s="42" customFormat="1" ht="38.25" hidden="1" x14ac:dyDescent="0.2">
      <c r="A69" s="28">
        <f>_xlfn.RANK.EQ(AU69,$AU$2:$AU$101,0)</f>
        <v>63</v>
      </c>
      <c r="B69" s="35" t="s">
        <v>97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 t="s">
        <v>20</v>
      </c>
      <c r="N69" s="27"/>
      <c r="O69" s="27"/>
      <c r="P69" s="27"/>
      <c r="Q69" s="27"/>
      <c r="R69" s="27"/>
      <c r="S69" s="27"/>
      <c r="T69" s="28"/>
      <c r="U69" s="36">
        <v>2.36</v>
      </c>
      <c r="V69" s="37">
        <f>1-(U69/100)</f>
        <v>0.97640000000000005</v>
      </c>
      <c r="W69" s="34">
        <v>1322</v>
      </c>
      <c r="X69" s="38">
        <f>W69/1000</f>
        <v>1.3220000000000001</v>
      </c>
      <c r="Y69" s="29">
        <v>2</v>
      </c>
      <c r="Z69" s="29">
        <v>2</v>
      </c>
      <c r="AA69" s="29" t="s">
        <v>150</v>
      </c>
      <c r="AB69" s="30" t="s">
        <v>150</v>
      </c>
      <c r="AC69" s="39">
        <v>2.1000000000000001E-2</v>
      </c>
      <c r="AD69" s="31">
        <v>1</v>
      </c>
      <c r="AE69" s="31">
        <v>1</v>
      </c>
      <c r="AF69" s="30">
        <v>0</v>
      </c>
      <c r="AG69" s="30">
        <v>0.4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1</v>
      </c>
      <c r="AQ69" s="31">
        <f>SUM(AD69:AP69)</f>
        <v>6.6</v>
      </c>
      <c r="AR69" s="40">
        <f>AVERAGE(AD69:AP69)</f>
        <v>0.6</v>
      </c>
      <c r="AS69" s="100">
        <f>_xlfn.RANK.EQ(V69,V69:V168,1)/100</f>
        <v>0.27</v>
      </c>
      <c r="AT69" s="31">
        <f>_xlfn.RANK.EQ(X69,X69:X168,1)/100</f>
        <v>0.31</v>
      </c>
      <c r="AU69" s="41">
        <f>AVERAGE(AC69, AR69,V69, X69)</f>
        <v>0.72985</v>
      </c>
    </row>
    <row r="70" spans="1:47" s="42" customFormat="1" ht="25.5" hidden="1" x14ac:dyDescent="0.2">
      <c r="A70" s="28">
        <f>_xlfn.RANK.EQ(AU70,$AU$2:$AU$101,0)</f>
        <v>65</v>
      </c>
      <c r="B70" s="35" t="s">
        <v>40</v>
      </c>
      <c r="C70" s="33"/>
      <c r="D70" s="33"/>
      <c r="E70" s="33" t="s">
        <v>20</v>
      </c>
      <c r="F70" s="33"/>
      <c r="G70" s="33"/>
      <c r="H70" s="33"/>
      <c r="I70" s="33"/>
      <c r="J70" s="33" t="s">
        <v>20</v>
      </c>
      <c r="K70" s="33"/>
      <c r="L70" s="33"/>
      <c r="M70" s="33"/>
      <c r="N70" s="33"/>
      <c r="O70" s="33"/>
      <c r="P70" s="33" t="s">
        <v>20</v>
      </c>
      <c r="Q70" s="33"/>
      <c r="R70" s="33"/>
      <c r="S70" s="33"/>
      <c r="T70" s="33"/>
      <c r="U70" s="36">
        <v>10.42</v>
      </c>
      <c r="V70" s="37">
        <f>1-(U70/100)</f>
        <v>0.89580000000000004</v>
      </c>
      <c r="W70" s="34">
        <v>884</v>
      </c>
      <c r="X70" s="38">
        <f>W70/1000</f>
        <v>0.88400000000000001</v>
      </c>
      <c r="Y70" s="29">
        <v>78</v>
      </c>
      <c r="Z70" s="29">
        <v>57</v>
      </c>
      <c r="AA70" s="29" t="s">
        <v>170</v>
      </c>
      <c r="AB70" s="30" t="s">
        <v>170</v>
      </c>
      <c r="AC70" s="39">
        <v>0.42399999999999999</v>
      </c>
      <c r="AD70" s="31">
        <v>1</v>
      </c>
      <c r="AE70" s="31">
        <v>1</v>
      </c>
      <c r="AF70" s="30" t="s">
        <v>171</v>
      </c>
      <c r="AG70" s="30">
        <v>0.6</v>
      </c>
      <c r="AH70" s="30">
        <v>0.2</v>
      </c>
      <c r="AI70" s="31">
        <v>1</v>
      </c>
      <c r="AJ70" s="31">
        <v>0</v>
      </c>
      <c r="AK70" s="31">
        <v>1</v>
      </c>
      <c r="AL70" s="31">
        <v>1</v>
      </c>
      <c r="AM70" s="88" t="s">
        <v>153</v>
      </c>
      <c r="AN70" s="88" t="s">
        <v>153</v>
      </c>
      <c r="AO70" s="29">
        <v>0</v>
      </c>
      <c r="AP70" s="29">
        <v>0</v>
      </c>
      <c r="AQ70" s="31">
        <f>SUM(AD70:AP70)</f>
        <v>5.8000000000000007</v>
      </c>
      <c r="AR70" s="40">
        <f>AVERAGE(AD70:AP70)</f>
        <v>0.58000000000000007</v>
      </c>
      <c r="AS70" s="100">
        <f>_xlfn.RANK.EQ(V70,V70:V169,1)/100</f>
        <v>0.16</v>
      </c>
      <c r="AT70" s="31">
        <f>_xlfn.RANK.EQ(X70,X70:X169,1)/100</f>
        <v>0.28000000000000003</v>
      </c>
      <c r="AU70" s="41">
        <f>AVERAGE(AC70, AR70,V70, X70)</f>
        <v>0.69594999999999996</v>
      </c>
    </row>
    <row r="71" spans="1:47" s="42" customFormat="1" ht="25.5" hidden="1" x14ac:dyDescent="0.2">
      <c r="A71" s="28">
        <f>_xlfn.RANK.EQ(AU71,$AU$2:$AU$101,0)</f>
        <v>66</v>
      </c>
      <c r="B71" s="35" t="s">
        <v>94</v>
      </c>
      <c r="C71" s="27" t="s">
        <v>20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36">
        <v>2.14</v>
      </c>
      <c r="V71" s="37">
        <f>1-(U71/100)</f>
        <v>0.97860000000000003</v>
      </c>
      <c r="W71" s="34">
        <v>1181</v>
      </c>
      <c r="X71" s="38">
        <f>W71/1000</f>
        <v>1.181</v>
      </c>
      <c r="Y71" s="29">
        <v>4</v>
      </c>
      <c r="Z71" s="29">
        <v>4</v>
      </c>
      <c r="AA71" s="29" t="s">
        <v>150</v>
      </c>
      <c r="AB71" s="30" t="s">
        <v>150</v>
      </c>
      <c r="AC71" s="39">
        <v>2.4E-2</v>
      </c>
      <c r="AD71" s="31">
        <v>1</v>
      </c>
      <c r="AE71" s="31">
        <v>1</v>
      </c>
      <c r="AF71" s="30">
        <v>0</v>
      </c>
      <c r="AG71" s="30">
        <v>0.4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150</v>
      </c>
      <c r="AN71" s="88" t="s">
        <v>153</v>
      </c>
      <c r="AO71" s="29">
        <v>0</v>
      </c>
      <c r="AP71" s="29">
        <v>1</v>
      </c>
      <c r="AQ71" s="31">
        <f>SUM(AD71:AP71)</f>
        <v>6.6</v>
      </c>
      <c r="AR71" s="40">
        <f>AVERAGE(AD71:AP71)</f>
        <v>0.6</v>
      </c>
      <c r="AS71" s="100">
        <f>_xlfn.RANK.EQ(V71,V71:V170,1)/100</f>
        <v>0.27</v>
      </c>
      <c r="AT71" s="31">
        <f>_xlfn.RANK.EQ(X71,X71:X170,1)/100</f>
        <v>0.28999999999999998</v>
      </c>
      <c r="AU71" s="41">
        <f>AVERAGE(AC71, AR71,V71, X71)</f>
        <v>0.69589999999999996</v>
      </c>
    </row>
    <row r="72" spans="1:47" s="42" customFormat="1" hidden="1" x14ac:dyDescent="0.2">
      <c r="A72" s="28">
        <f>_xlfn.RANK.EQ(AU72,$AU$2:$AU$101,0)</f>
        <v>67</v>
      </c>
      <c r="B72" s="35" t="s">
        <v>89</v>
      </c>
      <c r="C72" s="27"/>
      <c r="D72" s="27"/>
      <c r="E72" s="27"/>
      <c r="F72" s="27"/>
      <c r="G72" s="27"/>
      <c r="H72" s="27"/>
      <c r="I72" s="27" t="s">
        <v>20</v>
      </c>
      <c r="J72" s="27"/>
      <c r="K72" s="27"/>
      <c r="L72" s="27"/>
      <c r="M72" s="27" t="s">
        <v>20</v>
      </c>
      <c r="N72" s="27"/>
      <c r="O72" s="27"/>
      <c r="P72" s="27"/>
      <c r="Q72" s="27"/>
      <c r="R72" s="27"/>
      <c r="S72" s="27"/>
      <c r="T72" s="28" t="s">
        <v>20</v>
      </c>
      <c r="U72" s="36">
        <v>16.32</v>
      </c>
      <c r="V72" s="37">
        <f>1-(U72/100)</f>
        <v>0.83679999999999999</v>
      </c>
      <c r="W72" s="34">
        <v>1476</v>
      </c>
      <c r="X72" s="38">
        <f>W72/1000</f>
        <v>1.476</v>
      </c>
      <c r="Y72" s="29" t="s">
        <v>150</v>
      </c>
      <c r="Z72" s="29" t="s">
        <v>151</v>
      </c>
      <c r="AA72" s="29" t="s">
        <v>150</v>
      </c>
      <c r="AB72" s="30" t="s">
        <v>150</v>
      </c>
      <c r="AC72" s="39">
        <v>4.1000000000000002E-2</v>
      </c>
      <c r="AD72" s="89">
        <v>0.5</v>
      </c>
      <c r="AE72" s="89">
        <v>1</v>
      </c>
      <c r="AF72" s="30">
        <v>0</v>
      </c>
      <c r="AG72" s="30">
        <v>0.4</v>
      </c>
      <c r="AH72" s="30">
        <v>0.1</v>
      </c>
      <c r="AI72" s="31">
        <v>0</v>
      </c>
      <c r="AJ72" s="31">
        <v>0</v>
      </c>
      <c r="AK72" s="31">
        <v>1</v>
      </c>
      <c r="AL72" s="31">
        <v>1</v>
      </c>
      <c r="AM72" s="88" t="s">
        <v>150</v>
      </c>
      <c r="AN72" s="88">
        <v>1</v>
      </c>
      <c r="AO72" s="29">
        <v>0</v>
      </c>
      <c r="AP72" s="29">
        <v>0</v>
      </c>
      <c r="AQ72" s="31">
        <f>SUM(AD72:AP72)</f>
        <v>5</v>
      </c>
      <c r="AR72" s="40">
        <f>AVERAGE(AD72:AP72)</f>
        <v>0.41666666666666669</v>
      </c>
      <c r="AS72" s="100">
        <f>_xlfn.RANK.EQ(V72,V72:V171,1)/100</f>
        <v>0.08</v>
      </c>
      <c r="AT72" s="31">
        <f>_xlfn.RANK.EQ(X72,X72:X171,1)/100</f>
        <v>0.28999999999999998</v>
      </c>
      <c r="AU72" s="41">
        <f>AVERAGE(AC72, AR72,V72, X72)</f>
        <v>0.69261666666666666</v>
      </c>
    </row>
    <row r="73" spans="1:47" s="42" customFormat="1" hidden="1" x14ac:dyDescent="0.2">
      <c r="A73" s="28">
        <f>_xlfn.RANK.EQ(AU73,$AU$2:$AU$101,0)</f>
        <v>68</v>
      </c>
      <c r="B73" s="35" t="s">
        <v>118</v>
      </c>
      <c r="C73" s="33"/>
      <c r="D73" s="33" t="s">
        <v>20</v>
      </c>
      <c r="E73" s="33"/>
      <c r="F73" s="33" t="s">
        <v>20</v>
      </c>
      <c r="G73" s="33" t="s">
        <v>20</v>
      </c>
      <c r="H73" s="33"/>
      <c r="I73" s="33"/>
      <c r="J73" s="33"/>
      <c r="K73" s="33"/>
      <c r="L73" s="33" t="s">
        <v>20</v>
      </c>
      <c r="M73" s="33"/>
      <c r="N73" s="33" t="s">
        <v>20</v>
      </c>
      <c r="O73" s="33" t="s">
        <v>20</v>
      </c>
      <c r="P73" s="33"/>
      <c r="Q73" s="33" t="s">
        <v>20</v>
      </c>
      <c r="R73" s="33"/>
      <c r="S73" s="33"/>
      <c r="T73" s="28"/>
      <c r="U73" s="36">
        <v>2.21</v>
      </c>
      <c r="V73" s="37">
        <f>1-(U73/100)</f>
        <v>0.97789999999999999</v>
      </c>
      <c r="W73" s="34">
        <v>605</v>
      </c>
      <c r="X73" s="38">
        <f>W73/1000</f>
        <v>0.60499999999999998</v>
      </c>
      <c r="Y73" s="29" t="s">
        <v>222</v>
      </c>
      <c r="Z73" s="29" t="s">
        <v>222</v>
      </c>
      <c r="AA73" s="29" t="s">
        <v>223</v>
      </c>
      <c r="AB73" s="30" t="s">
        <v>223</v>
      </c>
      <c r="AC73" s="39">
        <v>0.38600000000000001</v>
      </c>
      <c r="AD73" s="31">
        <v>1</v>
      </c>
      <c r="AE73" s="31">
        <v>1</v>
      </c>
      <c r="AF73" s="30">
        <v>1</v>
      </c>
      <c r="AG73" s="30">
        <v>0.8</v>
      </c>
      <c r="AH73" s="30">
        <v>0</v>
      </c>
      <c r="AI73" s="31">
        <v>1</v>
      </c>
      <c r="AJ73" s="31">
        <v>1</v>
      </c>
      <c r="AK73" s="31">
        <v>1</v>
      </c>
      <c r="AL73" s="31">
        <v>1</v>
      </c>
      <c r="AM73" s="88" t="s">
        <v>153</v>
      </c>
      <c r="AN73" s="88" t="s">
        <v>153</v>
      </c>
      <c r="AO73" s="29" t="s">
        <v>167</v>
      </c>
      <c r="AP73" s="29">
        <v>0</v>
      </c>
      <c r="AQ73" s="31">
        <f>SUM(AD73:AP73)</f>
        <v>7.8</v>
      </c>
      <c r="AR73" s="40">
        <f>AVERAGE(AD73:AP73)</f>
        <v>0.78</v>
      </c>
      <c r="AS73" s="100">
        <f>_xlfn.RANK.EQ(V73,V73:V172,1)/100</f>
        <v>0.25</v>
      </c>
      <c r="AT73" s="31">
        <f>_xlfn.RANK.EQ(X73,X73:X172,1)/100</f>
        <v>0.23</v>
      </c>
      <c r="AU73" s="41">
        <f>AVERAGE(AC73, AR73,V73, X73)</f>
        <v>0.68722499999999997</v>
      </c>
    </row>
    <row r="74" spans="1:47" s="42" customFormat="1" hidden="1" x14ac:dyDescent="0.2">
      <c r="A74" s="28">
        <f>_xlfn.RANK.EQ(AU74,$AU$2:$AU$101,0)</f>
        <v>69</v>
      </c>
      <c r="B74" s="35" t="s">
        <v>21</v>
      </c>
      <c r="C74" s="27"/>
      <c r="D74" s="27" t="s">
        <v>20</v>
      </c>
      <c r="E74" s="27"/>
      <c r="F74" s="27" t="s">
        <v>20</v>
      </c>
      <c r="G74" s="27"/>
      <c r="H74" s="27"/>
      <c r="I74" s="27"/>
      <c r="J74" s="27"/>
      <c r="K74" s="27"/>
      <c r="L74" s="27"/>
      <c r="M74" s="27"/>
      <c r="N74" s="27" t="s">
        <v>20</v>
      </c>
      <c r="O74" s="27"/>
      <c r="P74" s="27"/>
      <c r="Q74" s="27" t="s">
        <v>20</v>
      </c>
      <c r="R74" s="27"/>
      <c r="S74" s="27"/>
      <c r="T74" s="28"/>
      <c r="U74" s="36">
        <v>0.8</v>
      </c>
      <c r="V74" s="37">
        <f>1-(U74/100)</f>
        <v>0.99199999999999999</v>
      </c>
      <c r="W74" s="34">
        <v>790</v>
      </c>
      <c r="X74" s="38">
        <f>W74/1000</f>
        <v>0.79</v>
      </c>
      <c r="Y74" s="29" t="s">
        <v>150</v>
      </c>
      <c r="Z74" s="29" t="s">
        <v>151</v>
      </c>
      <c r="AA74" s="29"/>
      <c r="AB74" s="30" t="s">
        <v>147</v>
      </c>
      <c r="AC74" s="39">
        <v>0.222</v>
      </c>
      <c r="AD74" s="31">
        <v>1</v>
      </c>
      <c r="AE74" s="31">
        <v>1</v>
      </c>
      <c r="AF74" s="30">
        <v>1</v>
      </c>
      <c r="AG74" s="30">
        <v>0.2</v>
      </c>
      <c r="AH74" s="30">
        <v>0.2</v>
      </c>
      <c r="AI74" s="31">
        <v>1</v>
      </c>
      <c r="AJ74" s="31">
        <v>1</v>
      </c>
      <c r="AK74" s="31">
        <v>1</v>
      </c>
      <c r="AL74" s="31">
        <v>1</v>
      </c>
      <c r="AM74" s="88" t="s">
        <v>148</v>
      </c>
      <c r="AN74" s="88" t="s">
        <v>149</v>
      </c>
      <c r="AO74" s="29">
        <v>0</v>
      </c>
      <c r="AP74" s="29">
        <v>0</v>
      </c>
      <c r="AQ74" s="31">
        <f>SUM(AD74:AP74)</f>
        <v>7.4</v>
      </c>
      <c r="AR74" s="40">
        <f>AVERAGE(AD74:AP74)</f>
        <v>0.67272727272727273</v>
      </c>
      <c r="AS74" s="100">
        <f>_xlfn.RANK.EQ(V74,V74:V173,1)/100</f>
        <v>0.26</v>
      </c>
      <c r="AT74" s="31">
        <f>_xlfn.RANK.EQ(X74,X74:X173,1)/100</f>
        <v>0.25</v>
      </c>
      <c r="AU74" s="41">
        <f>AVERAGE(AC74, AR74,V74, X74)</f>
        <v>0.66918181818181821</v>
      </c>
    </row>
    <row r="75" spans="1:47" s="42" customFormat="1" hidden="1" x14ac:dyDescent="0.2">
      <c r="A75" s="28">
        <f>_xlfn.RANK.EQ(AU75,$AU$2:$AU$101,0)</f>
        <v>71</v>
      </c>
      <c r="B75" s="35" t="s">
        <v>67</v>
      </c>
      <c r="C75" s="33"/>
      <c r="D75" s="33"/>
      <c r="E75" s="33" t="s">
        <v>20</v>
      </c>
      <c r="F75" s="33"/>
      <c r="G75" s="33" t="s">
        <v>20</v>
      </c>
      <c r="H75" s="33"/>
      <c r="I75" s="33"/>
      <c r="J75" s="33" t="s">
        <v>20</v>
      </c>
      <c r="K75" s="33"/>
      <c r="L75" s="33"/>
      <c r="M75" s="33"/>
      <c r="N75" s="33"/>
      <c r="O75" s="33"/>
      <c r="P75" s="33"/>
      <c r="Q75" s="33"/>
      <c r="R75" s="33"/>
      <c r="S75" s="33"/>
      <c r="T75" s="28"/>
      <c r="U75" s="36" t="s">
        <v>150</v>
      </c>
      <c r="V75" s="37" t="s">
        <v>150</v>
      </c>
      <c r="W75" s="34" t="s">
        <v>150</v>
      </c>
      <c r="X75" s="38" t="s">
        <v>150</v>
      </c>
      <c r="Y75" s="29" t="s">
        <v>150</v>
      </c>
      <c r="Z75" s="29" t="s">
        <v>151</v>
      </c>
      <c r="AA75" s="29" t="s">
        <v>194</v>
      </c>
      <c r="AB75" s="29" t="s">
        <v>194</v>
      </c>
      <c r="AC75" s="39">
        <v>0.45100000000000001</v>
      </c>
      <c r="AD75" s="89">
        <v>1</v>
      </c>
      <c r="AE75" s="89">
        <v>1</v>
      </c>
      <c r="AF75" s="30">
        <v>1</v>
      </c>
      <c r="AG75" s="30">
        <v>0.7</v>
      </c>
      <c r="AH75" s="30">
        <v>0.3</v>
      </c>
      <c r="AI75" s="31">
        <v>1</v>
      </c>
      <c r="AJ75" s="31">
        <v>1</v>
      </c>
      <c r="AK75" s="31">
        <v>1</v>
      </c>
      <c r="AL75" s="31">
        <v>1</v>
      </c>
      <c r="AM75" s="88">
        <v>0</v>
      </c>
      <c r="AN75" s="88">
        <v>1</v>
      </c>
      <c r="AO75" s="29">
        <v>1</v>
      </c>
      <c r="AP75" s="29">
        <v>0</v>
      </c>
      <c r="AQ75" s="31"/>
      <c r="AR75" s="40">
        <f>AVERAGE(AD75:AP75)</f>
        <v>0.76923076923076927</v>
      </c>
      <c r="AS75" s="100" t="e">
        <f>_xlfn.RANK.EQ(V75,V75:V174,1)/100</f>
        <v>#VALUE!</v>
      </c>
      <c r="AT75" s="31" t="e">
        <f>_xlfn.RANK.EQ(X75,X75:X174,1)/100</f>
        <v>#VALUE!</v>
      </c>
      <c r="AU75" s="41">
        <f>AVERAGE(AC75, AR75,V75, X75)</f>
        <v>0.61011538461538461</v>
      </c>
    </row>
    <row r="76" spans="1:47" s="42" customFormat="1" hidden="1" x14ac:dyDescent="0.2">
      <c r="A76" s="28">
        <f>_xlfn.RANK.EQ(AU76,$AU$2:$AU$101,0)</f>
        <v>72</v>
      </c>
      <c r="B76" s="35" t="s">
        <v>34</v>
      </c>
      <c r="C76" s="33"/>
      <c r="D76" s="33"/>
      <c r="E76" s="33"/>
      <c r="F76" s="33"/>
      <c r="G76" s="33" t="s">
        <v>20</v>
      </c>
      <c r="H76" s="33"/>
      <c r="I76" s="33"/>
      <c r="J76" s="33" t="s">
        <v>20</v>
      </c>
      <c r="K76" s="33"/>
      <c r="L76" s="33" t="s">
        <v>20</v>
      </c>
      <c r="M76" s="33" t="s">
        <v>20</v>
      </c>
      <c r="N76" s="33"/>
      <c r="O76" s="33" t="s">
        <v>20</v>
      </c>
      <c r="P76" s="33"/>
      <c r="Q76" s="33" t="s">
        <v>20</v>
      </c>
      <c r="R76" s="33"/>
      <c r="S76" s="33"/>
      <c r="T76" s="33"/>
      <c r="U76" s="36">
        <v>2.5</v>
      </c>
      <c r="V76" s="37">
        <f>1-(U76/100)</f>
        <v>0.97499999999999998</v>
      </c>
      <c r="W76" s="34">
        <v>517</v>
      </c>
      <c r="X76" s="38">
        <f>W76/1000</f>
        <v>0.51700000000000002</v>
      </c>
      <c r="Y76" s="29" t="s">
        <v>150</v>
      </c>
      <c r="Z76" s="29" t="s">
        <v>151</v>
      </c>
      <c r="AA76" s="29" t="s">
        <v>166</v>
      </c>
      <c r="AB76" s="30" t="s">
        <v>166</v>
      </c>
      <c r="AC76" s="39">
        <v>0.21299999999999999</v>
      </c>
      <c r="AD76" s="31">
        <v>1</v>
      </c>
      <c r="AE76" s="31">
        <v>0.7</v>
      </c>
      <c r="AF76" s="30">
        <v>1</v>
      </c>
      <c r="AG76" s="30">
        <v>1</v>
      </c>
      <c r="AH76" s="30">
        <v>1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0</v>
      </c>
      <c r="AQ76" s="31">
        <f>SUM(AD76:AP76)</f>
        <v>7.7</v>
      </c>
      <c r="AR76" s="40">
        <f>AVERAGE(AD76:AP76)</f>
        <v>0.70000000000000007</v>
      </c>
      <c r="AS76" s="100">
        <f>_xlfn.RANK.EQ(V76,V76:V175,1)/100</f>
        <v>0.24</v>
      </c>
      <c r="AT76" s="31">
        <f>_xlfn.RANK.EQ(X76,X76:X175,1)/100</f>
        <v>0.21</v>
      </c>
      <c r="AU76" s="41">
        <f>AVERAGE(AC76, AR76,V76, X76)</f>
        <v>0.60124999999999995</v>
      </c>
    </row>
    <row r="77" spans="1:47" s="42" customFormat="1" hidden="1" x14ac:dyDescent="0.2">
      <c r="A77" s="28">
        <f>_xlfn.RANK.EQ(AU77,$AU$2:$AU$101,0)</f>
        <v>73</v>
      </c>
      <c r="B77" s="35" t="s">
        <v>100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 t="s">
        <v>20</v>
      </c>
      <c r="S77" s="33"/>
      <c r="T77" s="33"/>
      <c r="U77" s="36">
        <v>5.24</v>
      </c>
      <c r="V77" s="37">
        <f>1-(U77/100)</f>
        <v>0.9476</v>
      </c>
      <c r="W77" s="34">
        <v>536</v>
      </c>
      <c r="X77" s="38">
        <f>W77/1000</f>
        <v>0.53600000000000003</v>
      </c>
      <c r="Y77" s="29">
        <v>550</v>
      </c>
      <c r="Z77" s="29">
        <v>0</v>
      </c>
      <c r="AA77" s="29" t="s">
        <v>189</v>
      </c>
      <c r="AB77" s="30"/>
      <c r="AC77" s="39">
        <v>5.0000000000000001E-3</v>
      </c>
      <c r="AD77" s="31">
        <v>1</v>
      </c>
      <c r="AE77" s="31">
        <v>0.8</v>
      </c>
      <c r="AF77" s="30">
        <v>1</v>
      </c>
      <c r="AG77" s="30">
        <v>0.6</v>
      </c>
      <c r="AH77" s="30">
        <v>0.6</v>
      </c>
      <c r="AI77" s="31">
        <v>1</v>
      </c>
      <c r="AJ77" s="31">
        <v>1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1</v>
      </c>
      <c r="AP77" s="29">
        <v>1</v>
      </c>
      <c r="AQ77" s="31">
        <f>SUM(AD77:AP77)</f>
        <v>10</v>
      </c>
      <c r="AR77" s="40">
        <f>AVERAGE(AD77:AP77)</f>
        <v>0.90909090909090906</v>
      </c>
      <c r="AS77" s="100">
        <f>_xlfn.RANK.EQ(V77,V77:V176,1)/100</f>
        <v>0.21</v>
      </c>
      <c r="AT77" s="31">
        <f>_xlfn.RANK.EQ(X77,X77:X176,1)/100</f>
        <v>0.21</v>
      </c>
      <c r="AU77" s="41">
        <f>AVERAGE(AC77, AR77,V77, X77)</f>
        <v>0.59942272727272727</v>
      </c>
    </row>
    <row r="78" spans="1:47" s="42" customFormat="1" hidden="1" x14ac:dyDescent="0.2">
      <c r="A78" s="28">
        <f>_xlfn.RANK.EQ(AU78,$AU$2:$AU$101,0)</f>
        <v>74</v>
      </c>
      <c r="B78" s="35" t="s">
        <v>49</v>
      </c>
      <c r="C78" s="33"/>
      <c r="D78" s="33"/>
      <c r="E78" s="33" t="s">
        <v>20</v>
      </c>
      <c r="F78" s="33"/>
      <c r="G78" s="33" t="s">
        <v>20</v>
      </c>
      <c r="H78" s="33"/>
      <c r="I78" s="33" t="s">
        <v>20</v>
      </c>
      <c r="J78" s="33" t="s">
        <v>20</v>
      </c>
      <c r="K78" s="33"/>
      <c r="L78" s="33"/>
      <c r="M78" s="33"/>
      <c r="N78" s="33"/>
      <c r="O78" s="33"/>
      <c r="P78" s="33" t="s">
        <v>20</v>
      </c>
      <c r="Q78" s="27"/>
      <c r="R78" s="27"/>
      <c r="S78" s="27"/>
      <c r="T78" s="28"/>
      <c r="U78" s="36">
        <v>0.95</v>
      </c>
      <c r="V78" s="37">
        <f>1-(U78/100)</f>
        <v>0.99050000000000005</v>
      </c>
      <c r="W78" s="34">
        <v>294</v>
      </c>
      <c r="X78" s="38">
        <f>W78/1000</f>
        <v>0.29399999999999998</v>
      </c>
      <c r="Y78" s="29" t="s">
        <v>150</v>
      </c>
      <c r="Z78" s="29" t="s">
        <v>151</v>
      </c>
      <c r="AA78" s="29" t="s">
        <v>183</v>
      </c>
      <c r="AB78" s="30" t="s">
        <v>185</v>
      </c>
      <c r="AC78" s="39">
        <v>0.435</v>
      </c>
      <c r="AD78" s="31">
        <v>1</v>
      </c>
      <c r="AE78" s="31">
        <v>1</v>
      </c>
      <c r="AF78" s="30">
        <v>0</v>
      </c>
      <c r="AG78" s="30">
        <v>0.4</v>
      </c>
      <c r="AH78" s="30">
        <v>0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1</v>
      </c>
      <c r="AP78" s="29">
        <v>0</v>
      </c>
      <c r="AQ78" s="31">
        <f>SUM(AD78:AP78)</f>
        <v>7.4</v>
      </c>
      <c r="AR78" s="40">
        <f>AVERAGE(AD78:AP78)</f>
        <v>0.67272727272727273</v>
      </c>
      <c r="AS78" s="100">
        <f>_xlfn.RANK.EQ(V78,V78:V177,1)/100</f>
        <v>0.23</v>
      </c>
      <c r="AT78" s="31">
        <f>_xlfn.RANK.EQ(X78,X78:X177,1)/100</f>
        <v>0.13</v>
      </c>
      <c r="AU78" s="41">
        <f>AVERAGE(AC78, AR78,V78, X78)</f>
        <v>0.59805681818181822</v>
      </c>
    </row>
    <row r="79" spans="1:47" s="42" customFormat="1" hidden="1" x14ac:dyDescent="0.2">
      <c r="A79" s="28">
        <f>_xlfn.RANK.EQ(AU79,$AU$2:$AU$101,0)</f>
        <v>75</v>
      </c>
      <c r="B79" s="35" t="s">
        <v>74</v>
      </c>
      <c r="C79" s="33" t="s">
        <v>20</v>
      </c>
      <c r="D79" s="33"/>
      <c r="E79" s="33"/>
      <c r="F79" s="33"/>
      <c r="G79" s="33"/>
      <c r="H79" s="33"/>
      <c r="I79" s="33"/>
      <c r="J79" s="33" t="s">
        <v>20</v>
      </c>
      <c r="K79" s="33" t="s">
        <v>20</v>
      </c>
      <c r="L79" s="33"/>
      <c r="M79" s="33" t="s">
        <v>20</v>
      </c>
      <c r="N79" s="33"/>
      <c r="O79" s="33"/>
      <c r="P79" s="33" t="s">
        <v>20</v>
      </c>
      <c r="Q79" s="33"/>
      <c r="R79" s="33" t="s">
        <v>20</v>
      </c>
      <c r="S79" s="27"/>
      <c r="T79" s="28"/>
      <c r="U79" s="36">
        <v>6.22</v>
      </c>
      <c r="V79" s="37">
        <f>1-(U79/100)</f>
        <v>0.93779999999999997</v>
      </c>
      <c r="W79" s="34">
        <v>510</v>
      </c>
      <c r="X79" s="38">
        <f>W79/1000</f>
        <v>0.51</v>
      </c>
      <c r="Y79" s="29" t="s">
        <v>150</v>
      </c>
      <c r="Z79" s="29" t="s">
        <v>151</v>
      </c>
      <c r="AA79" s="29" t="s">
        <v>150</v>
      </c>
      <c r="AB79" s="30" t="s">
        <v>150</v>
      </c>
      <c r="AC79" s="39">
        <v>0.254</v>
      </c>
      <c r="AD79" s="31">
        <v>1</v>
      </c>
      <c r="AE79" s="31">
        <v>1</v>
      </c>
      <c r="AF79" s="30">
        <v>0</v>
      </c>
      <c r="AG79" s="30">
        <v>0.8</v>
      </c>
      <c r="AH79" s="30">
        <v>0.4</v>
      </c>
      <c r="AI79" s="31">
        <v>1</v>
      </c>
      <c r="AJ79" s="31">
        <v>1</v>
      </c>
      <c r="AK79" s="31">
        <v>1</v>
      </c>
      <c r="AL79" s="31">
        <v>1</v>
      </c>
      <c r="AM79" s="88">
        <v>1</v>
      </c>
      <c r="AN79" s="88" t="s">
        <v>153</v>
      </c>
      <c r="AO79" s="29">
        <v>0</v>
      </c>
      <c r="AP79" s="29">
        <v>0</v>
      </c>
      <c r="AQ79" s="31">
        <f>SUM(AD79:AP79)</f>
        <v>8.1999999999999993</v>
      </c>
      <c r="AR79" s="40">
        <f>AVERAGE(AD79:AP79)</f>
        <v>0.68333333333333324</v>
      </c>
      <c r="AS79" s="100">
        <f>_xlfn.RANK.EQ(V79,V79:V178,1)/100</f>
        <v>0.2</v>
      </c>
      <c r="AT79" s="31">
        <f>_xlfn.RANK.EQ(X79,X79:X178,1)/100</f>
        <v>0.19</v>
      </c>
      <c r="AU79" s="41">
        <f>AVERAGE(AC79, AR79,V79, X79)</f>
        <v>0.59628333333333328</v>
      </c>
    </row>
    <row r="80" spans="1:47" s="42" customFormat="1" hidden="1" x14ac:dyDescent="0.2">
      <c r="A80" s="28">
        <f>_xlfn.RANK.EQ(AU80,$AU$2:$AU$101,0)</f>
        <v>76</v>
      </c>
      <c r="B80" s="35" t="s">
        <v>88</v>
      </c>
      <c r="C80" s="27"/>
      <c r="D80" s="27" t="s">
        <v>20</v>
      </c>
      <c r="E80" s="27"/>
      <c r="F80" s="27" t="s">
        <v>20</v>
      </c>
      <c r="G80" s="27"/>
      <c r="H80" s="27"/>
      <c r="I80" s="27"/>
      <c r="J80" s="27"/>
      <c r="K80" s="27"/>
      <c r="L80" s="27" t="s">
        <v>20</v>
      </c>
      <c r="M80" s="27"/>
      <c r="N80" s="27" t="s">
        <v>20</v>
      </c>
      <c r="O80" s="27" t="s">
        <v>20</v>
      </c>
      <c r="P80" s="27"/>
      <c r="Q80" s="27" t="s">
        <v>20</v>
      </c>
      <c r="R80" s="27"/>
      <c r="S80" s="27"/>
      <c r="T80" s="28"/>
      <c r="U80" s="36">
        <v>10.7</v>
      </c>
      <c r="V80" s="37">
        <f>1-(U80/100)</f>
        <v>0.89300000000000002</v>
      </c>
      <c r="W80" s="34">
        <v>484</v>
      </c>
      <c r="X80" s="38">
        <f>W80/1000</f>
        <v>0.48399999999999999</v>
      </c>
      <c r="Y80" s="29">
        <v>1</v>
      </c>
      <c r="Z80" s="29" t="s">
        <v>151</v>
      </c>
      <c r="AA80" s="29" t="s">
        <v>211</v>
      </c>
      <c r="AB80" s="30" t="s">
        <v>212</v>
      </c>
      <c r="AC80" s="39">
        <v>0.24199999999999999</v>
      </c>
      <c r="AD80" s="89">
        <v>1</v>
      </c>
      <c r="AE80" s="89">
        <v>1</v>
      </c>
      <c r="AF80" s="30">
        <v>1</v>
      </c>
      <c r="AG80" s="31">
        <v>0.2</v>
      </c>
      <c r="AH80" s="30">
        <v>0.2</v>
      </c>
      <c r="AI80" s="31">
        <v>0</v>
      </c>
      <c r="AJ80" s="31">
        <v>0</v>
      </c>
      <c r="AK80" s="31">
        <v>1</v>
      </c>
      <c r="AL80" s="31">
        <v>1</v>
      </c>
      <c r="AM80" s="88">
        <v>1</v>
      </c>
      <c r="AN80" s="88">
        <v>1</v>
      </c>
      <c r="AO80" s="29">
        <v>0</v>
      </c>
      <c r="AP80" s="29">
        <v>1</v>
      </c>
      <c r="AQ80" s="31">
        <f>SUM(AD80:AP80)</f>
        <v>8.4</v>
      </c>
      <c r="AR80" s="40">
        <f>AVERAGE(AD80:AP80)</f>
        <v>0.64615384615384619</v>
      </c>
      <c r="AS80" s="100">
        <f>_xlfn.RANK.EQ(V80,V80:V179,1)/100</f>
        <v>0.14000000000000001</v>
      </c>
      <c r="AT80" s="31">
        <f>_xlfn.RANK.EQ(X80,X80:X179,1)/100</f>
        <v>0.18</v>
      </c>
      <c r="AU80" s="41">
        <f>AVERAGE(AC80, AR80,V80, X80)</f>
        <v>0.56628846153846157</v>
      </c>
    </row>
    <row r="81" spans="1:47" s="42" customFormat="1" hidden="1" x14ac:dyDescent="0.2">
      <c r="A81" s="28">
        <f>_xlfn.RANK.EQ(AU81,$AU$2:$AU$101,0)</f>
        <v>77</v>
      </c>
      <c r="B81" s="35" t="s">
        <v>38</v>
      </c>
      <c r="C81" s="33"/>
      <c r="D81" s="33"/>
      <c r="E81" s="33"/>
      <c r="F81" s="33"/>
      <c r="G81" s="33"/>
      <c r="H81" s="33"/>
      <c r="I81" s="33" t="s">
        <v>20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6">
        <v>24.69</v>
      </c>
      <c r="V81" s="37">
        <f>1-(U81/100)</f>
        <v>0.75309999999999999</v>
      </c>
      <c r="W81" s="34">
        <v>733</v>
      </c>
      <c r="X81" s="38">
        <f>W81/1000</f>
        <v>0.73299999999999998</v>
      </c>
      <c r="Y81" s="29">
        <v>1</v>
      </c>
      <c r="Z81" s="29" t="s">
        <v>151</v>
      </c>
      <c r="AA81" s="29" t="s">
        <v>168</v>
      </c>
      <c r="AB81" s="30" t="s">
        <v>168</v>
      </c>
      <c r="AC81" s="39">
        <v>1.0999999999999999E-2</v>
      </c>
      <c r="AD81" s="89">
        <v>0.6</v>
      </c>
      <c r="AE81" s="89">
        <v>0.8</v>
      </c>
      <c r="AF81" s="30">
        <v>0</v>
      </c>
      <c r="AG81" s="30">
        <v>0.4</v>
      </c>
      <c r="AH81" s="30">
        <v>0.2</v>
      </c>
      <c r="AI81" s="31">
        <v>1</v>
      </c>
      <c r="AJ81" s="31">
        <v>1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1</v>
      </c>
      <c r="AQ81" s="31"/>
      <c r="AR81" s="40">
        <f>AVERAGE(AD81:AP81)</f>
        <v>0.75</v>
      </c>
      <c r="AS81" s="100">
        <f>_xlfn.RANK.EQ(V81,V81:V180,1)/100</f>
        <v>0.06</v>
      </c>
      <c r="AT81" s="31">
        <f>_xlfn.RANK.EQ(X81,X81:X180,1)/100</f>
        <v>0.19</v>
      </c>
      <c r="AU81" s="41">
        <f>AVERAGE(AC81, AR81,V81, X81)</f>
        <v>0.56177500000000002</v>
      </c>
    </row>
    <row r="82" spans="1:47" s="42" customFormat="1" hidden="1" x14ac:dyDescent="0.2">
      <c r="A82" s="28">
        <f>_xlfn.RANK.EQ(AU82,$AU$2:$AU$101,0)</f>
        <v>78</v>
      </c>
      <c r="B82" s="35" t="s">
        <v>68</v>
      </c>
      <c r="C82" s="33"/>
      <c r="D82" s="33" t="s">
        <v>20</v>
      </c>
      <c r="E82" s="33" t="s">
        <v>20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28"/>
      <c r="U82" s="36" t="s">
        <v>150</v>
      </c>
      <c r="V82" s="37" t="s">
        <v>150</v>
      </c>
      <c r="W82" s="34" t="s">
        <v>150</v>
      </c>
      <c r="X82" s="38" t="s">
        <v>150</v>
      </c>
      <c r="Y82" s="29" t="s">
        <v>150</v>
      </c>
      <c r="Z82" s="29" t="s">
        <v>164</v>
      </c>
      <c r="AA82" s="29" t="s">
        <v>194</v>
      </c>
      <c r="AB82" s="29" t="s">
        <v>194</v>
      </c>
      <c r="AC82" s="39">
        <v>0.36699999999999999</v>
      </c>
      <c r="AD82" s="89">
        <v>1</v>
      </c>
      <c r="AE82" s="89">
        <v>1</v>
      </c>
      <c r="AF82" s="30">
        <v>1</v>
      </c>
      <c r="AG82" s="30">
        <v>0.5</v>
      </c>
      <c r="AH82" s="30">
        <v>0.3</v>
      </c>
      <c r="AI82" s="31">
        <v>1</v>
      </c>
      <c r="AJ82" s="31">
        <v>1</v>
      </c>
      <c r="AK82" s="31">
        <v>1</v>
      </c>
      <c r="AL82" s="31">
        <v>1</v>
      </c>
      <c r="AM82" s="88">
        <v>0</v>
      </c>
      <c r="AN82" s="88">
        <v>1</v>
      </c>
      <c r="AO82" s="29">
        <v>1</v>
      </c>
      <c r="AP82" s="29">
        <v>0</v>
      </c>
      <c r="AQ82" s="31"/>
      <c r="AR82" s="40">
        <f>AVERAGE(AD82:AP82)</f>
        <v>0.75384615384615394</v>
      </c>
      <c r="AS82" s="100" t="e">
        <f>_xlfn.RANK.EQ(V82,V82:V181,1)/100</f>
        <v>#VALUE!</v>
      </c>
      <c r="AT82" s="31" t="e">
        <f>_xlfn.RANK.EQ(X82,X82:X181,1)/100</f>
        <v>#VALUE!</v>
      </c>
      <c r="AU82" s="41">
        <f>AVERAGE(AC82, AR82,V82, X82)</f>
        <v>0.56042307692307691</v>
      </c>
    </row>
    <row r="83" spans="1:47" s="42" customFormat="1" hidden="1" x14ac:dyDescent="0.2">
      <c r="A83" s="28">
        <f>_xlfn.RANK.EQ(AU83,$AU$2:$AU$101,0)</f>
        <v>79</v>
      </c>
      <c r="B83" s="35" t="s">
        <v>87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 t="s">
        <v>20</v>
      </c>
      <c r="O83" s="27"/>
      <c r="P83" s="27"/>
      <c r="Q83" s="27"/>
      <c r="R83" s="27"/>
      <c r="S83" s="27"/>
      <c r="T83" s="28"/>
      <c r="U83" s="36">
        <v>10.38</v>
      </c>
      <c r="V83" s="37">
        <f>1-(U83/100)</f>
        <v>0.8962</v>
      </c>
      <c r="W83" s="34">
        <v>828</v>
      </c>
      <c r="X83" s="38">
        <f>W83/1000</f>
        <v>0.82799999999999996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0.13400000000000001</v>
      </c>
      <c r="AD83" s="31">
        <v>1</v>
      </c>
      <c r="AE83" s="31">
        <v>0.8</v>
      </c>
      <c r="AF83" s="30">
        <v>0</v>
      </c>
      <c r="AG83" s="30">
        <v>0.2</v>
      </c>
      <c r="AH83" s="30">
        <v>0</v>
      </c>
      <c r="AI83" s="31">
        <v>0</v>
      </c>
      <c r="AJ83" s="31">
        <v>0</v>
      </c>
      <c r="AK83" s="31">
        <v>1</v>
      </c>
      <c r="AL83" s="31">
        <v>1</v>
      </c>
      <c r="AM83" s="88" t="s">
        <v>150</v>
      </c>
      <c r="AN83" s="88" t="s">
        <v>148</v>
      </c>
      <c r="AO83" s="29">
        <v>0</v>
      </c>
      <c r="AP83" s="29">
        <v>0</v>
      </c>
      <c r="AQ83" s="31">
        <f>SUM(AD83:AP83)</f>
        <v>4</v>
      </c>
      <c r="AR83" s="40">
        <f>AVERAGE(AD83:AP83)</f>
        <v>0.36363636363636365</v>
      </c>
      <c r="AS83" s="100">
        <f>_xlfn.RANK.EQ(V83,V83:V182,1)/100</f>
        <v>0.13</v>
      </c>
      <c r="AT83" s="31">
        <f>_xlfn.RANK.EQ(X83,X83:X182,1)/100</f>
        <v>0.19</v>
      </c>
      <c r="AU83" s="41">
        <f>AVERAGE(AC83, AR83,V83, X83)</f>
        <v>0.55545909090909085</v>
      </c>
    </row>
    <row r="84" spans="1:47" s="42" customFormat="1" hidden="1" x14ac:dyDescent="0.2">
      <c r="A84" s="28">
        <f>_xlfn.RANK.EQ(AU84,$AU$2:$AU$101,0)</f>
        <v>80</v>
      </c>
      <c r="B84" s="35" t="s">
        <v>111</v>
      </c>
      <c r="C84" s="27"/>
      <c r="D84" s="27" t="s">
        <v>20</v>
      </c>
      <c r="E84" s="27"/>
      <c r="F84" s="27" t="s">
        <v>20</v>
      </c>
      <c r="G84" s="27"/>
      <c r="H84" s="27"/>
      <c r="I84" s="27"/>
      <c r="J84" s="27"/>
      <c r="K84" s="27"/>
      <c r="L84" s="27" t="s">
        <v>20</v>
      </c>
      <c r="M84" s="27"/>
      <c r="N84" s="27" t="s">
        <v>20</v>
      </c>
      <c r="O84" s="27" t="s">
        <v>20</v>
      </c>
      <c r="P84" s="27"/>
      <c r="Q84" s="27" t="s">
        <v>20</v>
      </c>
      <c r="R84" s="27"/>
      <c r="S84" s="27"/>
      <c r="T84" s="28"/>
      <c r="U84" s="36">
        <v>26.56</v>
      </c>
      <c r="V84" s="37">
        <f>1-(U84/100)</f>
        <v>0.73439999999999994</v>
      </c>
      <c r="W84" s="34">
        <v>396</v>
      </c>
      <c r="X84" s="38">
        <f>W84/1000</f>
        <v>0.39600000000000002</v>
      </c>
      <c r="Y84" s="29">
        <v>1</v>
      </c>
      <c r="Z84" s="29" t="s">
        <v>151</v>
      </c>
      <c r="AA84" s="29" t="s">
        <v>221</v>
      </c>
      <c r="AB84" s="30" t="s">
        <v>212</v>
      </c>
      <c r="AC84" s="39">
        <v>0.24199999999999999</v>
      </c>
      <c r="AD84" s="89">
        <v>1</v>
      </c>
      <c r="AE84" s="89">
        <v>0.8</v>
      </c>
      <c r="AF84" s="30">
        <v>1</v>
      </c>
      <c r="AG84" s="30">
        <v>0.1</v>
      </c>
      <c r="AH84" s="30">
        <v>0.2</v>
      </c>
      <c r="AI84" s="31">
        <v>1</v>
      </c>
      <c r="AJ84" s="31">
        <v>0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0</v>
      </c>
      <c r="AQ84" s="31">
        <f>SUM(AD84:AP84)</f>
        <v>8.1</v>
      </c>
      <c r="AR84" s="40">
        <f>AVERAGE(AD84:AP84)</f>
        <v>0.67499999999999993</v>
      </c>
      <c r="AS84" s="100">
        <f>_xlfn.RANK.EQ(V84,V84:V183,1)/100</f>
        <v>0.05</v>
      </c>
      <c r="AT84" s="31">
        <f>_xlfn.RANK.EQ(X84,X84:X183,1)/100</f>
        <v>0.16</v>
      </c>
      <c r="AU84" s="41">
        <f>AVERAGE(AC84, AR84,V84, X84)</f>
        <v>0.51184999999999992</v>
      </c>
    </row>
    <row r="85" spans="1:47" s="42" customFormat="1" hidden="1" x14ac:dyDescent="0.2">
      <c r="A85" s="28">
        <f>_xlfn.RANK.EQ(AU85,$AU$2:$AU$101,0)</f>
        <v>81</v>
      </c>
      <c r="B85" s="35" t="s">
        <v>70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/>
      <c r="R85" s="27"/>
      <c r="S85" s="27"/>
      <c r="T85" s="28"/>
      <c r="U85" s="36">
        <v>13.43</v>
      </c>
      <c r="V85" s="37">
        <f>1-(U85/100)</f>
        <v>0.86570000000000003</v>
      </c>
      <c r="W85" s="34">
        <v>323</v>
      </c>
      <c r="X85" s="38">
        <f>W85/1000</f>
        <v>0.32300000000000001</v>
      </c>
      <c r="Y85" s="29" t="s">
        <v>196</v>
      </c>
      <c r="Z85" s="29" t="s">
        <v>196</v>
      </c>
      <c r="AA85" s="29" t="s">
        <v>197</v>
      </c>
      <c r="AB85" s="30" t="s">
        <v>197</v>
      </c>
      <c r="AC85" s="39">
        <v>0.02</v>
      </c>
      <c r="AD85" s="31">
        <v>1</v>
      </c>
      <c r="AE85" s="31">
        <v>0.8</v>
      </c>
      <c r="AF85" s="30">
        <v>1</v>
      </c>
      <c r="AG85" s="30">
        <v>0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155</v>
      </c>
      <c r="AO85" s="29">
        <v>1</v>
      </c>
      <c r="AP85" s="29">
        <v>0</v>
      </c>
      <c r="AQ85" s="31">
        <f>SUM(AD85:AP85)</f>
        <v>8.1999999999999993</v>
      </c>
      <c r="AR85" s="40">
        <f>AVERAGE(AD85:AP85)</f>
        <v>0.74545454545454537</v>
      </c>
      <c r="AS85" s="100">
        <f>_xlfn.RANK.EQ(V85,V85:V184,1)/100</f>
        <v>0.08</v>
      </c>
      <c r="AT85" s="31">
        <f>_xlfn.RANK.EQ(X85,X85:X184,1)/100</f>
        <v>0.13</v>
      </c>
      <c r="AU85" s="41">
        <f>AVERAGE(AC85, AR85,V85, X85)</f>
        <v>0.48853863636363637</v>
      </c>
    </row>
    <row r="86" spans="1:47" s="42" customFormat="1" hidden="1" x14ac:dyDescent="0.2">
      <c r="A86" s="28">
        <f>_xlfn.RANK.EQ(AU86,$AU$2:$AU$101,0)</f>
        <v>82</v>
      </c>
      <c r="B86" s="35" t="s">
        <v>79</v>
      </c>
      <c r="C86" s="33"/>
      <c r="D86" s="33" t="s">
        <v>20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 t="s">
        <v>20</v>
      </c>
      <c r="R86" s="33"/>
      <c r="S86" s="33"/>
      <c r="T86" s="28"/>
      <c r="U86" s="36">
        <v>0.1</v>
      </c>
      <c r="V86" s="37">
        <f>1-(U86/100)</f>
        <v>0.999</v>
      </c>
      <c r="W86" s="34">
        <v>348</v>
      </c>
      <c r="X86" s="38">
        <f>W86/1000</f>
        <v>0.34799999999999998</v>
      </c>
      <c r="Y86" s="29">
        <v>10</v>
      </c>
      <c r="Z86" s="29" t="s">
        <v>151</v>
      </c>
      <c r="AA86" s="29" t="s">
        <v>150</v>
      </c>
      <c r="AB86" s="30" t="s">
        <v>150</v>
      </c>
      <c r="AC86" s="39">
        <v>8.7999999999999995E-2</v>
      </c>
      <c r="AD86" s="89">
        <v>1</v>
      </c>
      <c r="AE86" s="89">
        <v>0.4</v>
      </c>
      <c r="AF86" s="30">
        <v>0</v>
      </c>
      <c r="AG86" s="30" t="s">
        <v>150</v>
      </c>
      <c r="AH86" s="30" t="s">
        <v>150</v>
      </c>
      <c r="AI86" s="29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0</v>
      </c>
      <c r="AO86" s="29">
        <v>0</v>
      </c>
      <c r="AP86" s="29">
        <v>0</v>
      </c>
      <c r="AQ86" s="31">
        <f>SUM(AD86:AP86)</f>
        <v>5.4</v>
      </c>
      <c r="AR86" s="40">
        <f>AVERAGE(AD86:AP86)</f>
        <v>0.49090909090909096</v>
      </c>
      <c r="AS86" s="100">
        <f>_xlfn.RANK.EQ(V86,V86:V185,1)/100</f>
        <v>0.19</v>
      </c>
      <c r="AT86" s="31">
        <f>_xlfn.RANK.EQ(X86,X86:X185,1)/100</f>
        <v>0.13</v>
      </c>
      <c r="AU86" s="41">
        <f>AVERAGE(AC86, AR86,V86, X86)</f>
        <v>0.4814772727272727</v>
      </c>
    </row>
    <row r="87" spans="1:47" s="42" customFormat="1" hidden="1" x14ac:dyDescent="0.2">
      <c r="A87" s="28">
        <f>_xlfn.RANK.EQ(AU87,$AU$2:$AU$101,0)</f>
        <v>83</v>
      </c>
      <c r="B87" s="35" t="s">
        <v>112</v>
      </c>
      <c r="C87" s="33"/>
      <c r="D87" s="33" t="s">
        <v>20</v>
      </c>
      <c r="E87" s="33"/>
      <c r="F87" s="33" t="s">
        <v>20</v>
      </c>
      <c r="G87" s="33"/>
      <c r="H87" s="33"/>
      <c r="I87" s="33"/>
      <c r="J87" s="33"/>
      <c r="K87" s="33"/>
      <c r="L87" s="33"/>
      <c r="M87" s="33"/>
      <c r="N87" s="33" t="s">
        <v>20</v>
      </c>
      <c r="O87" s="27"/>
      <c r="P87" s="27"/>
      <c r="Q87" s="27"/>
      <c r="R87" s="27"/>
      <c r="S87" s="27"/>
      <c r="T87" s="28"/>
      <c r="U87" s="36">
        <v>71.16</v>
      </c>
      <c r="V87" s="37">
        <f>1-(U87/100)</f>
        <v>0.28839999999999999</v>
      </c>
      <c r="W87" s="34">
        <v>700</v>
      </c>
      <c r="X87" s="38">
        <f>W87/1000</f>
        <v>0.7</v>
      </c>
      <c r="Y87" s="29" t="s">
        <v>150</v>
      </c>
      <c r="Z87" s="29" t="s">
        <v>151</v>
      </c>
      <c r="AA87" s="29" t="s">
        <v>150</v>
      </c>
      <c r="AB87" s="30" t="s">
        <v>150</v>
      </c>
      <c r="AC87" s="39">
        <v>0.17799999999999999</v>
      </c>
      <c r="AD87" s="31">
        <v>1</v>
      </c>
      <c r="AE87" s="31">
        <v>0.8</v>
      </c>
      <c r="AF87" s="30">
        <v>1</v>
      </c>
      <c r="AG87" s="30"/>
      <c r="AH87" s="30"/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0</v>
      </c>
      <c r="AP87" s="29">
        <v>0</v>
      </c>
      <c r="AQ87" s="31">
        <f>SUM(AD87:AP87)</f>
        <v>6.8</v>
      </c>
      <c r="AR87" s="40">
        <f>AVERAGE(AD87:AP87)</f>
        <v>0.75555555555555554</v>
      </c>
      <c r="AS87" s="100">
        <f>_xlfn.RANK.EQ(V87,V87:V186,1)/100</f>
        <v>0.02</v>
      </c>
      <c r="AT87" s="31">
        <f>_xlfn.RANK.EQ(X87,X87:X186,1)/100</f>
        <v>0.15</v>
      </c>
      <c r="AU87" s="41">
        <f>AVERAGE(AC87, AR87,V87, X87)</f>
        <v>0.48048888888888885</v>
      </c>
    </row>
    <row r="88" spans="1:47" s="42" customFormat="1" hidden="1" x14ac:dyDescent="0.2">
      <c r="A88" s="28">
        <f>_xlfn.RANK.EQ(AU88,$AU$2:$AU$101,0)</f>
        <v>84</v>
      </c>
      <c r="B88" s="35" t="s">
        <v>60</v>
      </c>
      <c r="C88" s="33"/>
      <c r="D88" s="33"/>
      <c r="E88" s="33"/>
      <c r="F88" s="33"/>
      <c r="G88" s="33"/>
      <c r="H88" s="33"/>
      <c r="I88" s="33"/>
      <c r="J88" s="33"/>
      <c r="K88" s="33"/>
      <c r="L88" s="33" t="s">
        <v>20</v>
      </c>
      <c r="M88" s="33"/>
      <c r="N88" s="33"/>
      <c r="O88" s="33" t="s">
        <v>20</v>
      </c>
      <c r="P88" s="33"/>
      <c r="Q88" s="33" t="s">
        <v>20</v>
      </c>
      <c r="R88" s="33"/>
      <c r="S88" s="33"/>
      <c r="T88" s="28"/>
      <c r="U88" s="36">
        <v>13.85</v>
      </c>
      <c r="V88" s="37">
        <f>1-(U88/100)</f>
        <v>0.86150000000000004</v>
      </c>
      <c r="W88" s="34">
        <v>150</v>
      </c>
      <c r="X88" s="38">
        <f>W88/1000</f>
        <v>0.15</v>
      </c>
      <c r="Y88" s="29"/>
      <c r="Z88" s="29"/>
      <c r="AA88" s="29" t="s">
        <v>190</v>
      </c>
      <c r="AB88" s="30" t="s">
        <v>190</v>
      </c>
      <c r="AC88" s="39">
        <v>4.8000000000000001E-2</v>
      </c>
      <c r="AD88" s="31">
        <v>1</v>
      </c>
      <c r="AE88" s="31">
        <v>0.8</v>
      </c>
      <c r="AF88" s="30">
        <v>1</v>
      </c>
      <c r="AG88" s="30">
        <v>0.4</v>
      </c>
      <c r="AH88" s="30">
        <v>0.4</v>
      </c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1</v>
      </c>
      <c r="AP88" s="29">
        <v>0</v>
      </c>
      <c r="AQ88" s="31">
        <f>SUM(AD88:AP88)</f>
        <v>8.6</v>
      </c>
      <c r="AR88" s="40">
        <f>AVERAGE(AD88:AP88)</f>
        <v>0.78181818181818175</v>
      </c>
      <c r="AS88" s="100">
        <f>_xlfn.RANK.EQ(V88,V88:V187,1)/100</f>
        <v>0.06</v>
      </c>
      <c r="AT88" s="31">
        <f>_xlfn.RANK.EQ(X88,X88:X187,1)/100</f>
        <v>0.09</v>
      </c>
      <c r="AU88" s="41">
        <f>AVERAGE(AC88, AR88,V88, X88)</f>
        <v>0.46032954545454541</v>
      </c>
    </row>
    <row r="89" spans="1:47" s="42" customFormat="1" hidden="1" x14ac:dyDescent="0.2">
      <c r="A89" s="28">
        <f>_xlfn.RANK.EQ(AU89,$AU$2:$AU$101,0)</f>
        <v>85</v>
      </c>
      <c r="B89" s="35" t="s">
        <v>25</v>
      </c>
      <c r="C89" s="27"/>
      <c r="D89" s="27"/>
      <c r="E89" s="27"/>
      <c r="F89" s="27"/>
      <c r="G89" s="27"/>
      <c r="H89" s="27"/>
      <c r="I89" s="27" t="s">
        <v>20</v>
      </c>
      <c r="J89" s="27"/>
      <c r="K89" s="27"/>
      <c r="L89" s="27"/>
      <c r="M89" s="27"/>
      <c r="N89" s="27"/>
      <c r="O89" s="27"/>
      <c r="P89" s="27" t="s">
        <v>20</v>
      </c>
      <c r="Q89" s="27"/>
      <c r="R89" s="27"/>
      <c r="S89" s="27"/>
      <c r="T89" s="28"/>
      <c r="U89" s="36">
        <v>15.46</v>
      </c>
      <c r="V89" s="37">
        <f>1-(U89/100)</f>
        <v>0.84539999999999993</v>
      </c>
      <c r="W89" s="34">
        <v>353</v>
      </c>
      <c r="X89" s="38">
        <f>W89/1000</f>
        <v>0.35299999999999998</v>
      </c>
      <c r="Y89" s="29">
        <v>4848</v>
      </c>
      <c r="Z89" s="29" t="s">
        <v>150</v>
      </c>
      <c r="AA89" s="29" t="s">
        <v>150</v>
      </c>
      <c r="AB89" s="30" t="s">
        <v>150</v>
      </c>
      <c r="AC89" s="39">
        <v>4.1000000000000002E-2</v>
      </c>
      <c r="AD89" s="31">
        <v>0.7</v>
      </c>
      <c r="AE89" s="31">
        <v>1</v>
      </c>
      <c r="AF89" s="30">
        <v>0</v>
      </c>
      <c r="AG89" s="30">
        <v>0.7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0.58461538461538454</v>
      </c>
      <c r="AS89" s="100">
        <f>_xlfn.RANK.EQ(V89,V89:V188,1)/100</f>
        <v>0.05</v>
      </c>
      <c r="AT89" s="31">
        <f>_xlfn.RANK.EQ(X89,X89:X188,1)/100</f>
        <v>0.12</v>
      </c>
      <c r="AU89" s="41">
        <f>AVERAGE(AC89, AR89,V89, X89)</f>
        <v>0.45600384615384609</v>
      </c>
    </row>
    <row r="90" spans="1:47" s="42" customFormat="1" ht="25.5" hidden="1" x14ac:dyDescent="0.2">
      <c r="A90" s="28">
        <f>_xlfn.RANK.EQ(AU90,$AU$2:$AU$101,0)</f>
        <v>86</v>
      </c>
      <c r="B90" s="35" t="s">
        <v>109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 t="s">
        <v>20</v>
      </c>
      <c r="R90" s="27"/>
      <c r="S90" s="27"/>
      <c r="T90" s="28"/>
      <c r="U90" s="36">
        <v>4.5</v>
      </c>
      <c r="V90" s="37">
        <f>1-(U90/100)</f>
        <v>0.95499999999999996</v>
      </c>
      <c r="W90" s="34">
        <v>59</v>
      </c>
      <c r="X90" s="38">
        <f>W90/1000</f>
        <v>5.8999999999999997E-2</v>
      </c>
      <c r="Y90" s="29">
        <v>4</v>
      </c>
      <c r="Z90" s="29" t="s">
        <v>151</v>
      </c>
      <c r="AA90" s="29" t="s">
        <v>191</v>
      </c>
      <c r="AB90" s="30" t="s">
        <v>219</v>
      </c>
      <c r="AC90" s="39">
        <v>2.8000000000000001E-2</v>
      </c>
      <c r="AD90" s="89">
        <v>1</v>
      </c>
      <c r="AE90" s="89">
        <v>0.3</v>
      </c>
      <c r="AF90" s="30">
        <v>1</v>
      </c>
      <c r="AG90" s="30">
        <v>0.2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0</v>
      </c>
      <c r="AN90" s="88">
        <v>1</v>
      </c>
      <c r="AO90" s="29">
        <v>1</v>
      </c>
      <c r="AP90" s="29">
        <v>1</v>
      </c>
      <c r="AQ90" s="31">
        <f>SUM(AD90:AP90)</f>
        <v>9.6999999999999993</v>
      </c>
      <c r="AR90" s="40">
        <f>AVERAGE(AD90:AP90)</f>
        <v>0.74615384615384606</v>
      </c>
      <c r="AS90" s="100">
        <f>_xlfn.RANK.EQ(V90,V90:V189,1)/100</f>
        <v>0.12</v>
      </c>
      <c r="AT90" s="31">
        <f>_xlfn.RANK.EQ(X90,X90:X189,1)/100</f>
        <v>0.06</v>
      </c>
      <c r="AU90" s="41">
        <f>AVERAGE(AC90, AR90,V90, X90)</f>
        <v>0.4470384615384615</v>
      </c>
    </row>
    <row r="91" spans="1:47" s="42" customFormat="1" hidden="1" x14ac:dyDescent="0.2">
      <c r="A91" s="28">
        <f>_xlfn.RANK.EQ(AU91,$AU$2:$AU$101,0)</f>
        <v>87</v>
      </c>
      <c r="B91" s="35" t="s">
        <v>37</v>
      </c>
      <c r="C91" s="33"/>
      <c r="D91" s="33"/>
      <c r="E91" s="33"/>
      <c r="F91" s="33"/>
      <c r="G91" s="33"/>
      <c r="H91" s="33"/>
      <c r="I91" s="33" t="s">
        <v>20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6">
        <v>7.38</v>
      </c>
      <c r="V91" s="37">
        <f>1-(U91/100)</f>
        <v>0.92620000000000002</v>
      </c>
      <c r="W91" s="34">
        <v>179</v>
      </c>
      <c r="X91" s="38">
        <f>W91/1000</f>
        <v>0.17899999999999999</v>
      </c>
      <c r="Y91" s="29">
        <v>260</v>
      </c>
      <c r="Z91" s="29" t="s">
        <v>151</v>
      </c>
      <c r="AA91" s="29" t="s">
        <v>150</v>
      </c>
      <c r="AB91" s="30" t="s">
        <v>150</v>
      </c>
      <c r="AC91" s="39">
        <v>1.0999999999999999E-2</v>
      </c>
      <c r="AD91" s="89">
        <v>0.6</v>
      </c>
      <c r="AE91" s="89">
        <v>1</v>
      </c>
      <c r="AF91" s="30">
        <v>0</v>
      </c>
      <c r="AG91" s="30">
        <v>0.5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1</v>
      </c>
      <c r="AN91" s="88">
        <v>1</v>
      </c>
      <c r="AO91" s="29">
        <v>0</v>
      </c>
      <c r="AP91" s="29">
        <v>0</v>
      </c>
      <c r="AQ91" s="31"/>
      <c r="AR91" s="40">
        <f>AVERAGE(AD91:AP91)</f>
        <v>0.63846153846153852</v>
      </c>
      <c r="AS91" s="100">
        <f>_xlfn.RANK.EQ(V91,V91:V190,1)/100</f>
        <v>0.09</v>
      </c>
      <c r="AT91" s="31">
        <f>_xlfn.RANK.EQ(X91,X91:X190,1)/100</f>
        <v>0.08</v>
      </c>
      <c r="AU91" s="41">
        <f>AVERAGE(AC91, AR91,V91, X91)</f>
        <v>0.43866538461538468</v>
      </c>
    </row>
    <row r="92" spans="1:47" s="42" customFormat="1" hidden="1" x14ac:dyDescent="0.2">
      <c r="A92" s="28">
        <f>_xlfn.RANK.EQ(AU92,$AU$2:$AU$101,0)</f>
        <v>88</v>
      </c>
      <c r="B92" s="35" t="s">
        <v>62</v>
      </c>
      <c r="C92" s="33"/>
      <c r="D92" s="33"/>
      <c r="E92" s="33" t="s">
        <v>20</v>
      </c>
      <c r="F92" s="33"/>
      <c r="G92" s="33"/>
      <c r="H92" s="33"/>
      <c r="I92" s="33"/>
      <c r="J92" s="33"/>
      <c r="K92" s="33"/>
      <c r="L92" s="33" t="s">
        <v>20</v>
      </c>
      <c r="M92" s="33"/>
      <c r="N92" s="33"/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0.32100000000000001</v>
      </c>
      <c r="AD92" s="89">
        <v>1</v>
      </c>
      <c r="AE92" s="89">
        <v>1</v>
      </c>
      <c r="AF92" s="30">
        <v>0</v>
      </c>
      <c r="AG92" s="30">
        <v>0.2</v>
      </c>
      <c r="AH92" s="30">
        <v>0.1</v>
      </c>
      <c r="AI92" s="31">
        <v>1</v>
      </c>
      <c r="AJ92" s="31">
        <v>0</v>
      </c>
      <c r="AK92" s="31">
        <v>1</v>
      </c>
      <c r="AL92" s="31">
        <v>1</v>
      </c>
      <c r="AM92" s="88">
        <v>0</v>
      </c>
      <c r="AN92" s="88">
        <v>0</v>
      </c>
      <c r="AO92" s="29" t="s">
        <v>150</v>
      </c>
      <c r="AP92" s="29" t="s">
        <v>150</v>
      </c>
      <c r="AQ92" s="31"/>
      <c r="AR92" s="40">
        <f>AVERAGE(AD92:AP92)</f>
        <v>0.48181818181818187</v>
      </c>
      <c r="AS92" s="100" t="e">
        <f>_xlfn.RANK.EQ(V92,V92:V191,1)/100</f>
        <v>#VALUE!</v>
      </c>
      <c r="AT92" s="31" t="e">
        <f>_xlfn.RANK.EQ(X92,X92:X191,1)/100</f>
        <v>#VALUE!</v>
      </c>
      <c r="AU92" s="41">
        <f>AVERAGE(AC92, AR92,V92, X92)</f>
        <v>0.40140909090909094</v>
      </c>
    </row>
    <row r="93" spans="1:47" s="42" customFormat="1" hidden="1" x14ac:dyDescent="0.2">
      <c r="A93" s="28">
        <f>_xlfn.RANK.EQ(AU93,$AU$2:$AU$101,0)</f>
        <v>89</v>
      </c>
      <c r="B93" s="35" t="s">
        <v>90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 t="s">
        <v>20</v>
      </c>
      <c r="N93" s="27"/>
      <c r="O93" s="27"/>
      <c r="P93" s="27"/>
      <c r="Q93" s="27"/>
      <c r="R93" s="27"/>
      <c r="S93" s="27"/>
      <c r="T93" s="28" t="s">
        <v>20</v>
      </c>
      <c r="U93" s="36">
        <v>0.16</v>
      </c>
      <c r="V93" s="37">
        <f>1-(U93/100)</f>
        <v>0.99839999999999995</v>
      </c>
      <c r="W93" s="34">
        <v>84</v>
      </c>
      <c r="X93" s="38">
        <f>W93/1000</f>
        <v>8.4000000000000005E-2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0.03</v>
      </c>
      <c r="AD93" s="89">
        <v>0.5</v>
      </c>
      <c r="AE93" s="89">
        <v>1</v>
      </c>
      <c r="AF93" s="30">
        <v>0</v>
      </c>
      <c r="AG93" s="30">
        <v>0.4</v>
      </c>
      <c r="AH93" s="30">
        <v>0.3</v>
      </c>
      <c r="AI93" s="31">
        <v>0</v>
      </c>
      <c r="AJ93" s="31">
        <v>0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5.1999999999999993</v>
      </c>
      <c r="AR93" s="40">
        <f>AVERAGE(AD93:AP93)</f>
        <v>0.43333333333333329</v>
      </c>
      <c r="AS93" s="100">
        <f>_xlfn.RANK.EQ(V93,V93:V192,1)/100</f>
        <v>0.13</v>
      </c>
      <c r="AT93" s="31">
        <f>_xlfn.RANK.EQ(X93,X93:X192,1)/100</f>
        <v>0.06</v>
      </c>
      <c r="AU93" s="41">
        <f>AVERAGE(AC93, AR93,V93, X93)</f>
        <v>0.3864333333333333</v>
      </c>
    </row>
    <row r="94" spans="1:47" s="42" customFormat="1" hidden="1" x14ac:dyDescent="0.2">
      <c r="A94" s="28">
        <f>_xlfn.RANK.EQ(AU94,$AU$2:$AU$101,0)</f>
        <v>90</v>
      </c>
      <c r="B94" s="35" t="s">
        <v>116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/>
      <c r="R94" s="33"/>
      <c r="S94" s="33"/>
      <c r="T94" s="28"/>
      <c r="U94" s="36" t="s">
        <v>150</v>
      </c>
      <c r="V94" s="37" t="s">
        <v>150</v>
      </c>
      <c r="W94" s="34" t="s">
        <v>150</v>
      </c>
      <c r="X94" s="38" t="s">
        <v>150</v>
      </c>
      <c r="Y94" s="29">
        <v>1</v>
      </c>
      <c r="Z94" s="29" t="s">
        <v>151</v>
      </c>
      <c r="AA94" s="29" t="s">
        <v>150</v>
      </c>
      <c r="AB94" s="30" t="s">
        <v>150</v>
      </c>
      <c r="AC94" s="39">
        <v>0.128</v>
      </c>
      <c r="AD94" s="89">
        <v>1</v>
      </c>
      <c r="AE94" s="89">
        <v>0.2</v>
      </c>
      <c r="AF94" s="30">
        <v>0</v>
      </c>
      <c r="AG94" s="30" t="s">
        <v>150</v>
      </c>
      <c r="AH94" s="30" t="s">
        <v>150</v>
      </c>
      <c r="AI94" s="31">
        <v>1</v>
      </c>
      <c r="AJ94" s="31">
        <v>1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6.2</v>
      </c>
      <c r="AR94" s="40">
        <f>AVERAGE(AD94:AP94)</f>
        <v>0.62</v>
      </c>
      <c r="AS94" s="100"/>
      <c r="AT94" s="31"/>
      <c r="AU94" s="41">
        <f>AVERAGE(AC94, AR94,V94, X94)</f>
        <v>0.374</v>
      </c>
    </row>
    <row r="95" spans="1:47" s="42" customFormat="1" ht="25.5" hidden="1" x14ac:dyDescent="0.2">
      <c r="A95" s="28">
        <f>_xlfn.RANK.EQ(AU95,$AU$2:$AU$101,0)</f>
        <v>91</v>
      </c>
      <c r="B95" s="35" t="s">
        <v>36</v>
      </c>
      <c r="C95" s="33"/>
      <c r="D95" s="33"/>
      <c r="E95" s="33"/>
      <c r="F95" s="33"/>
      <c r="G95" s="33"/>
      <c r="H95" s="33"/>
      <c r="I95" s="33" t="s">
        <v>20</v>
      </c>
      <c r="J95" s="33"/>
      <c r="K95" s="33"/>
      <c r="L95" s="33"/>
      <c r="M95" s="33"/>
      <c r="N95" s="33"/>
      <c r="O95" s="33"/>
      <c r="P95" s="33" t="s">
        <v>20</v>
      </c>
      <c r="Q95" s="33"/>
      <c r="R95" s="33"/>
      <c r="S95" s="33"/>
      <c r="T95" s="33"/>
      <c r="U95" s="36">
        <v>10.9</v>
      </c>
      <c r="V95" s="37">
        <f>1-(U95/100)</f>
        <v>0.89100000000000001</v>
      </c>
      <c r="W95" s="34">
        <v>15</v>
      </c>
      <c r="X95" s="38">
        <f>W95/1000</f>
        <v>1.4999999999999999E-2</v>
      </c>
      <c r="Y95" s="29" t="s">
        <v>150</v>
      </c>
      <c r="Z95" s="29" t="s">
        <v>151</v>
      </c>
      <c r="AA95" s="29" t="s">
        <v>150</v>
      </c>
      <c r="AB95" s="30" t="s">
        <v>150</v>
      </c>
      <c r="AC95" s="39">
        <v>0.05</v>
      </c>
      <c r="AD95" s="31">
        <v>1</v>
      </c>
      <c r="AE95" s="31">
        <v>0.8</v>
      </c>
      <c r="AF95" s="30">
        <v>0</v>
      </c>
      <c r="AG95" s="30" t="s">
        <v>167</v>
      </c>
      <c r="AH95" s="30" t="s">
        <v>167</v>
      </c>
      <c r="AI95" s="31">
        <v>1</v>
      </c>
      <c r="AJ95" s="31">
        <v>0</v>
      </c>
      <c r="AK95" s="31">
        <v>1</v>
      </c>
      <c r="AL95" s="31">
        <v>1</v>
      </c>
      <c r="AM95" s="88"/>
      <c r="AN95" s="88"/>
      <c r="AO95" s="29">
        <v>0</v>
      </c>
      <c r="AP95" s="29">
        <v>0</v>
      </c>
      <c r="AQ95" s="31">
        <f>SUM(AD95:AP95)</f>
        <v>4.8</v>
      </c>
      <c r="AR95" s="40">
        <f>AVERAGE(AD95:AP95)</f>
        <v>0.53333333333333333</v>
      </c>
      <c r="AS95" s="100">
        <f>_xlfn.RANK.EQ(V95,V95:V194,1)/100</f>
        <v>7.0000000000000007E-2</v>
      </c>
      <c r="AT95" s="31">
        <f>_xlfn.RANK.EQ(X95,X95:X194,1)/100</f>
        <v>0.02</v>
      </c>
      <c r="AU95" s="41">
        <f>AVERAGE(AC95, AR95,V95, X95)</f>
        <v>0.37233333333333335</v>
      </c>
    </row>
    <row r="96" spans="1:47" s="42" customFormat="1" ht="25.5" hidden="1" x14ac:dyDescent="0.2">
      <c r="A96" s="28">
        <f>_xlfn.RANK.EQ(AU96,$AU$2:$AU$101,0)</f>
        <v>92</v>
      </c>
      <c r="B96" s="35" t="s">
        <v>72</v>
      </c>
      <c r="C96" s="33"/>
      <c r="D96" s="33" t="s">
        <v>20</v>
      </c>
      <c r="E96" s="33"/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 t="s">
        <v>20</v>
      </c>
      <c r="R96" s="27"/>
      <c r="S96" s="27"/>
      <c r="T96" s="28"/>
      <c r="U96" s="36">
        <v>50.99</v>
      </c>
      <c r="V96" s="37">
        <f>1-(U96/100)</f>
        <v>0.49009999999999998</v>
      </c>
      <c r="W96" s="34">
        <v>53</v>
      </c>
      <c r="X96" s="38">
        <f>W96/1000</f>
        <v>5.2999999999999999E-2</v>
      </c>
      <c r="Y96" s="29">
        <v>2</v>
      </c>
      <c r="Z96" s="29">
        <v>2</v>
      </c>
      <c r="AA96" s="29" t="s">
        <v>198</v>
      </c>
      <c r="AB96" s="29" t="s">
        <v>198</v>
      </c>
      <c r="AC96" s="39">
        <v>0.216</v>
      </c>
      <c r="AD96" s="89">
        <v>1</v>
      </c>
      <c r="AE96" s="89">
        <v>0.4</v>
      </c>
      <c r="AF96" s="30">
        <v>1</v>
      </c>
      <c r="AG96" s="30">
        <v>0.1</v>
      </c>
      <c r="AH96" s="31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>
        <f>SUM(AD96:AP96)</f>
        <v>8.6999999999999993</v>
      </c>
      <c r="AR96" s="40">
        <f>AVERAGE(AD96:AP96)</f>
        <v>0.66923076923076918</v>
      </c>
      <c r="AS96" s="100">
        <f>_xlfn.RANK.EQ(V96,V96:V195,1)/100</f>
        <v>0.02</v>
      </c>
      <c r="AT96" s="31">
        <f>_xlfn.RANK.EQ(X96,X96:X195,1)/100</f>
        <v>0.04</v>
      </c>
      <c r="AU96" s="41">
        <f>AVERAGE(AC96, AR96,V96, X96)</f>
        <v>0.3570826923076923</v>
      </c>
    </row>
    <row r="97" spans="1:47" s="42" customFormat="1" hidden="1" x14ac:dyDescent="0.2">
      <c r="A97" s="28">
        <f>_xlfn.RANK.EQ(AU97,$AU$2:$AU$101,0)</f>
        <v>93</v>
      </c>
      <c r="B97" s="35" t="s">
        <v>91</v>
      </c>
      <c r="C97" s="27"/>
      <c r="D97" s="27"/>
      <c r="E97" s="27"/>
      <c r="F97" s="27"/>
      <c r="G97" s="27"/>
      <c r="H97" s="27" t="s">
        <v>20</v>
      </c>
      <c r="I97" s="27" t="s">
        <v>20</v>
      </c>
      <c r="J97" s="27"/>
      <c r="K97" s="27"/>
      <c r="L97" s="27" t="s">
        <v>20</v>
      </c>
      <c r="M97" s="27"/>
      <c r="N97" s="27"/>
      <c r="O97" s="27"/>
      <c r="P97" s="27"/>
      <c r="Q97" s="27"/>
      <c r="R97" s="27"/>
      <c r="S97" s="27"/>
      <c r="T97" s="28" t="s">
        <v>20</v>
      </c>
      <c r="U97" s="36">
        <v>9.9600000000000009</v>
      </c>
      <c r="V97" s="37">
        <f>1-(U97/100)</f>
        <v>0.90039999999999998</v>
      </c>
      <c r="W97" s="34">
        <v>48</v>
      </c>
      <c r="X97" s="38">
        <f>W97/1000</f>
        <v>4.8000000000000001E-2</v>
      </c>
      <c r="Y97" s="29">
        <v>1170</v>
      </c>
      <c r="Z97" s="29" t="s">
        <v>151</v>
      </c>
      <c r="AA97" s="29" t="s">
        <v>150</v>
      </c>
      <c r="AB97" s="30" t="s">
        <v>150</v>
      </c>
      <c r="AC97" s="39">
        <v>5.8999999999999997E-2</v>
      </c>
      <c r="AD97" s="89">
        <v>0.5</v>
      </c>
      <c r="AE97" s="89">
        <v>1</v>
      </c>
      <c r="AF97" s="30">
        <v>0</v>
      </c>
      <c r="AG97" s="30">
        <v>0.3</v>
      </c>
      <c r="AH97" s="30">
        <v>0.2</v>
      </c>
      <c r="AI97" s="31">
        <v>0</v>
      </c>
      <c r="AJ97" s="31">
        <v>0</v>
      </c>
      <c r="AK97" s="31">
        <v>1</v>
      </c>
      <c r="AL97" s="31">
        <v>1</v>
      </c>
      <c r="AM97" s="88" t="s">
        <v>150</v>
      </c>
      <c r="AN97" s="88">
        <v>1</v>
      </c>
      <c r="AO97" s="29">
        <v>0</v>
      </c>
      <c r="AP97" s="29">
        <v>0</v>
      </c>
      <c r="AQ97" s="31">
        <f>SUM(AD97:AP97)</f>
        <v>5</v>
      </c>
      <c r="AR97" s="40">
        <f>AVERAGE(AD97:AP97)</f>
        <v>0.41666666666666669</v>
      </c>
      <c r="AS97" s="100">
        <f>_xlfn.RANK.EQ(V97,V97:V196,1)/100</f>
        <v>0.06</v>
      </c>
      <c r="AT97" s="31">
        <f>_xlfn.RANK.EQ(X97,X97:X196,1)/100</f>
        <v>0.03</v>
      </c>
      <c r="AU97" s="41">
        <f>AVERAGE(AC97, AR97,V97, X97)</f>
        <v>0.35601666666666665</v>
      </c>
    </row>
    <row r="98" spans="1:47" s="42" customFormat="1" hidden="1" x14ac:dyDescent="0.2">
      <c r="A98" s="28">
        <f>_xlfn.RANK.EQ(AU98,$AU$2:$AU$101,0)</f>
        <v>95</v>
      </c>
      <c r="B98" s="35" t="s">
        <v>42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/>
      <c r="M98" s="33"/>
      <c r="N98" s="33" t="s">
        <v>20</v>
      </c>
      <c r="O98" s="33"/>
      <c r="P98" s="33"/>
      <c r="Q98" s="33"/>
      <c r="R98" s="33"/>
      <c r="S98" s="33"/>
      <c r="T98" s="33"/>
      <c r="U98" s="36">
        <v>16.899999999999999</v>
      </c>
      <c r="V98" s="37">
        <f>1-(U98/100)</f>
        <v>0.83099999999999996</v>
      </c>
      <c r="W98" s="34">
        <v>34</v>
      </c>
      <c r="X98" s="38">
        <f>W98/1000</f>
        <v>3.4000000000000002E-2</v>
      </c>
      <c r="Y98" s="29" t="s">
        <v>150</v>
      </c>
      <c r="Z98" s="29" t="s">
        <v>151</v>
      </c>
      <c r="AA98" s="29" t="s">
        <v>176</v>
      </c>
      <c r="AB98" s="30" t="s">
        <v>176</v>
      </c>
      <c r="AC98" s="39">
        <v>0.128</v>
      </c>
      <c r="AD98" s="31">
        <v>1</v>
      </c>
      <c r="AE98" s="31">
        <v>1</v>
      </c>
      <c r="AF98" s="30">
        <v>0</v>
      </c>
      <c r="AG98" s="30">
        <v>0</v>
      </c>
      <c r="AH98" s="30">
        <v>0</v>
      </c>
      <c r="AI98" s="31">
        <v>0</v>
      </c>
      <c r="AJ98" s="31">
        <v>0</v>
      </c>
      <c r="AK98" s="31">
        <v>1</v>
      </c>
      <c r="AL98" s="31">
        <v>1</v>
      </c>
      <c r="AM98" s="88" t="s">
        <v>148</v>
      </c>
      <c r="AN98" s="88" t="s">
        <v>148</v>
      </c>
      <c r="AO98" s="29">
        <v>0</v>
      </c>
      <c r="AP98" s="29">
        <v>0</v>
      </c>
      <c r="AQ98" s="31">
        <f>SUM(AD98:AP98)</f>
        <v>4</v>
      </c>
      <c r="AR98" s="40">
        <f>AVERAGE(AD98:AP98)</f>
        <v>0.36363636363636365</v>
      </c>
      <c r="AS98" s="100">
        <f>_xlfn.RANK.EQ(V98,V98:V197,1)/100</f>
        <v>0.03</v>
      </c>
      <c r="AT98" s="31">
        <f>_xlfn.RANK.EQ(X98,X98:X197,1)/100</f>
        <v>0.02</v>
      </c>
      <c r="AU98" s="41">
        <f>AVERAGE(AC98, AR98,V98, X98)</f>
        <v>0.33915909090909091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  <row r="112" spans="1:47" hidden="1" x14ac:dyDescent="0.2"/>
  </sheetData>
  <sortState ref="A2:AU101">
    <sortCondition descending="1" ref="S2:S10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2</v>
      </c>
      <c r="B3" s="35" t="s">
        <v>57</v>
      </c>
      <c r="C3" s="33"/>
      <c r="D3" s="33"/>
      <c r="E3" s="33"/>
      <c r="F3" s="33"/>
      <c r="G3" s="33"/>
      <c r="H3" s="33" t="s">
        <v>20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20</v>
      </c>
      <c r="U3" s="36">
        <v>0.03</v>
      </c>
      <c r="V3" s="37">
        <f>1-(U3/100)</f>
        <v>0.99970000000000003</v>
      </c>
      <c r="W3" s="30">
        <v>107792</v>
      </c>
      <c r="X3" s="38">
        <f>W3/1000</f>
        <v>107.792</v>
      </c>
      <c r="Y3" s="29"/>
      <c r="Z3" s="29"/>
      <c r="AA3" s="29"/>
      <c r="AB3" s="30"/>
      <c r="AC3" s="39">
        <v>3.4000000000000002E-2</v>
      </c>
      <c r="AD3" s="31">
        <v>1</v>
      </c>
      <c r="AE3" s="31">
        <v>1</v>
      </c>
      <c r="AF3" s="30">
        <v>1</v>
      </c>
      <c r="AG3" s="30">
        <v>0.8</v>
      </c>
      <c r="AH3" s="30">
        <v>0.6</v>
      </c>
      <c r="AI3" s="31">
        <v>1</v>
      </c>
      <c r="AJ3" s="31">
        <v>1</v>
      </c>
      <c r="AK3" s="31">
        <v>1</v>
      </c>
      <c r="AL3" s="31">
        <v>1</v>
      </c>
      <c r="AM3" s="88"/>
      <c r="AN3" s="88"/>
      <c r="AO3" s="29">
        <v>1</v>
      </c>
      <c r="AP3" s="29">
        <v>1</v>
      </c>
      <c r="AQ3" s="31">
        <f>SUM(AD3:AP3)</f>
        <v>10.399999999999999</v>
      </c>
      <c r="AR3" s="40">
        <f>AVERAGE(AD3:AP3)</f>
        <v>0.94545454545454533</v>
      </c>
      <c r="AS3" s="100">
        <f>_xlfn.RANK.EQ(V3,V3:V102,1)/100</f>
        <v>0.92</v>
      </c>
      <c r="AT3" s="31">
        <f>_xlfn.RANK.EQ(X3,X3:X102,1)/100</f>
        <v>0.93</v>
      </c>
      <c r="AU3" s="41">
        <f>AVERAGE(AC3, AR3,V3, X3)</f>
        <v>27.442788636363638</v>
      </c>
    </row>
    <row r="4" spans="1:47" s="42" customFormat="1" x14ac:dyDescent="0.2">
      <c r="A4" s="28">
        <f>_xlfn.RANK.EQ(AU4,$AU$2:$AU$101,0)</f>
        <v>3</v>
      </c>
      <c r="B4" s="35" t="s">
        <v>73</v>
      </c>
      <c r="C4" s="33" t="s">
        <v>20</v>
      </c>
      <c r="D4" s="33" t="s">
        <v>20</v>
      </c>
      <c r="E4" s="33" t="s">
        <v>20</v>
      </c>
      <c r="F4" s="33"/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33"/>
      <c r="O4" s="33" t="s">
        <v>20</v>
      </c>
      <c r="P4" s="33" t="s">
        <v>20</v>
      </c>
      <c r="Q4" s="33" t="s">
        <v>20</v>
      </c>
      <c r="R4" s="33" t="s">
        <v>20</v>
      </c>
      <c r="S4" s="33" t="s">
        <v>20</v>
      </c>
      <c r="T4" s="33" t="s">
        <v>20</v>
      </c>
      <c r="U4" s="36">
        <v>0.63</v>
      </c>
      <c r="V4" s="37">
        <f>1-(U4/100)</f>
        <v>0.99370000000000003</v>
      </c>
      <c r="W4" s="34">
        <v>52469</v>
      </c>
      <c r="X4" s="38">
        <f>W4/1000</f>
        <v>52.469000000000001</v>
      </c>
      <c r="Y4" s="29" t="s">
        <v>172</v>
      </c>
      <c r="Z4" s="29" t="s">
        <v>172</v>
      </c>
      <c r="AA4" s="29" t="s">
        <v>199</v>
      </c>
      <c r="AB4" s="30" t="s">
        <v>199</v>
      </c>
      <c r="AC4" s="39">
        <v>0.83599999999999997</v>
      </c>
      <c r="AD4" s="31">
        <v>0</v>
      </c>
      <c r="AE4" s="31">
        <v>1</v>
      </c>
      <c r="AF4" s="30">
        <v>0</v>
      </c>
      <c r="AG4" s="30">
        <v>0.8</v>
      </c>
      <c r="AH4" s="30">
        <v>0</v>
      </c>
      <c r="AI4" s="31">
        <v>1</v>
      </c>
      <c r="AJ4" s="31">
        <v>0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0</v>
      </c>
      <c r="AQ4" s="31">
        <f>SUM(AD4:AP4)</f>
        <v>5.8</v>
      </c>
      <c r="AR4" s="40">
        <f>AVERAGE(AD4:AP4)</f>
        <v>0.52727272727272723</v>
      </c>
      <c r="AS4" s="100">
        <f>_xlfn.RANK.EQ(V4,V4:V103,1)/100</f>
        <v>0.79</v>
      </c>
      <c r="AT4" s="31">
        <f>_xlfn.RANK.EQ(X4,X4:X103,1)/100</f>
        <v>0.92</v>
      </c>
      <c r="AU4" s="41">
        <f>AVERAGE(AC4, AR4,V4, X4)</f>
        <v>13.706493181818182</v>
      </c>
    </row>
    <row r="5" spans="1:47" s="42" customFormat="1" x14ac:dyDescent="0.2">
      <c r="A5" s="28">
        <f>_xlfn.RANK.EQ(AU5,$AU$2:$AU$101,0)</f>
        <v>24</v>
      </c>
      <c r="B5" s="35" t="s">
        <v>53</v>
      </c>
      <c r="C5" s="33"/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33"/>
      <c r="K5" s="33"/>
      <c r="L5" s="33" t="s">
        <v>20</v>
      </c>
      <c r="M5" s="33" t="s">
        <v>20</v>
      </c>
      <c r="N5" s="33" t="s">
        <v>20</v>
      </c>
      <c r="O5" s="33" t="s">
        <v>20</v>
      </c>
      <c r="P5" s="33"/>
      <c r="Q5" s="33" t="s">
        <v>20</v>
      </c>
      <c r="R5" s="33"/>
      <c r="S5" s="33"/>
      <c r="T5" s="33" t="s">
        <v>20</v>
      </c>
      <c r="U5" s="36">
        <v>2.46</v>
      </c>
      <c r="V5" s="37">
        <f>1-(U5/100)</f>
        <v>0.97540000000000004</v>
      </c>
      <c r="W5" s="34">
        <v>6116</v>
      </c>
      <c r="X5" s="38">
        <f>W5/1000</f>
        <v>6.1159999999999997</v>
      </c>
      <c r="Y5" s="43">
        <v>10000</v>
      </c>
      <c r="Z5" s="43">
        <v>10000</v>
      </c>
      <c r="AA5" s="29" t="s">
        <v>150</v>
      </c>
      <c r="AB5" s="30" t="s">
        <v>188</v>
      </c>
      <c r="AC5" s="39">
        <v>0.85099999999999998</v>
      </c>
      <c r="AD5" s="31">
        <v>0.8</v>
      </c>
      <c r="AE5" s="31">
        <v>1</v>
      </c>
      <c r="AF5" s="30">
        <v>0</v>
      </c>
      <c r="AG5" s="30">
        <v>0.8</v>
      </c>
      <c r="AH5" s="30">
        <v>1</v>
      </c>
      <c r="AI5" s="31">
        <v>1</v>
      </c>
      <c r="AJ5" s="31">
        <v>1</v>
      </c>
      <c r="AK5" s="31">
        <v>1</v>
      </c>
      <c r="AL5" s="31">
        <v>1</v>
      </c>
      <c r="AM5" s="88" t="s">
        <v>148</v>
      </c>
      <c r="AN5" s="88" t="s">
        <v>155</v>
      </c>
      <c r="AO5" s="29">
        <v>1</v>
      </c>
      <c r="AP5" s="29">
        <v>0</v>
      </c>
      <c r="AQ5" s="31">
        <f>SUM(AD5:AP5)</f>
        <v>8.6</v>
      </c>
      <c r="AR5" s="40">
        <f>AVERAGE(AD5:AP5)</f>
        <v>0.78181818181818175</v>
      </c>
      <c r="AS5" s="100">
        <f>_xlfn.RANK.EQ(V5,V5:V104,1)/100</f>
        <v>0.48</v>
      </c>
      <c r="AT5" s="31">
        <f>_xlfn.RANK.EQ(X5,X5:X104,1)/100</f>
        <v>0.7</v>
      </c>
      <c r="AU5" s="41">
        <f>AVERAGE(AC5, AR5,V5, X5)</f>
        <v>2.1810545454545451</v>
      </c>
    </row>
    <row r="6" spans="1:47" s="42" customFormat="1" x14ac:dyDescent="0.2">
      <c r="A6" s="28">
        <f>_xlfn.RANK.EQ(AU6,$AU$2:$AU$101,0)</f>
        <v>30</v>
      </c>
      <c r="B6" s="35" t="s">
        <v>101</v>
      </c>
      <c r="C6" s="33" t="s">
        <v>20</v>
      </c>
      <c r="D6" s="33"/>
      <c r="E6" s="33" t="s">
        <v>20</v>
      </c>
      <c r="F6" s="33"/>
      <c r="G6" s="33" t="s">
        <v>20</v>
      </c>
      <c r="H6" s="33" t="s">
        <v>20</v>
      </c>
      <c r="I6" s="33" t="s">
        <v>20</v>
      </c>
      <c r="J6" s="33" t="s">
        <v>20</v>
      </c>
      <c r="K6" s="33" t="s">
        <v>20</v>
      </c>
      <c r="L6" s="33" t="s">
        <v>20</v>
      </c>
      <c r="M6" s="33" t="s">
        <v>20</v>
      </c>
      <c r="N6" s="33"/>
      <c r="O6" s="33"/>
      <c r="P6" s="33" t="s">
        <v>20</v>
      </c>
      <c r="Q6" s="33" t="s">
        <v>20</v>
      </c>
      <c r="R6" s="33" t="s">
        <v>20</v>
      </c>
      <c r="S6" s="33" t="s">
        <v>20</v>
      </c>
      <c r="T6" s="33" t="s">
        <v>20</v>
      </c>
      <c r="U6" s="36">
        <v>2.0699999999999998</v>
      </c>
      <c r="V6" s="37">
        <f>1-(U6/100)</f>
        <v>0.97929999999999995</v>
      </c>
      <c r="W6" s="34">
        <v>4648</v>
      </c>
      <c r="X6" s="38">
        <f>W6/1000</f>
        <v>4.6479999999999997</v>
      </c>
      <c r="Y6" s="29">
        <v>200</v>
      </c>
      <c r="Z6" s="29">
        <v>200</v>
      </c>
      <c r="AA6" s="29" t="s">
        <v>214</v>
      </c>
      <c r="AB6" s="30" t="s">
        <v>214</v>
      </c>
      <c r="AC6" s="39">
        <v>0.80100000000000005</v>
      </c>
      <c r="AD6" s="31">
        <v>1</v>
      </c>
      <c r="AE6" s="31">
        <v>1</v>
      </c>
      <c r="AF6" s="30">
        <v>1</v>
      </c>
      <c r="AG6" s="30">
        <v>0.8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153</v>
      </c>
      <c r="AN6" s="88" t="s">
        <v>153</v>
      </c>
      <c r="AO6" s="29">
        <v>0</v>
      </c>
      <c r="AP6" s="29">
        <v>0</v>
      </c>
      <c r="AQ6" s="31">
        <f>SUM(AD6:AP6)</f>
        <v>8.6</v>
      </c>
      <c r="AR6" s="40">
        <f>AVERAGE(AD6:AP6)</f>
        <v>0.78181818181818175</v>
      </c>
      <c r="AS6" s="100">
        <f>_xlfn.RANK.EQ(V6,V6:V105,1)/100</f>
        <v>0.53</v>
      </c>
      <c r="AT6" s="31">
        <f>_xlfn.RANK.EQ(X6,X6:X105,1)/100</f>
        <v>0.61</v>
      </c>
      <c r="AU6" s="41">
        <f>AVERAGE(AC6, AR6,V6, X6)</f>
        <v>1.8025295454545454</v>
      </c>
    </row>
    <row r="7" spans="1:47" s="42" customFormat="1" x14ac:dyDescent="0.2">
      <c r="A7" s="28">
        <f>_xlfn.RANK.EQ(AU7,$AU$2:$AU$101,0)</f>
        <v>41</v>
      </c>
      <c r="B7" s="35" t="s">
        <v>50</v>
      </c>
      <c r="C7" s="33"/>
      <c r="D7" s="33" t="s">
        <v>20</v>
      </c>
      <c r="E7" s="33" t="s">
        <v>20</v>
      </c>
      <c r="F7" s="33" t="s">
        <v>20</v>
      </c>
      <c r="G7" s="33" t="s">
        <v>20</v>
      </c>
      <c r="H7" s="33" t="s">
        <v>20</v>
      </c>
      <c r="I7" s="33" t="s">
        <v>20</v>
      </c>
      <c r="J7" s="33" t="s">
        <v>20</v>
      </c>
      <c r="K7" s="33" t="s">
        <v>20</v>
      </c>
      <c r="L7" s="33" t="s">
        <v>20</v>
      </c>
      <c r="M7" s="33" t="s">
        <v>20</v>
      </c>
      <c r="N7" s="33" t="s">
        <v>20</v>
      </c>
      <c r="O7" s="33" t="s">
        <v>20</v>
      </c>
      <c r="P7" s="33" t="s">
        <v>20</v>
      </c>
      <c r="Q7" s="33" t="s">
        <v>20</v>
      </c>
      <c r="R7" s="33" t="s">
        <v>20</v>
      </c>
      <c r="S7" s="33"/>
      <c r="T7" s="33" t="s">
        <v>20</v>
      </c>
      <c r="U7" s="36">
        <v>3.31</v>
      </c>
      <c r="V7" s="37">
        <f>1-(U7/100)</f>
        <v>0.96689999999999998</v>
      </c>
      <c r="W7" s="34">
        <v>1478</v>
      </c>
      <c r="X7" s="38">
        <f>W7/1000</f>
        <v>1.478</v>
      </c>
      <c r="Y7" s="29">
        <v>244</v>
      </c>
      <c r="Z7" s="29">
        <v>244</v>
      </c>
      <c r="AA7" s="29" t="s">
        <v>150</v>
      </c>
      <c r="AB7" s="30" t="s">
        <v>150</v>
      </c>
      <c r="AC7" s="39">
        <v>0.96799999999999997</v>
      </c>
      <c r="AD7" s="31">
        <v>0.8</v>
      </c>
      <c r="AE7" s="31">
        <v>1</v>
      </c>
      <c r="AF7" s="30">
        <v>0</v>
      </c>
      <c r="AG7" s="30">
        <v>0.8</v>
      </c>
      <c r="AH7" s="30">
        <v>0.4</v>
      </c>
      <c r="AI7" s="31">
        <v>1</v>
      </c>
      <c r="AJ7" s="31">
        <v>1</v>
      </c>
      <c r="AK7" s="31">
        <v>1</v>
      </c>
      <c r="AL7" s="31">
        <v>1</v>
      </c>
      <c r="AM7" s="88">
        <v>1</v>
      </c>
      <c r="AN7" s="88" t="s">
        <v>153</v>
      </c>
      <c r="AO7" s="29">
        <v>1</v>
      </c>
      <c r="AP7" s="29">
        <v>0</v>
      </c>
      <c r="AQ7" s="31">
        <f>SUM(AD7:AP7)</f>
        <v>9</v>
      </c>
      <c r="AR7" s="40">
        <f>AVERAGE(AD7:AP7)</f>
        <v>0.75</v>
      </c>
      <c r="AS7" s="100">
        <f>_xlfn.RANK.EQ(V7,V7:V106,1)/100</f>
        <v>0.43</v>
      </c>
      <c r="AT7" s="31">
        <f>_xlfn.RANK.EQ(X7,X7:X106,1)/100</f>
        <v>0.4</v>
      </c>
      <c r="AU7" s="41">
        <f>AVERAGE(AC7, AR7,V7, X7)</f>
        <v>1.0407249999999999</v>
      </c>
    </row>
    <row r="8" spans="1:47" s="42" customFormat="1" x14ac:dyDescent="0.2">
      <c r="A8" s="28">
        <f>_xlfn.RANK.EQ(AU8,$AU$2:$AU$101,0)</f>
        <v>47</v>
      </c>
      <c r="B8" s="35" t="s">
        <v>98</v>
      </c>
      <c r="C8" s="33" t="s">
        <v>20</v>
      </c>
      <c r="D8" s="33" t="s">
        <v>20</v>
      </c>
      <c r="E8" s="33"/>
      <c r="F8" s="33" t="s">
        <v>20</v>
      </c>
      <c r="G8" s="33"/>
      <c r="H8" s="33" t="s">
        <v>20</v>
      </c>
      <c r="I8" s="33"/>
      <c r="J8" s="33"/>
      <c r="K8" s="33" t="s">
        <v>20</v>
      </c>
      <c r="L8" s="33" t="s">
        <v>20</v>
      </c>
      <c r="M8" s="33" t="s">
        <v>20</v>
      </c>
      <c r="N8" s="33" t="s">
        <v>20</v>
      </c>
      <c r="O8" s="33" t="s">
        <v>20</v>
      </c>
      <c r="P8" s="33" t="s">
        <v>20</v>
      </c>
      <c r="Q8" s="33" t="s">
        <v>20</v>
      </c>
      <c r="R8" s="33" t="s">
        <v>20</v>
      </c>
      <c r="S8" s="33"/>
      <c r="T8" s="33" t="s">
        <v>20</v>
      </c>
      <c r="U8" s="36">
        <v>15.36</v>
      </c>
      <c r="V8" s="37">
        <f>1-(U8/100)</f>
        <v>0.84640000000000004</v>
      </c>
      <c r="W8" s="34">
        <v>1712</v>
      </c>
      <c r="X8" s="38">
        <f>W8/1000</f>
        <v>1.712</v>
      </c>
      <c r="Y8" s="29" t="s">
        <v>192</v>
      </c>
      <c r="Z8" s="29" t="s">
        <v>192</v>
      </c>
      <c r="AA8" s="29" t="s">
        <v>150</v>
      </c>
      <c r="AB8" s="30" t="s">
        <v>150</v>
      </c>
      <c r="AC8" s="39">
        <v>0.53</v>
      </c>
      <c r="AD8" s="31">
        <v>1</v>
      </c>
      <c r="AE8" s="31">
        <v>1</v>
      </c>
      <c r="AF8" s="30">
        <v>0</v>
      </c>
      <c r="AG8" s="30">
        <v>0.8</v>
      </c>
      <c r="AH8" s="30">
        <v>0.2</v>
      </c>
      <c r="AI8" s="31">
        <v>1</v>
      </c>
      <c r="AJ8" s="31">
        <v>0</v>
      </c>
      <c r="AK8" s="31">
        <v>1</v>
      </c>
      <c r="AL8" s="31">
        <v>1</v>
      </c>
      <c r="AM8" s="88">
        <v>1</v>
      </c>
      <c r="AN8" s="88" t="s">
        <v>153</v>
      </c>
      <c r="AO8" s="29">
        <v>0</v>
      </c>
      <c r="AP8" s="29">
        <v>0</v>
      </c>
      <c r="AQ8" s="31">
        <f>SUM(AD8:AP8)</f>
        <v>7</v>
      </c>
      <c r="AR8" s="40">
        <f>AVERAGE(AD8:AP8)</f>
        <v>0.58333333333333337</v>
      </c>
      <c r="AS8" s="100">
        <f>_xlfn.RANK.EQ(V8,V8:V107,1)/100</f>
        <v>0.17</v>
      </c>
      <c r="AT8" s="31">
        <f>_xlfn.RANK.EQ(X8,X8:X107,1)/100</f>
        <v>0.45</v>
      </c>
      <c r="AU8" s="41">
        <f>AVERAGE(AC8, AR8,V8, X8)</f>
        <v>0.91793333333333327</v>
      </c>
    </row>
    <row r="9" spans="1:47" s="42" customFormat="1" ht="25.5" x14ac:dyDescent="0.2">
      <c r="A9" s="28">
        <f>_xlfn.RANK.EQ(AU9,$AU$2:$AU$101,0)</f>
        <v>49</v>
      </c>
      <c r="B9" s="35" t="s">
        <v>93</v>
      </c>
      <c r="C9" s="33" t="s">
        <v>20</v>
      </c>
      <c r="D9" s="33"/>
      <c r="E9" s="33"/>
      <c r="F9" s="33"/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3"/>
      <c r="M9" s="33" t="s">
        <v>20</v>
      </c>
      <c r="N9" s="33"/>
      <c r="O9" s="33"/>
      <c r="P9" s="33" t="s">
        <v>20</v>
      </c>
      <c r="Q9" s="33"/>
      <c r="R9" s="33" t="s">
        <v>20</v>
      </c>
      <c r="S9" s="33"/>
      <c r="T9" s="33" t="s">
        <v>20</v>
      </c>
      <c r="U9" s="36">
        <v>1.01</v>
      </c>
      <c r="V9" s="37">
        <f>1-(U9/100)</f>
        <v>0.9899</v>
      </c>
      <c r="W9" s="34">
        <v>1396</v>
      </c>
      <c r="X9" s="38">
        <f>W9/1000</f>
        <v>1.3959999999999999</v>
      </c>
      <c r="Y9" s="29" t="s">
        <v>150</v>
      </c>
      <c r="Z9" s="29" t="s">
        <v>151</v>
      </c>
      <c r="AA9" s="29" t="s">
        <v>150</v>
      </c>
      <c r="AB9" s="30" t="s">
        <v>150</v>
      </c>
      <c r="AC9" s="39">
        <v>0.45200000000000001</v>
      </c>
      <c r="AD9" s="31">
        <v>1</v>
      </c>
      <c r="AE9" s="31">
        <v>1</v>
      </c>
      <c r="AF9" s="30">
        <v>0</v>
      </c>
      <c r="AG9" s="30">
        <v>0.6</v>
      </c>
      <c r="AH9" s="30">
        <v>0.2</v>
      </c>
      <c r="AI9" s="31">
        <v>1</v>
      </c>
      <c r="AJ9" s="31">
        <v>0</v>
      </c>
      <c r="AK9" s="31">
        <v>1</v>
      </c>
      <c r="AL9" s="31">
        <v>1</v>
      </c>
      <c r="AM9" s="88" t="s">
        <v>150</v>
      </c>
      <c r="AN9" s="88">
        <v>1</v>
      </c>
      <c r="AO9" s="29">
        <v>1</v>
      </c>
      <c r="AP9" s="29">
        <v>1</v>
      </c>
      <c r="AQ9" s="31">
        <f>SUM(AD9:AP9)</f>
        <v>8.8000000000000007</v>
      </c>
      <c r="AR9" s="40">
        <f>AVERAGE(AD9:AP9)</f>
        <v>0.73333333333333339</v>
      </c>
      <c r="AS9" s="100">
        <f>_xlfn.RANK.EQ(V9,V9:V108,1)/100</f>
        <v>0.65</v>
      </c>
      <c r="AT9" s="31">
        <f>_xlfn.RANK.EQ(X9,X9:X108,1)/100</f>
        <v>0.37</v>
      </c>
      <c r="AU9" s="41">
        <f>AVERAGE(AC9, AR9,V9, X9)</f>
        <v>0.89280833333333331</v>
      </c>
    </row>
    <row r="10" spans="1:47" s="42" customFormat="1" x14ac:dyDescent="0.2">
      <c r="A10" s="28">
        <f>_xlfn.RANK.EQ(AU10,$AU$2:$AU$101,0)</f>
        <v>56</v>
      </c>
      <c r="B10" s="35" t="s">
        <v>35</v>
      </c>
      <c r="C10" s="33"/>
      <c r="D10" s="33"/>
      <c r="E10" s="33"/>
      <c r="F10" s="33"/>
      <c r="G10" s="33"/>
      <c r="H10" s="33" t="s">
        <v>20</v>
      </c>
      <c r="I10" s="33" t="s">
        <v>20</v>
      </c>
      <c r="J10" s="33"/>
      <c r="K10" s="33" t="s">
        <v>20</v>
      </c>
      <c r="L10" s="33"/>
      <c r="M10" s="33" t="s">
        <v>20</v>
      </c>
      <c r="N10" s="33"/>
      <c r="O10" s="33"/>
      <c r="P10" s="33" t="s">
        <v>20</v>
      </c>
      <c r="Q10" s="33" t="s">
        <v>20</v>
      </c>
      <c r="R10" s="33" t="s">
        <v>20</v>
      </c>
      <c r="S10" s="33"/>
      <c r="T10" s="33" t="s">
        <v>20</v>
      </c>
      <c r="U10" s="36">
        <v>4.04</v>
      </c>
      <c r="V10" s="37">
        <f>1-(U10/100)</f>
        <v>0.95960000000000001</v>
      </c>
      <c r="W10" s="34">
        <v>1536</v>
      </c>
      <c r="X10" s="38">
        <f>W10/1000</f>
        <v>1.536</v>
      </c>
      <c r="Y10" s="29" t="s">
        <v>150</v>
      </c>
      <c r="Z10" s="29" t="s">
        <v>151</v>
      </c>
      <c r="AA10" s="29" t="s">
        <v>150</v>
      </c>
      <c r="AB10" s="30" t="s">
        <v>150</v>
      </c>
      <c r="AC10" s="39">
        <v>0.312</v>
      </c>
      <c r="AD10" s="31">
        <v>1</v>
      </c>
      <c r="AE10" s="31">
        <v>1</v>
      </c>
      <c r="AF10" s="30">
        <v>0</v>
      </c>
      <c r="AG10" s="30">
        <v>1</v>
      </c>
      <c r="AH10" s="30">
        <v>0.4</v>
      </c>
      <c r="AI10" s="31">
        <v>1</v>
      </c>
      <c r="AJ10" s="31">
        <v>0</v>
      </c>
      <c r="AK10" s="31">
        <v>1</v>
      </c>
      <c r="AL10" s="31">
        <v>1</v>
      </c>
      <c r="AM10" s="88" t="s">
        <v>150</v>
      </c>
      <c r="AN10" s="88" t="s">
        <v>153</v>
      </c>
      <c r="AO10" s="29">
        <v>0</v>
      </c>
      <c r="AP10" s="29">
        <v>0</v>
      </c>
      <c r="AQ10" s="31">
        <f>SUM(AD10:AP10)</f>
        <v>6.4</v>
      </c>
      <c r="AR10" s="40">
        <f>AVERAGE(AD10:AP10)</f>
        <v>0.5818181818181819</v>
      </c>
      <c r="AS10" s="100">
        <f>_xlfn.RANK.EQ(V10,V10:V109,1)/100</f>
        <v>0.38</v>
      </c>
      <c r="AT10" s="31">
        <f>_xlfn.RANK.EQ(X10,X10:X109,1)/100</f>
        <v>0.42</v>
      </c>
      <c r="AU10" s="41">
        <f>AVERAGE(AC10, AR10,V10, X10)</f>
        <v>0.84735454545454547</v>
      </c>
    </row>
    <row r="11" spans="1:47" s="42" customFormat="1" x14ac:dyDescent="0.2">
      <c r="A11" s="28">
        <f>_xlfn.RANK.EQ(AU11,$AU$2:$AU$101,0)</f>
        <v>60</v>
      </c>
      <c r="B11" s="35" t="s">
        <v>95</v>
      </c>
      <c r="C11" s="33" t="s">
        <v>20</v>
      </c>
      <c r="D11" s="33"/>
      <c r="E11" s="33"/>
      <c r="F11" s="33"/>
      <c r="G11" s="33"/>
      <c r="H11" s="33" t="s">
        <v>20</v>
      </c>
      <c r="I11" s="33" t="s">
        <v>20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 t="s">
        <v>20</v>
      </c>
      <c r="U11" s="36">
        <v>1.84</v>
      </c>
      <c r="V11" s="37">
        <f>1-(U11/100)</f>
        <v>0.98160000000000003</v>
      </c>
      <c r="W11" s="34">
        <v>1586</v>
      </c>
      <c r="X11" s="38">
        <f>W11/1000</f>
        <v>1.5860000000000001</v>
      </c>
      <c r="Y11" s="29" t="s">
        <v>150</v>
      </c>
      <c r="Z11" s="29" t="s">
        <v>151</v>
      </c>
      <c r="AA11" s="29" t="s">
        <v>150</v>
      </c>
      <c r="AB11" s="30" t="s">
        <v>150</v>
      </c>
      <c r="AC11" s="39">
        <v>0.156</v>
      </c>
      <c r="AD11" s="31">
        <v>1</v>
      </c>
      <c r="AE11" s="31">
        <v>1</v>
      </c>
      <c r="AF11" s="30">
        <v>0</v>
      </c>
      <c r="AG11" s="30" t="s">
        <v>150</v>
      </c>
      <c r="AH11" s="30" t="s">
        <v>150</v>
      </c>
      <c r="AI11" s="31">
        <v>1</v>
      </c>
      <c r="AJ11" s="31">
        <v>0</v>
      </c>
      <c r="AK11" s="31">
        <v>1</v>
      </c>
      <c r="AL11" s="31">
        <v>1</v>
      </c>
      <c r="AM11" s="88" t="s">
        <v>150</v>
      </c>
      <c r="AN11" s="88" t="s">
        <v>148</v>
      </c>
      <c r="AO11" s="29">
        <v>0</v>
      </c>
      <c r="AP11" s="29">
        <v>0</v>
      </c>
      <c r="AQ11" s="31">
        <f>SUM(AD11:AP11)</f>
        <v>5</v>
      </c>
      <c r="AR11" s="40">
        <f>AVERAGE(AD11:AP11)</f>
        <v>0.55555555555555558</v>
      </c>
      <c r="AS11" s="100">
        <f>_xlfn.RANK.EQ(V11,V11:V110,1)/100</f>
        <v>0.55000000000000004</v>
      </c>
      <c r="AT11" s="31">
        <f>_xlfn.RANK.EQ(X11,X11:X110,1)/100</f>
        <v>0.43</v>
      </c>
      <c r="AU11" s="41">
        <f>AVERAGE(AC11, AR11,V11, X11)</f>
        <v>0.8197888888888889</v>
      </c>
    </row>
    <row r="12" spans="1:47" s="42" customFormat="1" x14ac:dyDescent="0.2">
      <c r="A12" s="28">
        <f>_xlfn.RANK.EQ(AU12,$AU$2:$AU$101,0)</f>
        <v>67</v>
      </c>
      <c r="B12" s="35" t="s">
        <v>89</v>
      </c>
      <c r="C12" s="27"/>
      <c r="D12" s="27"/>
      <c r="E12" s="27"/>
      <c r="F12" s="27"/>
      <c r="G12" s="27"/>
      <c r="H12" s="27"/>
      <c r="I12" s="27" t="s">
        <v>20</v>
      </c>
      <c r="J12" s="27"/>
      <c r="K12" s="27"/>
      <c r="L12" s="27"/>
      <c r="M12" s="27" t="s">
        <v>20</v>
      </c>
      <c r="N12" s="27"/>
      <c r="O12" s="27"/>
      <c r="P12" s="27"/>
      <c r="Q12" s="27"/>
      <c r="R12" s="27"/>
      <c r="S12" s="27"/>
      <c r="T12" s="28" t="s">
        <v>20</v>
      </c>
      <c r="U12" s="36">
        <v>16.32</v>
      </c>
      <c r="V12" s="37">
        <f>1-(U12/100)</f>
        <v>0.83679999999999999</v>
      </c>
      <c r="W12" s="34">
        <v>1476</v>
      </c>
      <c r="X12" s="38">
        <f>W12/1000</f>
        <v>1.476</v>
      </c>
      <c r="Y12" s="29" t="s">
        <v>150</v>
      </c>
      <c r="Z12" s="29" t="s">
        <v>151</v>
      </c>
      <c r="AA12" s="29" t="s">
        <v>150</v>
      </c>
      <c r="AB12" s="30" t="s">
        <v>150</v>
      </c>
      <c r="AC12" s="39">
        <v>4.1000000000000002E-2</v>
      </c>
      <c r="AD12" s="89">
        <v>0.5</v>
      </c>
      <c r="AE12" s="89">
        <v>1</v>
      </c>
      <c r="AF12" s="30">
        <v>0</v>
      </c>
      <c r="AG12" s="30">
        <v>0.4</v>
      </c>
      <c r="AH12" s="30">
        <v>0.1</v>
      </c>
      <c r="AI12" s="31">
        <v>0</v>
      </c>
      <c r="AJ12" s="31">
        <v>0</v>
      </c>
      <c r="AK12" s="31">
        <v>1</v>
      </c>
      <c r="AL12" s="31">
        <v>1</v>
      </c>
      <c r="AM12" s="88" t="s">
        <v>150</v>
      </c>
      <c r="AN12" s="88">
        <v>1</v>
      </c>
      <c r="AO12" s="29">
        <v>0</v>
      </c>
      <c r="AP12" s="29">
        <v>0</v>
      </c>
      <c r="AQ12" s="31">
        <f>SUM(AD12:AP12)</f>
        <v>5</v>
      </c>
      <c r="AR12" s="40">
        <f>AVERAGE(AD12:AP12)</f>
        <v>0.41666666666666669</v>
      </c>
      <c r="AS12" s="100">
        <f>_xlfn.RANK.EQ(V12,V12:V111,1)/100</f>
        <v>0.15</v>
      </c>
      <c r="AT12" s="31">
        <f>_xlfn.RANK.EQ(X12,X12:X111,1)/100</f>
        <v>0.41</v>
      </c>
      <c r="AU12" s="41">
        <f>AVERAGE(AC12, AR12,V12, X12)</f>
        <v>0.69261666666666666</v>
      </c>
    </row>
    <row r="13" spans="1:47" s="42" customFormat="1" x14ac:dyDescent="0.2">
      <c r="A13" s="28">
        <f>_xlfn.RANK.EQ(AU13,$AU$2:$AU$101,0)</f>
        <v>89</v>
      </c>
      <c r="B13" s="35" t="s">
        <v>90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 t="s">
        <v>20</v>
      </c>
      <c r="N13" s="27"/>
      <c r="O13" s="27"/>
      <c r="P13" s="27"/>
      <c r="Q13" s="27"/>
      <c r="R13" s="27"/>
      <c r="S13" s="27"/>
      <c r="T13" s="28" t="s">
        <v>20</v>
      </c>
      <c r="U13" s="36">
        <v>0.16</v>
      </c>
      <c r="V13" s="37">
        <f>1-(U13/100)</f>
        <v>0.99839999999999995</v>
      </c>
      <c r="W13" s="34">
        <v>84</v>
      </c>
      <c r="X13" s="38">
        <f>W13/1000</f>
        <v>8.4000000000000005E-2</v>
      </c>
      <c r="Y13" s="29" t="s">
        <v>150</v>
      </c>
      <c r="Z13" s="29" t="s">
        <v>151</v>
      </c>
      <c r="AA13" s="29" t="s">
        <v>150</v>
      </c>
      <c r="AB13" s="30" t="s">
        <v>150</v>
      </c>
      <c r="AC13" s="39">
        <v>0.03</v>
      </c>
      <c r="AD13" s="89">
        <v>0.5</v>
      </c>
      <c r="AE13" s="89">
        <v>1</v>
      </c>
      <c r="AF13" s="30">
        <v>0</v>
      </c>
      <c r="AG13" s="30">
        <v>0.4</v>
      </c>
      <c r="AH13" s="30">
        <v>0.3</v>
      </c>
      <c r="AI13" s="31">
        <v>0</v>
      </c>
      <c r="AJ13" s="31">
        <v>0</v>
      </c>
      <c r="AK13" s="31">
        <v>1</v>
      </c>
      <c r="AL13" s="31">
        <v>1</v>
      </c>
      <c r="AM13" s="88" t="s">
        <v>150</v>
      </c>
      <c r="AN13" s="88">
        <v>1</v>
      </c>
      <c r="AO13" s="29">
        <v>0</v>
      </c>
      <c r="AP13" s="29">
        <v>0</v>
      </c>
      <c r="AQ13" s="31">
        <f>SUM(AD13:AP13)</f>
        <v>5.1999999999999993</v>
      </c>
      <c r="AR13" s="40">
        <f>AVERAGE(AD13:AP13)</f>
        <v>0.43333333333333329</v>
      </c>
      <c r="AS13" s="100">
        <f>_xlfn.RANK.EQ(V13,V13:V112,1)/100</f>
        <v>0.86</v>
      </c>
      <c r="AT13" s="31">
        <f>_xlfn.RANK.EQ(X13,X13:X112,1)/100</f>
        <v>0.08</v>
      </c>
      <c r="AU13" s="41">
        <f>AVERAGE(AC13, AR13,V13, X13)</f>
        <v>0.3864333333333333</v>
      </c>
    </row>
    <row r="14" spans="1:47" s="42" customFormat="1" x14ac:dyDescent="0.2">
      <c r="A14" s="28">
        <f>_xlfn.RANK.EQ(AU14,$AU$2:$AU$101,0)</f>
        <v>93</v>
      </c>
      <c r="B14" s="35" t="s">
        <v>91</v>
      </c>
      <c r="C14" s="27"/>
      <c r="D14" s="27"/>
      <c r="E14" s="27"/>
      <c r="F14" s="27"/>
      <c r="G14" s="27"/>
      <c r="H14" s="27" t="s">
        <v>20</v>
      </c>
      <c r="I14" s="27" t="s">
        <v>20</v>
      </c>
      <c r="J14" s="27"/>
      <c r="K14" s="27"/>
      <c r="L14" s="27" t="s">
        <v>20</v>
      </c>
      <c r="M14" s="27"/>
      <c r="N14" s="27"/>
      <c r="O14" s="27"/>
      <c r="P14" s="27"/>
      <c r="Q14" s="27"/>
      <c r="R14" s="27"/>
      <c r="S14" s="27"/>
      <c r="T14" s="28" t="s">
        <v>20</v>
      </c>
      <c r="U14" s="36">
        <v>9.9600000000000009</v>
      </c>
      <c r="V14" s="37">
        <f>1-(U14/100)</f>
        <v>0.90039999999999998</v>
      </c>
      <c r="W14" s="34">
        <v>48</v>
      </c>
      <c r="X14" s="38">
        <f>W14/1000</f>
        <v>4.8000000000000001E-2</v>
      </c>
      <c r="Y14" s="29">
        <v>1170</v>
      </c>
      <c r="Z14" s="29" t="s">
        <v>151</v>
      </c>
      <c r="AA14" s="29" t="s">
        <v>150</v>
      </c>
      <c r="AB14" s="30" t="s">
        <v>150</v>
      </c>
      <c r="AC14" s="39">
        <v>5.8999999999999997E-2</v>
      </c>
      <c r="AD14" s="89">
        <v>0.5</v>
      </c>
      <c r="AE14" s="89">
        <v>1</v>
      </c>
      <c r="AF14" s="30">
        <v>0</v>
      </c>
      <c r="AG14" s="30">
        <v>0.3</v>
      </c>
      <c r="AH14" s="30">
        <v>0.2</v>
      </c>
      <c r="AI14" s="31">
        <v>0</v>
      </c>
      <c r="AJ14" s="31">
        <v>0</v>
      </c>
      <c r="AK14" s="31">
        <v>1</v>
      </c>
      <c r="AL14" s="31">
        <v>1</v>
      </c>
      <c r="AM14" s="88" t="s">
        <v>150</v>
      </c>
      <c r="AN14" s="88">
        <v>1</v>
      </c>
      <c r="AO14" s="29">
        <v>0</v>
      </c>
      <c r="AP14" s="29">
        <v>0</v>
      </c>
      <c r="AQ14" s="31">
        <f>SUM(AD14:AP14)</f>
        <v>5</v>
      </c>
      <c r="AR14" s="40">
        <f>AVERAGE(AD14:AP14)</f>
        <v>0.41666666666666669</v>
      </c>
      <c r="AS14" s="100">
        <f>_xlfn.RANK.EQ(V14,V14:V113,1)/100</f>
        <v>0.25</v>
      </c>
      <c r="AT14" s="31">
        <f>_xlfn.RANK.EQ(X14,X14:X113,1)/100</f>
        <v>0.05</v>
      </c>
      <c r="AU14" s="41">
        <f>AVERAGE(AC14, AR14,V14, X14)</f>
        <v>0.35601666666666665</v>
      </c>
    </row>
    <row r="15" spans="1:47" s="42" customFormat="1" x14ac:dyDescent="0.2">
      <c r="A15" s="28">
        <f>_xlfn.RANK.EQ(AU15,$AU$2:$AU$101,0)</f>
        <v>99</v>
      </c>
      <c r="B15" s="35" t="s">
        <v>59</v>
      </c>
      <c r="C15" s="33" t="s">
        <v>20</v>
      </c>
      <c r="D15" s="33" t="s">
        <v>20</v>
      </c>
      <c r="E15" s="33"/>
      <c r="F15" s="33"/>
      <c r="G15" s="33"/>
      <c r="H15" s="33" t="s">
        <v>20</v>
      </c>
      <c r="I15" s="33" t="s">
        <v>20</v>
      </c>
      <c r="J15" s="33"/>
      <c r="K15" s="33"/>
      <c r="L15" s="33"/>
      <c r="M15" s="33" t="s">
        <v>20</v>
      </c>
      <c r="N15" s="33"/>
      <c r="O15" s="33"/>
      <c r="P15" s="33" t="s">
        <v>20</v>
      </c>
      <c r="Q15" s="33"/>
      <c r="R15" s="33"/>
      <c r="S15" s="33" t="s">
        <v>20</v>
      </c>
      <c r="T15" s="28" t="s">
        <v>20</v>
      </c>
      <c r="U15" s="36">
        <v>147.12</v>
      </c>
      <c r="V15" s="37">
        <f>1-(U15/100)</f>
        <v>-0.47120000000000006</v>
      </c>
      <c r="W15" s="34">
        <v>14</v>
      </c>
      <c r="X15" s="38">
        <f>W15/1000</f>
        <v>1.4E-2</v>
      </c>
      <c r="Y15" s="29">
        <v>35</v>
      </c>
      <c r="Z15" s="29" t="s">
        <v>151</v>
      </c>
      <c r="AA15" s="29" t="s">
        <v>189</v>
      </c>
      <c r="AB15" s="29" t="s">
        <v>189</v>
      </c>
      <c r="AC15" s="39">
        <v>0.189</v>
      </c>
      <c r="AD15" s="89">
        <v>0.6</v>
      </c>
      <c r="AE15" s="89">
        <v>1</v>
      </c>
      <c r="AF15" s="30">
        <v>1</v>
      </c>
      <c r="AG15" s="30">
        <v>0.7</v>
      </c>
      <c r="AH15" s="30">
        <v>0.1</v>
      </c>
      <c r="AI15" s="31">
        <v>1</v>
      </c>
      <c r="AJ15" s="31">
        <v>0</v>
      </c>
      <c r="AK15" s="31">
        <v>1</v>
      </c>
      <c r="AL15" s="31">
        <v>1</v>
      </c>
      <c r="AM15" s="88">
        <v>1</v>
      </c>
      <c r="AN15" s="88">
        <v>1</v>
      </c>
      <c r="AO15" s="29">
        <v>1</v>
      </c>
      <c r="AP15" s="29">
        <v>1</v>
      </c>
      <c r="AQ15" s="31"/>
      <c r="AR15" s="40">
        <f>AVERAGE(AD15:AP15)</f>
        <v>0.8</v>
      </c>
      <c r="AS15" s="100">
        <f>_xlfn.RANK.EQ(V15,V15:V114,1)/100</f>
        <v>0.01</v>
      </c>
      <c r="AT15" s="31">
        <f>_xlfn.RANK.EQ(X15,X15:X114,1)/100</f>
        <v>0.02</v>
      </c>
      <c r="AU15" s="41">
        <f>AVERAGE(AC15, AR15,V15, X15)</f>
        <v>0.13295000000000001</v>
      </c>
    </row>
    <row r="16" spans="1:47" s="42" customFormat="1" hidden="1" x14ac:dyDescent="0.2">
      <c r="A16" s="28">
        <f>_xlfn.RANK.EQ(AU16,$AU$2:$AU$101,0)</f>
        <v>4</v>
      </c>
      <c r="B16" s="35" t="s">
        <v>80</v>
      </c>
      <c r="C16" s="33"/>
      <c r="D16" s="33" t="s">
        <v>20</v>
      </c>
      <c r="E16" s="33"/>
      <c r="F16" s="33" t="s">
        <v>20</v>
      </c>
      <c r="G16" s="33"/>
      <c r="H16" s="33"/>
      <c r="I16" s="33"/>
      <c r="J16" s="33"/>
      <c r="K16" s="33"/>
      <c r="L16" s="33"/>
      <c r="M16" s="33"/>
      <c r="N16" s="33" t="s">
        <v>20</v>
      </c>
      <c r="O16" s="33"/>
      <c r="P16" s="33"/>
      <c r="Q16" s="33" t="s">
        <v>20</v>
      </c>
      <c r="R16" s="33"/>
      <c r="S16" s="27"/>
      <c r="T16" s="28"/>
      <c r="U16" s="36">
        <v>0.03</v>
      </c>
      <c r="V16" s="37">
        <f>1-(U16/100)</f>
        <v>0.99970000000000003</v>
      </c>
      <c r="W16" s="34">
        <v>40971</v>
      </c>
      <c r="X16" s="38">
        <f>W16/1000</f>
        <v>40.970999999999997</v>
      </c>
      <c r="Y16" s="29">
        <v>4600</v>
      </c>
      <c r="Z16" s="29"/>
      <c r="AA16" s="29" t="s">
        <v>204</v>
      </c>
      <c r="AB16" s="30" t="s">
        <v>204</v>
      </c>
      <c r="AC16" s="39">
        <v>0.21199999999999999</v>
      </c>
      <c r="AD16" s="31">
        <v>1</v>
      </c>
      <c r="AE16" s="31">
        <v>1</v>
      </c>
      <c r="AF16" s="30">
        <v>1</v>
      </c>
      <c r="AG16" s="30">
        <v>0.6</v>
      </c>
      <c r="AH16" s="30">
        <v>0.4</v>
      </c>
      <c r="AI16" s="31">
        <v>1</v>
      </c>
      <c r="AJ16" s="31">
        <v>1</v>
      </c>
      <c r="AK16" s="31">
        <v>1</v>
      </c>
      <c r="AL16" s="31">
        <v>1</v>
      </c>
      <c r="AM16" s="88" t="s">
        <v>153</v>
      </c>
      <c r="AN16" s="88" t="s">
        <v>153</v>
      </c>
      <c r="AO16" s="29">
        <v>1</v>
      </c>
      <c r="AP16" s="29">
        <v>1</v>
      </c>
      <c r="AQ16" s="31">
        <f>SUM(AD16:AP16)</f>
        <v>10</v>
      </c>
      <c r="AR16" s="40">
        <f>AVERAGE(AD16:AP16)</f>
        <v>0.90909090909090906</v>
      </c>
      <c r="AS16" s="100">
        <f>_xlfn.RANK.EQ(V16,V16:V115,1)/100</f>
        <v>0.86</v>
      </c>
      <c r="AT16" s="31">
        <f>_xlfn.RANK.EQ(X16,X16:X115,1)/100</f>
        <v>0.86</v>
      </c>
      <c r="AU16" s="41">
        <f>AVERAGE(AC16, AR16,V16, X16)</f>
        <v>10.772947727272726</v>
      </c>
    </row>
    <row r="17" spans="1:47" s="42" customFormat="1" hidden="1" x14ac:dyDescent="0.2">
      <c r="A17" s="28">
        <f>_xlfn.RANK.EQ(AU17,$AU$2:$AU$101,0)</f>
        <v>5</v>
      </c>
      <c r="B17" s="35" t="s">
        <v>104</v>
      </c>
      <c r="C17" s="33"/>
      <c r="D17" s="33"/>
      <c r="E17" s="33"/>
      <c r="F17" s="33"/>
      <c r="G17" s="33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 t="s">
        <v>20</v>
      </c>
      <c r="R17" s="33"/>
      <c r="S17" s="33" t="s">
        <v>20</v>
      </c>
      <c r="T17" s="33"/>
      <c r="U17" s="36">
        <v>0.32</v>
      </c>
      <c r="V17" s="37">
        <f>1-(U17/100)</f>
        <v>0.99680000000000002</v>
      </c>
      <c r="W17" s="34">
        <v>40540</v>
      </c>
      <c r="X17" s="38">
        <f>W17/1000</f>
        <v>40.54</v>
      </c>
      <c r="Y17" s="29"/>
      <c r="Z17" s="29">
        <v>0</v>
      </c>
      <c r="AA17" s="29" t="s">
        <v>217</v>
      </c>
      <c r="AB17" s="30" t="s">
        <v>150</v>
      </c>
      <c r="AC17" s="39">
        <v>0.187</v>
      </c>
      <c r="AD17" s="31">
        <v>1</v>
      </c>
      <c r="AE17" s="31">
        <v>1</v>
      </c>
      <c r="AF17" s="30">
        <v>1</v>
      </c>
      <c r="AG17" s="30">
        <v>0.6</v>
      </c>
      <c r="AH17" s="30">
        <v>0.8</v>
      </c>
      <c r="AI17" s="31">
        <v>1</v>
      </c>
      <c r="AJ17" s="31">
        <v>1</v>
      </c>
      <c r="AK17" s="31">
        <v>1</v>
      </c>
      <c r="AL17" s="31">
        <v>1</v>
      </c>
      <c r="AM17" s="88" t="s">
        <v>148</v>
      </c>
      <c r="AN17" s="88" t="s">
        <v>153</v>
      </c>
      <c r="AO17" s="29">
        <v>1</v>
      </c>
      <c r="AP17" s="29">
        <v>1</v>
      </c>
      <c r="AQ17" s="31">
        <f>SUM(AD17:AP17)</f>
        <v>10.4</v>
      </c>
      <c r="AR17" s="40">
        <f>AVERAGE(AD17:AP17)</f>
        <v>0.94545454545454544</v>
      </c>
      <c r="AS17" s="100">
        <f>_xlfn.RANK.EQ(V17,V17:V116,1)/100</f>
        <v>0.79</v>
      </c>
      <c r="AT17" s="31">
        <f>_xlfn.RANK.EQ(X17,X17:X116,1)/100</f>
        <v>0.85</v>
      </c>
      <c r="AU17" s="41">
        <f>AVERAGE(AC17, AR17,V17, X17)</f>
        <v>10.667313636363636</v>
      </c>
    </row>
    <row r="18" spans="1:47" s="42" customFormat="1" hidden="1" x14ac:dyDescent="0.2">
      <c r="A18" s="28">
        <f>_xlfn.RANK.EQ(AU18,$AU$2:$AU$101,0)</f>
        <v>6</v>
      </c>
      <c r="B18" s="35" t="s">
        <v>113</v>
      </c>
      <c r="C18" s="33" t="s">
        <v>20</v>
      </c>
      <c r="D18" s="33" t="s">
        <v>20</v>
      </c>
      <c r="E18" s="33" t="s">
        <v>20</v>
      </c>
      <c r="F18" s="33" t="s">
        <v>20</v>
      </c>
      <c r="G18" s="33"/>
      <c r="H18" s="33"/>
      <c r="I18" s="33" t="s">
        <v>20</v>
      </c>
      <c r="J18" s="33"/>
      <c r="K18" s="33" t="s">
        <v>20</v>
      </c>
      <c r="L18" s="33" t="s">
        <v>20</v>
      </c>
      <c r="M18" s="33"/>
      <c r="N18" s="33" t="s">
        <v>20</v>
      </c>
      <c r="O18" s="33" t="s">
        <v>20</v>
      </c>
      <c r="P18" s="33" t="s">
        <v>20</v>
      </c>
      <c r="Q18" s="33" t="s">
        <v>20</v>
      </c>
      <c r="R18" s="33"/>
      <c r="S18" s="33" t="s">
        <v>20</v>
      </c>
      <c r="T18" s="28"/>
      <c r="U18" s="36">
        <v>2.29</v>
      </c>
      <c r="V18" s="37">
        <f>1-(U18/100)</f>
        <v>0.97709999999999997</v>
      </c>
      <c r="W18" s="34">
        <v>34206</v>
      </c>
      <c r="X18" s="38">
        <f>W18/1000</f>
        <v>34.206000000000003</v>
      </c>
      <c r="Y18" s="43">
        <v>14000</v>
      </c>
      <c r="Z18" s="29"/>
      <c r="AA18" s="29" t="s">
        <v>204</v>
      </c>
      <c r="AB18" s="30"/>
      <c r="AC18" s="39">
        <v>0.79700000000000004</v>
      </c>
      <c r="AD18" s="31">
        <v>1</v>
      </c>
      <c r="AE18" s="31">
        <v>1</v>
      </c>
      <c r="AF18" s="30">
        <v>1</v>
      </c>
      <c r="AG18" s="30">
        <v>0.6</v>
      </c>
      <c r="AH18" s="30">
        <v>0</v>
      </c>
      <c r="AI18" s="31">
        <v>1</v>
      </c>
      <c r="AJ18" s="31">
        <v>1</v>
      </c>
      <c r="AK18" s="31">
        <v>1</v>
      </c>
      <c r="AL18" s="31">
        <v>1</v>
      </c>
      <c r="AM18" s="88" t="s">
        <v>149</v>
      </c>
      <c r="AN18" s="88" t="s">
        <v>153</v>
      </c>
      <c r="AO18" s="29">
        <v>1</v>
      </c>
      <c r="AP18" s="29">
        <v>1</v>
      </c>
      <c r="AQ18" s="31">
        <f>SUM(AD18:AP18)</f>
        <v>9.6</v>
      </c>
      <c r="AR18" s="40">
        <f>AVERAGE(AD18:AP18)</f>
        <v>0.87272727272727268</v>
      </c>
      <c r="AS18" s="100">
        <f>_xlfn.RANK.EQ(V18,V18:V117,1)/100</f>
        <v>0.48</v>
      </c>
      <c r="AT18" s="31">
        <f>_xlfn.RANK.EQ(X18,X18:X117,1)/100</f>
        <v>0.84</v>
      </c>
      <c r="AU18" s="41">
        <f>AVERAGE(AC18, AR18,V18, X18)</f>
        <v>9.2132068181818187</v>
      </c>
    </row>
    <row r="19" spans="1:47" s="42" customFormat="1" ht="25.5" hidden="1" x14ac:dyDescent="0.2">
      <c r="A19" s="28">
        <f>_xlfn.RANK.EQ(AU19,$AU$2:$AU$101,0)</f>
        <v>7</v>
      </c>
      <c r="B19" s="35" t="s">
        <v>55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 t="s">
        <v>20</v>
      </c>
      <c r="L19" s="33"/>
      <c r="M19" s="33"/>
      <c r="N19" s="33"/>
      <c r="O19" s="33"/>
      <c r="P19" s="33" t="s">
        <v>20</v>
      </c>
      <c r="Q19" s="33" t="s">
        <v>20</v>
      </c>
      <c r="R19" s="33"/>
      <c r="S19" s="33"/>
      <c r="T19" s="33"/>
      <c r="U19" s="36">
        <v>0.68</v>
      </c>
      <c r="V19" s="37">
        <f>1-(U19/100)</f>
        <v>0.99319999999999997</v>
      </c>
      <c r="W19" s="34">
        <v>23196</v>
      </c>
      <c r="X19" s="38">
        <f>W19/1000</f>
        <v>23.196000000000002</v>
      </c>
      <c r="Y19" s="29"/>
      <c r="Z19" s="29"/>
      <c r="AA19" s="29"/>
      <c r="AB19" s="30"/>
      <c r="AC19" s="39">
        <v>0.53900000000000003</v>
      </c>
      <c r="AD19" s="31">
        <v>1</v>
      </c>
      <c r="AE19" s="31">
        <v>1</v>
      </c>
      <c r="AF19" s="30">
        <v>1</v>
      </c>
      <c r="AG19" s="30">
        <v>0.6</v>
      </c>
      <c r="AH19" s="30">
        <v>0.6</v>
      </c>
      <c r="AI19" s="31">
        <v>1</v>
      </c>
      <c r="AJ19" s="31">
        <v>1</v>
      </c>
      <c r="AK19" s="31">
        <v>1</v>
      </c>
      <c r="AL19" s="31">
        <v>1</v>
      </c>
      <c r="AM19" s="88"/>
      <c r="AN19" s="88"/>
      <c r="AO19" s="29">
        <v>1</v>
      </c>
      <c r="AP19" s="29">
        <v>1</v>
      </c>
      <c r="AQ19" s="31">
        <f>SUM(AD19:AP19)</f>
        <v>10.199999999999999</v>
      </c>
      <c r="AR19" s="40">
        <f>AVERAGE(AD19:AP19)</f>
        <v>0.92727272727272725</v>
      </c>
      <c r="AS19" s="100">
        <f>_xlfn.RANK.EQ(V19,V19:V118,1)/100</f>
        <v>0.7</v>
      </c>
      <c r="AT19" s="31">
        <f>_xlfn.RANK.EQ(X19,X19:X118,1)/100</f>
        <v>0.83</v>
      </c>
      <c r="AU19" s="41">
        <f>AVERAGE(AC19, AR19,V19, X19)</f>
        <v>6.4138681818181826</v>
      </c>
    </row>
    <row r="20" spans="1:47" s="42" customFormat="1" hidden="1" x14ac:dyDescent="0.2">
      <c r="A20" s="28">
        <f>_xlfn.RANK.EQ(AU20,$AU$2:$AU$101,0)</f>
        <v>8</v>
      </c>
      <c r="B20" s="35" t="s">
        <v>102</v>
      </c>
      <c r="C20" s="33"/>
      <c r="D20" s="33"/>
      <c r="E20" s="33"/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/>
      <c r="Q20" s="33" t="s">
        <v>20</v>
      </c>
      <c r="R20" s="33"/>
      <c r="S20" s="33" t="s">
        <v>20</v>
      </c>
      <c r="T20" s="33"/>
      <c r="U20" s="36">
        <v>0.37</v>
      </c>
      <c r="V20" s="37">
        <f>1-(U20/100)</f>
        <v>0.99629999999999996</v>
      </c>
      <c r="W20" s="34">
        <v>20581</v>
      </c>
      <c r="X20" s="38">
        <f>W20/1000</f>
        <v>20.581</v>
      </c>
      <c r="Y20" s="29">
        <v>42</v>
      </c>
      <c r="Z20" s="29">
        <v>42</v>
      </c>
      <c r="AA20" s="29" t="s">
        <v>215</v>
      </c>
      <c r="AB20" s="30" t="s">
        <v>215</v>
      </c>
      <c r="AC20" s="39">
        <v>0.187</v>
      </c>
      <c r="AD20" s="31">
        <v>1</v>
      </c>
      <c r="AE20" s="31">
        <v>1</v>
      </c>
      <c r="AF20" s="30">
        <v>1</v>
      </c>
      <c r="AG20" s="30">
        <v>0.6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153</v>
      </c>
      <c r="AN20" s="88" t="s">
        <v>153</v>
      </c>
      <c r="AO20" s="29">
        <v>1</v>
      </c>
      <c r="AP20" s="29">
        <v>1</v>
      </c>
      <c r="AQ20" s="31">
        <f>SUM(AD20:AP20)</f>
        <v>10.4</v>
      </c>
      <c r="AR20" s="40">
        <f>AVERAGE(AD20:AP20)</f>
        <v>0.94545454545454544</v>
      </c>
      <c r="AS20" s="100">
        <f>_xlfn.RANK.EQ(V20,V20:V119,1)/100</f>
        <v>0.74</v>
      </c>
      <c r="AT20" s="31">
        <f>_xlfn.RANK.EQ(X20,X20:X119,1)/100</f>
        <v>0.82</v>
      </c>
      <c r="AU20" s="41">
        <f>AVERAGE(AC20, AR20,V20, X20)</f>
        <v>5.677438636363636</v>
      </c>
    </row>
    <row r="21" spans="1:47" s="42" customFormat="1" hidden="1" x14ac:dyDescent="0.2">
      <c r="A21" s="28">
        <f>_xlfn.RANK.EQ(AU21,$AU$2:$AU$101,0)</f>
        <v>9</v>
      </c>
      <c r="B21" s="35" t="s">
        <v>28</v>
      </c>
      <c r="C21" s="27"/>
      <c r="D21" s="27"/>
      <c r="E21" s="27"/>
      <c r="F21" s="27"/>
      <c r="G21" s="27"/>
      <c r="H21" s="27"/>
      <c r="I21" s="27"/>
      <c r="J21" s="27" t="s">
        <v>20</v>
      </c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36">
        <v>8.8000000000000007</v>
      </c>
      <c r="V21" s="37">
        <f>1-(U21/100)</f>
        <v>0.91200000000000003</v>
      </c>
      <c r="W21" s="34">
        <v>17105</v>
      </c>
      <c r="X21" s="38">
        <f>W21/1000</f>
        <v>17.105</v>
      </c>
      <c r="Y21" s="29" t="s">
        <v>150</v>
      </c>
      <c r="Z21" s="29" t="s">
        <v>151</v>
      </c>
      <c r="AA21" s="29" t="s">
        <v>150</v>
      </c>
      <c r="AB21" s="30" t="s">
        <v>159</v>
      </c>
      <c r="AC21" s="39">
        <v>2.4E-2</v>
      </c>
      <c r="AD21" s="31">
        <v>0.8</v>
      </c>
      <c r="AE21" s="31">
        <v>1</v>
      </c>
      <c r="AF21" s="30">
        <v>0</v>
      </c>
      <c r="AG21" s="30">
        <v>0.8</v>
      </c>
      <c r="AH21" s="30">
        <v>0</v>
      </c>
      <c r="AI21" s="31">
        <v>0.5</v>
      </c>
      <c r="AJ21" s="31">
        <v>1</v>
      </c>
      <c r="AK21" s="31">
        <v>1</v>
      </c>
      <c r="AL21" s="31">
        <v>1</v>
      </c>
      <c r="AM21" s="88">
        <v>0.5</v>
      </c>
      <c r="AN21" s="88" t="s">
        <v>153</v>
      </c>
      <c r="AO21" s="29">
        <v>1</v>
      </c>
      <c r="AP21" s="29">
        <v>1</v>
      </c>
      <c r="AQ21" s="31">
        <f>SUM(AD21:AP21)</f>
        <v>8.6</v>
      </c>
      <c r="AR21" s="40">
        <f>AVERAGE(AD21:AP21)</f>
        <v>0.71666666666666667</v>
      </c>
      <c r="AS21" s="100">
        <f>_xlfn.RANK.EQ(V21,V21:V120,1)/100</f>
        <v>0.24</v>
      </c>
      <c r="AT21" s="31">
        <f>_xlfn.RANK.EQ(X21,X21:X120,1)/100</f>
        <v>0.81</v>
      </c>
      <c r="AU21" s="41">
        <f>AVERAGE(AC21, AR21,V21, X21)</f>
        <v>4.6894166666666663</v>
      </c>
    </row>
    <row r="22" spans="1:47" s="42" customFormat="1" ht="25.5" hidden="1" x14ac:dyDescent="0.2">
      <c r="A22" s="28">
        <f>_xlfn.RANK.EQ(AU22,$AU$2:$AU$101,0)</f>
        <v>10</v>
      </c>
      <c r="B22" s="35" t="s">
        <v>75</v>
      </c>
      <c r="C22" s="33" t="s">
        <v>20</v>
      </c>
      <c r="D22" s="33"/>
      <c r="E22" s="33" t="s">
        <v>20</v>
      </c>
      <c r="F22" s="33"/>
      <c r="G22" s="33"/>
      <c r="H22" s="33"/>
      <c r="I22" s="33" t="s">
        <v>20</v>
      </c>
      <c r="J22" s="33" t="s">
        <v>20</v>
      </c>
      <c r="K22" s="33" t="s">
        <v>20</v>
      </c>
      <c r="L22" s="33"/>
      <c r="M22" s="33" t="s">
        <v>20</v>
      </c>
      <c r="N22" s="33"/>
      <c r="O22" s="33"/>
      <c r="P22" s="33" t="s">
        <v>20</v>
      </c>
      <c r="Q22" s="33" t="s">
        <v>20</v>
      </c>
      <c r="R22" s="33"/>
      <c r="S22" s="33" t="s">
        <v>20</v>
      </c>
      <c r="T22" s="28"/>
      <c r="U22" s="36">
        <v>0.72</v>
      </c>
      <c r="V22" s="37">
        <f>1-(U22/100)</f>
        <v>0.99280000000000002</v>
      </c>
      <c r="W22" s="34">
        <v>16236</v>
      </c>
      <c r="X22" s="38">
        <f>W22/1000</f>
        <v>16.236000000000001</v>
      </c>
      <c r="Y22" s="29"/>
      <c r="Z22" s="29"/>
      <c r="AA22" s="29" t="s">
        <v>200</v>
      </c>
      <c r="AB22" s="30" t="s">
        <v>200</v>
      </c>
      <c r="AC22" s="39">
        <v>0.60399999999999998</v>
      </c>
      <c r="AD22" s="31">
        <v>1</v>
      </c>
      <c r="AE22" s="31">
        <v>1</v>
      </c>
      <c r="AF22" s="30" t="s">
        <v>150</v>
      </c>
      <c r="AG22" s="30">
        <v>0.6</v>
      </c>
      <c r="AH22" s="30">
        <v>0.2</v>
      </c>
      <c r="AI22" s="31">
        <v>1</v>
      </c>
      <c r="AJ22" s="31">
        <v>1</v>
      </c>
      <c r="AK22" s="31">
        <v>0.66</v>
      </c>
      <c r="AL22" s="31">
        <v>0.66</v>
      </c>
      <c r="AM22" s="88" t="s">
        <v>149</v>
      </c>
      <c r="AN22" s="88" t="s">
        <v>153</v>
      </c>
      <c r="AO22" s="29">
        <v>1</v>
      </c>
      <c r="AP22" s="29">
        <v>0</v>
      </c>
      <c r="AQ22" s="31">
        <f>SUM(AD22:AP22)</f>
        <v>7.120000000000001</v>
      </c>
      <c r="AR22" s="40">
        <f>AVERAGE(AD22:AP22)</f>
        <v>0.71200000000000008</v>
      </c>
      <c r="AS22" s="100">
        <f>_xlfn.RANK.EQ(V22,V22:V121,1)/100</f>
        <v>0.65</v>
      </c>
      <c r="AT22" s="31">
        <f>_xlfn.RANK.EQ(X22,X22:X121,1)/100</f>
        <v>0.8</v>
      </c>
      <c r="AU22" s="41">
        <f>AVERAGE(AC22, AR22,V22, X22)</f>
        <v>4.6362000000000005</v>
      </c>
    </row>
    <row r="23" spans="1:47" s="42" customFormat="1" hidden="1" x14ac:dyDescent="0.2">
      <c r="A23" s="28">
        <f>_xlfn.RANK.EQ(AU23,$AU$2:$AU$101,0)</f>
        <v>11</v>
      </c>
      <c r="B23" s="98" t="s">
        <v>19</v>
      </c>
      <c r="C23" s="27"/>
      <c r="D23" s="27" t="s">
        <v>20</v>
      </c>
      <c r="E23" s="27"/>
      <c r="F23" s="27" t="s">
        <v>20</v>
      </c>
      <c r="G23" s="27"/>
      <c r="H23" s="27"/>
      <c r="I23" s="27"/>
      <c r="J23" s="27"/>
      <c r="K23" s="27"/>
      <c r="L23" s="27"/>
      <c r="M23" s="27"/>
      <c r="N23" s="27" t="s">
        <v>20</v>
      </c>
      <c r="O23" s="27"/>
      <c r="P23" s="27"/>
      <c r="Q23" s="27" t="s">
        <v>20</v>
      </c>
      <c r="R23" s="27"/>
      <c r="S23" s="27"/>
      <c r="T23" s="28"/>
      <c r="U23" s="36">
        <v>4.03</v>
      </c>
      <c r="V23" s="37">
        <f>1-(U23/100)</f>
        <v>0.9597</v>
      </c>
      <c r="W23" s="34">
        <v>11401</v>
      </c>
      <c r="X23" s="38">
        <f>W23/1000</f>
        <v>11.401</v>
      </c>
      <c r="Y23" s="29" t="s">
        <v>146</v>
      </c>
      <c r="Z23" s="29">
        <v>24</v>
      </c>
      <c r="AA23" s="29"/>
      <c r="AB23" s="30" t="s">
        <v>147</v>
      </c>
      <c r="AC23" s="39">
        <v>0.20599999999999999</v>
      </c>
      <c r="AD23" s="31">
        <v>1</v>
      </c>
      <c r="AE23" s="31">
        <v>0.2</v>
      </c>
      <c r="AF23" s="30">
        <v>0</v>
      </c>
      <c r="AG23" s="30">
        <v>0.2</v>
      </c>
      <c r="AH23" s="30">
        <v>0.4</v>
      </c>
      <c r="AI23" s="31">
        <v>0.5</v>
      </c>
      <c r="AJ23" s="31">
        <v>0</v>
      </c>
      <c r="AK23" s="31">
        <v>1</v>
      </c>
      <c r="AL23" s="31">
        <v>1</v>
      </c>
      <c r="AM23" s="88" t="s">
        <v>148</v>
      </c>
      <c r="AN23" s="88" t="s">
        <v>149</v>
      </c>
      <c r="AO23" s="29">
        <v>0</v>
      </c>
      <c r="AP23" s="29">
        <v>0</v>
      </c>
      <c r="AQ23" s="31">
        <f>SUM(AD23:AP23)</f>
        <v>4.3</v>
      </c>
      <c r="AR23" s="40">
        <f>AVERAGE(AD23:AP23)</f>
        <v>0.39090909090909087</v>
      </c>
      <c r="AS23" s="100">
        <f>_xlfn.RANK.EQ(V23,V23:V122,1)/100</f>
        <v>0.35</v>
      </c>
      <c r="AT23" s="31">
        <f>_xlfn.RANK.EQ(X23,X23:X122,1)/100</f>
        <v>0.79</v>
      </c>
      <c r="AU23" s="41">
        <f>AVERAGE(AC23, AR23,V23, X23)</f>
        <v>3.2394022727272729</v>
      </c>
    </row>
    <row r="24" spans="1:47" s="42" customFormat="1" ht="38.25" hidden="1" x14ac:dyDescent="0.2">
      <c r="A24" s="28">
        <f>_xlfn.RANK.EQ(AU24,$AU$2:$AU$101,0)</f>
        <v>12</v>
      </c>
      <c r="B24" s="35" t="s">
        <v>83</v>
      </c>
      <c r="C24" s="33" t="s">
        <v>20</v>
      </c>
      <c r="D24" s="33"/>
      <c r="E24" s="33"/>
      <c r="F24" s="33"/>
      <c r="G24" s="33"/>
      <c r="H24" s="33" t="s">
        <v>20</v>
      </c>
      <c r="I24" s="33"/>
      <c r="J24" s="33"/>
      <c r="K24" s="33"/>
      <c r="L24" s="33"/>
      <c r="M24" s="33"/>
      <c r="N24" s="33"/>
      <c r="O24" s="27"/>
      <c r="P24" s="27"/>
      <c r="Q24" s="27"/>
      <c r="R24" s="27"/>
      <c r="S24" s="27"/>
      <c r="T24" s="28"/>
      <c r="U24" s="36">
        <v>1.17</v>
      </c>
      <c r="V24" s="37">
        <f>1-(U24/100)</f>
        <v>0.98829999999999996</v>
      </c>
      <c r="W24" s="34">
        <v>10774</v>
      </c>
      <c r="X24" s="38">
        <f>W24/1000</f>
        <v>10.773999999999999</v>
      </c>
      <c r="Y24" s="29" t="s">
        <v>208</v>
      </c>
      <c r="Z24" s="29">
        <v>0</v>
      </c>
      <c r="AA24" s="29" t="s">
        <v>209</v>
      </c>
      <c r="AB24" s="30"/>
      <c r="AC24" s="39">
        <v>4.9000000000000002E-2</v>
      </c>
      <c r="AD24" s="31">
        <v>1</v>
      </c>
      <c r="AE24" s="31">
        <v>0.8</v>
      </c>
      <c r="AF24" s="30">
        <v>1</v>
      </c>
      <c r="AG24" s="30">
        <v>0.6</v>
      </c>
      <c r="AH24" s="30">
        <v>0.6</v>
      </c>
      <c r="AI24" s="31">
        <v>1</v>
      </c>
      <c r="AJ24" s="31">
        <v>1</v>
      </c>
      <c r="AK24" s="31">
        <v>1</v>
      </c>
      <c r="AL24" s="31">
        <v>1</v>
      </c>
      <c r="AM24" s="88" t="s">
        <v>153</v>
      </c>
      <c r="AN24" s="88" t="s">
        <v>153</v>
      </c>
      <c r="AO24" s="29">
        <v>1</v>
      </c>
      <c r="AP24" s="29">
        <v>1</v>
      </c>
      <c r="AQ24" s="31">
        <f>SUM(AD24:AP24)</f>
        <v>10</v>
      </c>
      <c r="AR24" s="40">
        <f>AVERAGE(AD24:AP24)</f>
        <v>0.90909090909090906</v>
      </c>
      <c r="AS24" s="100">
        <f>_xlfn.RANK.EQ(V24,V24:V123,1)/100</f>
        <v>0.55000000000000004</v>
      </c>
      <c r="AT24" s="31">
        <f>_xlfn.RANK.EQ(X24,X24:X123,1)/100</f>
        <v>0.78</v>
      </c>
      <c r="AU24" s="41">
        <f>AVERAGE(AC24, AR24,V24, X24)</f>
        <v>3.1800977272727269</v>
      </c>
    </row>
    <row r="25" spans="1:47" s="42" customFormat="1" ht="14.25" hidden="1" customHeight="1" x14ac:dyDescent="0.2">
      <c r="A25" s="28">
        <f>_xlfn.RANK.EQ(AU25,$AU$2:$AU$101,0)</f>
        <v>13</v>
      </c>
      <c r="B25" s="35" t="s">
        <v>41</v>
      </c>
      <c r="C25" s="33"/>
      <c r="D25" s="33"/>
      <c r="E25" s="33" t="s">
        <v>20</v>
      </c>
      <c r="F25" s="33"/>
      <c r="G25" s="33" t="s">
        <v>20</v>
      </c>
      <c r="H25" s="33"/>
      <c r="I25" s="33"/>
      <c r="J25" s="33"/>
      <c r="K25" s="33" t="s">
        <v>20</v>
      </c>
      <c r="L25" s="33"/>
      <c r="M25" s="33"/>
      <c r="N25" s="33"/>
      <c r="O25" s="33"/>
      <c r="P25" s="33"/>
      <c r="Q25" s="33"/>
      <c r="R25" s="33"/>
      <c r="S25" s="33"/>
      <c r="T25" s="33"/>
      <c r="U25" s="36">
        <v>0.67</v>
      </c>
      <c r="V25" s="37">
        <f>1-(U25/100)</f>
        <v>0.99329999999999996</v>
      </c>
      <c r="W25" s="34">
        <v>9948</v>
      </c>
      <c r="X25" s="38">
        <f>W25/1000</f>
        <v>9.9480000000000004</v>
      </c>
      <c r="Y25" s="29" t="s">
        <v>172</v>
      </c>
      <c r="Z25" s="29" t="s">
        <v>173</v>
      </c>
      <c r="AA25" s="29" t="s">
        <v>174</v>
      </c>
      <c r="AB25" s="30" t="s">
        <v>175</v>
      </c>
      <c r="AC25" s="39">
        <v>0.625</v>
      </c>
      <c r="AD25" s="31">
        <v>1</v>
      </c>
      <c r="AE25" s="31">
        <v>0.8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</v>
      </c>
      <c r="AR25" s="40">
        <f>AVERAGE(AD25:AP25)</f>
        <v>0.90909090909090906</v>
      </c>
      <c r="AS25" s="100">
        <f>_xlfn.RANK.EQ(V25,V25:V124,1)/100</f>
        <v>0.66</v>
      </c>
      <c r="AT25" s="31">
        <f>_xlfn.RANK.EQ(X25,X25:X124,1)/100</f>
        <v>0.76</v>
      </c>
      <c r="AU25" s="41">
        <f>AVERAGE(AC25, AR25,V25, X25)</f>
        <v>3.1188477272727275</v>
      </c>
    </row>
    <row r="26" spans="1:47" s="42" customFormat="1" hidden="1" x14ac:dyDescent="0.2">
      <c r="A26" s="28">
        <f>_xlfn.RANK.EQ(AU26,$AU$2:$AU$101,0)</f>
        <v>14</v>
      </c>
      <c r="B26" s="35" t="s">
        <v>31</v>
      </c>
      <c r="C26" s="27"/>
      <c r="D26" s="27" t="s">
        <v>20</v>
      </c>
      <c r="E26" s="99"/>
      <c r="F26" s="27"/>
      <c r="G26" s="27"/>
      <c r="H26" s="27"/>
      <c r="I26" s="27"/>
      <c r="J26" s="27"/>
      <c r="K26" s="27"/>
      <c r="L26" s="27"/>
      <c r="M26" s="27"/>
      <c r="N26" s="27" t="s">
        <v>20</v>
      </c>
      <c r="O26" s="27"/>
      <c r="P26" s="27"/>
      <c r="Q26" s="27" t="s">
        <v>20</v>
      </c>
      <c r="R26" s="27"/>
      <c r="S26" s="27"/>
      <c r="T26" s="28"/>
      <c r="U26" s="36">
        <v>1.26</v>
      </c>
      <c r="V26" s="37">
        <f>1-(U26/100)</f>
        <v>0.98740000000000006</v>
      </c>
      <c r="W26" s="34">
        <v>10039</v>
      </c>
      <c r="X26" s="38">
        <f>W26/1000</f>
        <v>10.039</v>
      </c>
      <c r="Y26" s="29"/>
      <c r="Z26" s="29">
        <v>0</v>
      </c>
      <c r="AA26" s="29" t="s">
        <v>162</v>
      </c>
      <c r="AB26" s="30"/>
      <c r="AC26" s="39">
        <v>0.216</v>
      </c>
      <c r="AD26" s="31">
        <v>1</v>
      </c>
      <c r="AE26" s="31">
        <v>1</v>
      </c>
      <c r="AF26" s="30">
        <v>1</v>
      </c>
      <c r="AG26" s="30">
        <v>0.6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 t="s">
        <v>148</v>
      </c>
      <c r="AN26" s="88" t="s">
        <v>153</v>
      </c>
      <c r="AO26" s="29">
        <v>1</v>
      </c>
      <c r="AP26" s="29">
        <v>1</v>
      </c>
      <c r="AQ26" s="31">
        <f>SUM(AD26:AP26)</f>
        <v>10.199999999999999</v>
      </c>
      <c r="AR26" s="40">
        <f>AVERAGE(AD26:AP26)</f>
        <v>0.92727272727272725</v>
      </c>
      <c r="AS26" s="100">
        <f>_xlfn.RANK.EQ(V26,V26:V125,1)/100</f>
        <v>0.52</v>
      </c>
      <c r="AT26" s="31">
        <f>_xlfn.RANK.EQ(X26,X26:X125,1)/100</f>
        <v>0.76</v>
      </c>
      <c r="AU26" s="41">
        <f>AVERAGE(AC26, AR26,V26, X26)</f>
        <v>3.0424181818181815</v>
      </c>
    </row>
    <row r="27" spans="1:47" s="42" customFormat="1" ht="38.25" hidden="1" x14ac:dyDescent="0.2">
      <c r="A27" s="28">
        <f>_xlfn.RANK.EQ(AU27,$AU$2:$AU$101,0)</f>
        <v>15</v>
      </c>
      <c r="B27" s="35" t="s">
        <v>81</v>
      </c>
      <c r="C27" s="33"/>
      <c r="D27" s="33"/>
      <c r="E27" s="33"/>
      <c r="F27" s="33"/>
      <c r="G27" s="33" t="s">
        <v>20</v>
      </c>
      <c r="H27" s="33"/>
      <c r="I27" s="33"/>
      <c r="J27" s="33"/>
      <c r="K27" s="33"/>
      <c r="L27" s="33"/>
      <c r="M27" s="33"/>
      <c r="N27" s="33"/>
      <c r="O27" s="33"/>
      <c r="P27" s="33"/>
      <c r="Q27" s="33" t="s">
        <v>20</v>
      </c>
      <c r="R27" s="27"/>
      <c r="S27" s="27"/>
      <c r="T27" s="28"/>
      <c r="U27" s="36">
        <v>0.35</v>
      </c>
      <c r="V27" s="37">
        <f>1-(U27/100)</f>
        <v>0.99650000000000005</v>
      </c>
      <c r="W27" s="34">
        <v>8507</v>
      </c>
      <c r="X27" s="38">
        <f>W27/1000</f>
        <v>8.5069999999999997</v>
      </c>
      <c r="Y27" s="29" t="s">
        <v>150</v>
      </c>
      <c r="Z27" s="29" t="s">
        <v>151</v>
      </c>
      <c r="AA27" s="29" t="s">
        <v>205</v>
      </c>
      <c r="AB27" s="30" t="s">
        <v>206</v>
      </c>
      <c r="AC27" s="39">
        <v>0.17199999999999999</v>
      </c>
      <c r="AD27" s="31">
        <v>0.8</v>
      </c>
      <c r="AE27" s="31">
        <v>0.8</v>
      </c>
      <c r="AF27" s="30">
        <v>1</v>
      </c>
      <c r="AG27" s="30">
        <v>0.4</v>
      </c>
      <c r="AH27" s="30">
        <v>0</v>
      </c>
      <c r="AI27" s="31">
        <v>1</v>
      </c>
      <c r="AJ27" s="31">
        <v>1</v>
      </c>
      <c r="AK27" s="31">
        <v>1</v>
      </c>
      <c r="AL27" s="31">
        <v>1</v>
      </c>
      <c r="AM27" s="88" t="s">
        <v>150</v>
      </c>
      <c r="AN27" s="88" t="s">
        <v>153</v>
      </c>
      <c r="AO27" s="29">
        <v>1</v>
      </c>
      <c r="AP27" s="29">
        <v>1</v>
      </c>
      <c r="AQ27" s="31">
        <f>SUM(AD27:AP27)</f>
        <v>9</v>
      </c>
      <c r="AR27" s="40">
        <f>AVERAGE(AD27:AP27)</f>
        <v>0.81818181818181823</v>
      </c>
      <c r="AS27" s="100">
        <f>_xlfn.RANK.EQ(V27,V27:V126,1)/100</f>
        <v>0.68</v>
      </c>
      <c r="AT27" s="31">
        <f>_xlfn.RANK.EQ(X27,X27:X126,1)/100</f>
        <v>0.75</v>
      </c>
      <c r="AU27" s="41">
        <f>AVERAGE(AC27, AR27,V27, X27)</f>
        <v>2.6234204545454545</v>
      </c>
    </row>
    <row r="28" spans="1:47" s="42" customFormat="1" ht="25.5" hidden="1" x14ac:dyDescent="0.2">
      <c r="A28" s="28">
        <f>_xlfn.RANK.EQ(AU28,$AU$2:$AU$101,0)</f>
        <v>16</v>
      </c>
      <c r="B28" s="35" t="s">
        <v>23</v>
      </c>
      <c r="C28" s="27"/>
      <c r="D28" s="27"/>
      <c r="E28" s="27"/>
      <c r="F28" s="27"/>
      <c r="G28" s="27"/>
      <c r="H28" s="27"/>
      <c r="I28" s="27" t="s">
        <v>20</v>
      </c>
      <c r="J28" s="27" t="s">
        <v>20</v>
      </c>
      <c r="K28" s="27" t="s">
        <v>20</v>
      </c>
      <c r="L28" s="27"/>
      <c r="M28" s="27" t="s">
        <v>20</v>
      </c>
      <c r="N28" s="27"/>
      <c r="O28" s="27"/>
      <c r="P28" s="27" t="s">
        <v>20</v>
      </c>
      <c r="Q28" s="27"/>
      <c r="R28" s="27" t="s">
        <v>20</v>
      </c>
      <c r="S28" s="27"/>
      <c r="T28" s="28"/>
      <c r="U28" s="36">
        <v>5.38</v>
      </c>
      <c r="V28" s="37">
        <f>1-(U28/100)</f>
        <v>0.94620000000000004</v>
      </c>
      <c r="W28" s="34">
        <v>7823</v>
      </c>
      <c r="X28" s="38">
        <f>W28/1000</f>
        <v>7.8230000000000004</v>
      </c>
      <c r="Y28" s="29">
        <v>2400</v>
      </c>
      <c r="Z28" s="29">
        <v>0</v>
      </c>
      <c r="AA28" s="43" t="s">
        <v>154</v>
      </c>
      <c r="AB28" s="30"/>
      <c r="AC28" s="39">
        <v>0.25</v>
      </c>
      <c r="AD28" s="31">
        <v>0.8</v>
      </c>
      <c r="AE28" s="31">
        <v>0.7</v>
      </c>
      <c r="AF28" s="30">
        <v>1</v>
      </c>
      <c r="AG28" s="30">
        <v>0.6</v>
      </c>
      <c r="AH28" s="30">
        <v>0.4</v>
      </c>
      <c r="AI28" s="31">
        <v>1</v>
      </c>
      <c r="AJ28" s="31">
        <v>1</v>
      </c>
      <c r="AK28" s="31">
        <v>1</v>
      </c>
      <c r="AL28" s="31">
        <v>1</v>
      </c>
      <c r="AM28" s="88" t="s">
        <v>155</v>
      </c>
      <c r="AN28" s="88" t="s">
        <v>153</v>
      </c>
      <c r="AO28" s="29">
        <v>1</v>
      </c>
      <c r="AP28" s="29">
        <v>1</v>
      </c>
      <c r="AQ28" s="31">
        <f>SUM(AD28:AP28)</f>
        <v>9.5</v>
      </c>
      <c r="AR28" s="40">
        <f>AVERAGE(AD28:AP28)</f>
        <v>0.86363636363636365</v>
      </c>
      <c r="AS28" s="100">
        <f>_xlfn.RANK.EQ(V28,V28:V127,1)/100</f>
        <v>0.28999999999999998</v>
      </c>
      <c r="AT28" s="31">
        <f>_xlfn.RANK.EQ(X28,X28:X127,1)/100</f>
        <v>0.73</v>
      </c>
      <c r="AU28" s="41">
        <f>AVERAGE(AC28, AR28,V28, X28)</f>
        <v>2.4707090909090912</v>
      </c>
    </row>
    <row r="29" spans="1:47" s="42" customFormat="1" hidden="1" x14ac:dyDescent="0.2">
      <c r="A29" s="28">
        <f>_xlfn.RANK.EQ(AU29,$AU$2:$AU$101,0)</f>
        <v>17</v>
      </c>
      <c r="B29" s="35" t="s">
        <v>29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20</v>
      </c>
      <c r="S29" s="27"/>
      <c r="T29" s="28"/>
      <c r="U29" s="36">
        <v>3.39</v>
      </c>
      <c r="V29" s="37">
        <f>1-(U29/100)</f>
        <v>0.96609999999999996</v>
      </c>
      <c r="W29" s="34">
        <v>7983</v>
      </c>
      <c r="X29" s="38">
        <f>W29/1000</f>
        <v>7.9829999999999997</v>
      </c>
      <c r="Y29" s="29">
        <v>1500</v>
      </c>
      <c r="Z29" s="29">
        <v>0</v>
      </c>
      <c r="AA29" s="29" t="s">
        <v>160</v>
      </c>
      <c r="AB29" s="30"/>
      <c r="AC29" s="39">
        <v>5.0000000000000001E-3</v>
      </c>
      <c r="AD29" s="31">
        <v>0.8</v>
      </c>
      <c r="AE29" s="31">
        <v>1</v>
      </c>
      <c r="AF29" s="30">
        <v>1</v>
      </c>
      <c r="AG29" s="30">
        <v>0.8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 t="s">
        <v>155</v>
      </c>
      <c r="AN29" s="88" t="s">
        <v>153</v>
      </c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0.37</v>
      </c>
      <c r="AT29" s="31">
        <f>_xlfn.RANK.EQ(X29,X29:X128,1)/100</f>
        <v>0.73</v>
      </c>
      <c r="AU29" s="41">
        <f>AVERAGE(AC29, AR29,V29, X29)</f>
        <v>2.4703431818181816</v>
      </c>
    </row>
    <row r="30" spans="1:47" s="42" customFormat="1" hidden="1" x14ac:dyDescent="0.2">
      <c r="A30" s="28">
        <f>_xlfn.RANK.EQ(AU30,$AU$2:$AU$101,0)</f>
        <v>18</v>
      </c>
      <c r="B30" s="35" t="s">
        <v>58</v>
      </c>
      <c r="C30" s="33"/>
      <c r="D30" s="33"/>
      <c r="E30" s="33" t="s">
        <v>20</v>
      </c>
      <c r="F30" s="33"/>
      <c r="G30" s="33"/>
      <c r="H30" s="33"/>
      <c r="I30" s="33"/>
      <c r="J30" s="33"/>
      <c r="K30" s="33"/>
      <c r="L30" s="33" t="s">
        <v>20</v>
      </c>
      <c r="M30" s="33"/>
      <c r="N30" s="33"/>
      <c r="O30" s="33"/>
      <c r="P30" s="33"/>
      <c r="Q30" s="33"/>
      <c r="R30" s="33"/>
      <c r="S30" s="33"/>
      <c r="T30" s="28"/>
      <c r="U30" s="36">
        <v>1.22</v>
      </c>
      <c r="V30" s="37">
        <f>1-(U30/100)</f>
        <v>0.98780000000000001</v>
      </c>
      <c r="W30" s="34">
        <v>7557</v>
      </c>
      <c r="X30" s="38">
        <f>W30/1000</f>
        <v>7.5570000000000004</v>
      </c>
      <c r="Y30" s="29" t="s">
        <v>150</v>
      </c>
      <c r="Z30" s="29">
        <v>0</v>
      </c>
      <c r="AA30" s="29" t="s">
        <v>162</v>
      </c>
      <c r="AB30" s="30" t="s">
        <v>150</v>
      </c>
      <c r="AC30" s="39">
        <v>0.40799999999999997</v>
      </c>
      <c r="AD30" s="31">
        <v>1</v>
      </c>
      <c r="AE30" s="31">
        <v>0.8</v>
      </c>
      <c r="AF30" s="30">
        <v>1</v>
      </c>
      <c r="AG30" s="30">
        <v>0.6</v>
      </c>
      <c r="AH30" s="30">
        <v>0.4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9.8000000000000007</v>
      </c>
      <c r="AR30" s="40">
        <f>AVERAGE(AD30:AP30)</f>
        <v>0.89090909090909098</v>
      </c>
      <c r="AS30" s="100">
        <f>_xlfn.RANK.EQ(V30,V30:V129,1)/100</f>
        <v>0.5</v>
      </c>
      <c r="AT30" s="31">
        <f>_xlfn.RANK.EQ(X30,X30:X129,1)/100</f>
        <v>0.72</v>
      </c>
      <c r="AU30" s="41">
        <f>AVERAGE(AC30, AR30,V30, X30)</f>
        <v>2.4609272727272726</v>
      </c>
    </row>
    <row r="31" spans="1:47" s="42" customFormat="1" hidden="1" x14ac:dyDescent="0.2">
      <c r="A31" s="28">
        <f>_xlfn.RANK.EQ(AU31,$AU$2:$AU$101,0)</f>
        <v>19</v>
      </c>
      <c r="B31" s="35" t="s">
        <v>65</v>
      </c>
      <c r="C31" s="33"/>
      <c r="D31" s="33"/>
      <c r="E31" s="33"/>
      <c r="F31" s="33"/>
      <c r="G31" s="33" t="s">
        <v>20</v>
      </c>
      <c r="H31" s="33"/>
      <c r="I31" s="33"/>
      <c r="J31" s="33" t="s">
        <v>20</v>
      </c>
      <c r="K31" s="33"/>
      <c r="L31" s="33"/>
      <c r="M31" s="33"/>
      <c r="N31" s="33"/>
      <c r="O31" s="33"/>
      <c r="P31" s="33" t="s">
        <v>20</v>
      </c>
      <c r="Q31" s="33" t="s">
        <v>20</v>
      </c>
      <c r="R31" s="33"/>
      <c r="S31" s="33" t="s">
        <v>20</v>
      </c>
      <c r="T31" s="28"/>
      <c r="U31" s="36">
        <v>2.89</v>
      </c>
      <c r="V31" s="37">
        <f>1-(U31/100)</f>
        <v>0.97109999999999996</v>
      </c>
      <c r="W31" s="34">
        <v>7297</v>
      </c>
      <c r="X31" s="38">
        <f>W31/1000</f>
        <v>7.2969999999999997</v>
      </c>
      <c r="Y31" s="29"/>
      <c r="Z31" s="29" t="s">
        <v>151</v>
      </c>
      <c r="AA31" s="29"/>
      <c r="AB31" s="30" t="s">
        <v>182</v>
      </c>
      <c r="AC31" s="39">
        <v>0.29799999999999999</v>
      </c>
      <c r="AD31" s="31">
        <v>1</v>
      </c>
      <c r="AE31" s="31">
        <v>1</v>
      </c>
      <c r="AF31" s="30">
        <v>1</v>
      </c>
      <c r="AG31" s="30">
        <v>0.8</v>
      </c>
      <c r="AH31" s="30">
        <v>0.8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10.6</v>
      </c>
      <c r="AR31" s="40">
        <f>AVERAGE(AD31:AP31)</f>
        <v>0.96363636363636362</v>
      </c>
      <c r="AS31" s="100">
        <f>_xlfn.RANK.EQ(V31,V31:V130,1)/100</f>
        <v>0.39</v>
      </c>
      <c r="AT31" s="31">
        <f>_xlfn.RANK.EQ(X31,X31:X130,1)/100</f>
        <v>0.69</v>
      </c>
      <c r="AU31" s="41">
        <f>AVERAGE(AC31, AR31,V31, X31)</f>
        <v>2.3824340909090909</v>
      </c>
    </row>
    <row r="32" spans="1:47" s="42" customFormat="1" hidden="1" x14ac:dyDescent="0.2">
      <c r="A32" s="28">
        <f>_xlfn.RANK.EQ(AU32,$AU$2:$AU$101,0)</f>
        <v>20</v>
      </c>
      <c r="B32" s="35" t="s">
        <v>69</v>
      </c>
      <c r="C32" s="33"/>
      <c r="D32" s="33"/>
      <c r="E32" s="33"/>
      <c r="F32" s="33"/>
      <c r="G32" s="33"/>
      <c r="H32" s="33"/>
      <c r="I32" s="33" t="s">
        <v>20</v>
      </c>
      <c r="J32" s="33" t="s">
        <v>20</v>
      </c>
      <c r="K32" s="33"/>
      <c r="L32" s="33"/>
      <c r="M32" s="33" t="s">
        <v>20</v>
      </c>
      <c r="N32" s="33"/>
      <c r="O32" s="33"/>
      <c r="P32" s="33" t="s">
        <v>20</v>
      </c>
      <c r="Q32" s="33"/>
      <c r="R32" s="33"/>
      <c r="S32" s="27"/>
      <c r="T32" s="28"/>
      <c r="U32" s="36">
        <v>4.2</v>
      </c>
      <c r="V32" s="37">
        <f>1-(U32/100)</f>
        <v>0.95799999999999996</v>
      </c>
      <c r="W32" s="34">
        <v>7529</v>
      </c>
      <c r="X32" s="38">
        <f>W32/1000</f>
        <v>7.5289999999999999</v>
      </c>
      <c r="Y32" s="29">
        <v>0</v>
      </c>
      <c r="Z32" s="29">
        <v>2100</v>
      </c>
      <c r="AA32" s="29" t="s">
        <v>195</v>
      </c>
      <c r="AB32" s="30" t="s">
        <v>150</v>
      </c>
      <c r="AC32" s="39">
        <v>6.2E-2</v>
      </c>
      <c r="AD32" s="31">
        <v>1</v>
      </c>
      <c r="AE32" s="31">
        <v>1</v>
      </c>
      <c r="AF32" s="30">
        <v>1</v>
      </c>
      <c r="AG32" s="30">
        <v>0.8</v>
      </c>
      <c r="AH32" s="30">
        <v>0.8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10.6</v>
      </c>
      <c r="AR32" s="40">
        <f>AVERAGE(AD32:AP32)</f>
        <v>0.96363636363636362</v>
      </c>
      <c r="AS32" s="100">
        <f>_xlfn.RANK.EQ(V32,V32:V131,1)/100</f>
        <v>0.32</v>
      </c>
      <c r="AT32" s="31">
        <f>_xlfn.RANK.EQ(X32,X32:X131,1)/100</f>
        <v>0.7</v>
      </c>
      <c r="AU32" s="41">
        <f>AVERAGE(AC32, AR32,V32, X32)</f>
        <v>2.3781590909090911</v>
      </c>
    </row>
    <row r="33" spans="1:47" s="42" customFormat="1" ht="25.5" hidden="1" x14ac:dyDescent="0.2">
      <c r="A33" s="28">
        <f>_xlfn.RANK.EQ(AU33,$AU$2:$AU$101,0)</f>
        <v>21</v>
      </c>
      <c r="B33" s="35" t="s">
        <v>71</v>
      </c>
      <c r="C33" s="33"/>
      <c r="D33" s="33"/>
      <c r="E33" s="33"/>
      <c r="F33" s="33"/>
      <c r="G33" s="33"/>
      <c r="H33" s="33"/>
      <c r="I33" s="33"/>
      <c r="J33" s="33"/>
      <c r="K33" s="33"/>
      <c r="L33" s="33" t="s">
        <v>20</v>
      </c>
      <c r="M33" s="33"/>
      <c r="N33" s="33"/>
      <c r="O33" s="33" t="s">
        <v>20</v>
      </c>
      <c r="P33" s="33"/>
      <c r="Q33" s="33"/>
      <c r="R33" s="27"/>
      <c r="S33" s="27"/>
      <c r="T33" s="28"/>
      <c r="U33" s="36">
        <v>0.72</v>
      </c>
      <c r="V33" s="37">
        <f>1-(U33/100)</f>
        <v>0.99280000000000002</v>
      </c>
      <c r="W33" s="34">
        <v>7339</v>
      </c>
      <c r="X33" s="38">
        <f>W33/1000</f>
        <v>7.3390000000000004</v>
      </c>
      <c r="Y33" s="29"/>
      <c r="Z33" s="29">
        <v>0</v>
      </c>
      <c r="AA33" s="29" t="s">
        <v>193</v>
      </c>
      <c r="AB33" s="30" t="s">
        <v>150</v>
      </c>
      <c r="AC33" s="39">
        <v>0.128</v>
      </c>
      <c r="AD33" s="31">
        <v>1</v>
      </c>
      <c r="AE33" s="31">
        <v>0.2</v>
      </c>
      <c r="AF33" s="30">
        <v>1</v>
      </c>
      <c r="AG33" s="30">
        <v>0.4</v>
      </c>
      <c r="AH33" s="30">
        <v>0.8</v>
      </c>
      <c r="AI33" s="31">
        <v>0.75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9.15</v>
      </c>
      <c r="AR33" s="40">
        <f>AVERAGE(AD33:AP33)</f>
        <v>0.8318181818181819</v>
      </c>
      <c r="AS33" s="100">
        <f>_xlfn.RANK.EQ(V33,V33:V132,1)/100</f>
        <v>0.56999999999999995</v>
      </c>
      <c r="AT33" s="31">
        <f>_xlfn.RANK.EQ(X33,X33:X132,1)/100</f>
        <v>0.69</v>
      </c>
      <c r="AU33" s="41">
        <f>AVERAGE(AC33, AR33,V33, X33)</f>
        <v>2.3229045454545458</v>
      </c>
    </row>
    <row r="34" spans="1:47" s="42" customFormat="1" hidden="1" x14ac:dyDescent="0.2">
      <c r="A34" s="28">
        <f>_xlfn.RANK.EQ(AU34,$AU$2:$AU$101,0)</f>
        <v>22</v>
      </c>
      <c r="B34" s="35" t="s">
        <v>27</v>
      </c>
      <c r="C34" s="27"/>
      <c r="D34" s="27"/>
      <c r="E34" s="27"/>
      <c r="F34" s="27"/>
      <c r="G34" s="27"/>
      <c r="H34" s="27"/>
      <c r="I34" s="27"/>
      <c r="J34" s="27" t="s">
        <v>20</v>
      </c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36">
        <v>2.06</v>
      </c>
      <c r="V34" s="37">
        <f>1-(U34/100)</f>
        <v>0.97940000000000005</v>
      </c>
      <c r="W34" s="34">
        <v>7255</v>
      </c>
      <c r="X34" s="38">
        <f>W34/1000</f>
        <v>7.2549999999999999</v>
      </c>
      <c r="Y34" s="29"/>
      <c r="Z34" s="29">
        <v>0</v>
      </c>
      <c r="AA34" s="29"/>
      <c r="AB34" s="30" t="s">
        <v>158</v>
      </c>
      <c r="AC34" s="39">
        <v>2.4E-2</v>
      </c>
      <c r="AD34" s="31">
        <v>1</v>
      </c>
      <c r="AE34" s="31">
        <v>0.7</v>
      </c>
      <c r="AF34" s="30">
        <v>1</v>
      </c>
      <c r="AG34" s="30">
        <v>0.8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10.1</v>
      </c>
      <c r="AR34" s="40">
        <f>AVERAGE(AD34:AP34)</f>
        <v>0.9181818181818181</v>
      </c>
      <c r="AS34" s="100">
        <f>_xlfn.RANK.EQ(V34,V34:V133,1)/100</f>
        <v>0.44</v>
      </c>
      <c r="AT34" s="31">
        <f>_xlfn.RANK.EQ(X34,X34:X133,1)/100</f>
        <v>0.68</v>
      </c>
      <c r="AU34" s="41">
        <f>AVERAGE(AC34, AR34,V34, X34)</f>
        <v>2.2941454545454545</v>
      </c>
    </row>
    <row r="35" spans="1:47" s="42" customFormat="1" hidden="1" x14ac:dyDescent="0.2">
      <c r="A35" s="28">
        <f>_xlfn.RANK.EQ(AU35,$AU$2:$AU$101,0)</f>
        <v>23</v>
      </c>
      <c r="B35" s="35" t="s">
        <v>103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 t="s">
        <v>20</v>
      </c>
      <c r="R35" s="33"/>
      <c r="S35" s="33" t="s">
        <v>20</v>
      </c>
      <c r="T35" s="33"/>
      <c r="U35" s="36">
        <v>0.22</v>
      </c>
      <c r="V35" s="37">
        <f>1-(U35/100)</f>
        <v>0.99780000000000002</v>
      </c>
      <c r="W35" s="34">
        <v>7111</v>
      </c>
      <c r="X35" s="38">
        <f>W35/1000</f>
        <v>7.1109999999999998</v>
      </c>
      <c r="Y35" s="29">
        <v>15</v>
      </c>
      <c r="Z35" s="29">
        <v>15</v>
      </c>
      <c r="AA35" s="29" t="s">
        <v>216</v>
      </c>
      <c r="AB35" s="30" t="s">
        <v>216</v>
      </c>
      <c r="AC35" s="39">
        <v>3.6999999999999998E-2</v>
      </c>
      <c r="AD35" s="31">
        <v>1</v>
      </c>
      <c r="AE35" s="31">
        <v>0.8</v>
      </c>
      <c r="AF35" s="30">
        <v>1</v>
      </c>
      <c r="AG35" s="30">
        <v>0.6</v>
      </c>
      <c r="AH35" s="30">
        <v>0.8</v>
      </c>
      <c r="AI35" s="31">
        <v>1</v>
      </c>
      <c r="AJ35" s="31">
        <v>1</v>
      </c>
      <c r="AK35" s="31">
        <v>1</v>
      </c>
      <c r="AL35" s="31">
        <v>1</v>
      </c>
      <c r="AM35" s="88" t="s">
        <v>148</v>
      </c>
      <c r="AN35" s="88" t="s">
        <v>153</v>
      </c>
      <c r="AO35" s="29">
        <v>1</v>
      </c>
      <c r="AP35" s="29">
        <v>1</v>
      </c>
      <c r="AQ35" s="31">
        <f>SUM(AD35:AP35)</f>
        <v>10.199999999999999</v>
      </c>
      <c r="AR35" s="40">
        <f>AVERAGE(AD35:AP35)</f>
        <v>0.92727272727272725</v>
      </c>
      <c r="AS35" s="100">
        <f>_xlfn.RANK.EQ(V35,V35:V134,1)/100</f>
        <v>0.65</v>
      </c>
      <c r="AT35" s="31">
        <f>_xlfn.RANK.EQ(X35,X35:X134,1)/100</f>
        <v>0.67</v>
      </c>
      <c r="AU35" s="41">
        <f>AVERAGE(AC35, AR35,V35, X35)</f>
        <v>2.2682681818181818</v>
      </c>
    </row>
    <row r="36" spans="1:47" s="42" customFormat="1" hidden="1" x14ac:dyDescent="0.2">
      <c r="A36" s="28">
        <f>_xlfn.RANK.EQ(AU36,$AU$2:$AU$101,0)</f>
        <v>25</v>
      </c>
      <c r="B36" s="35" t="s">
        <v>117</v>
      </c>
      <c r="C36" s="33" t="s">
        <v>20</v>
      </c>
      <c r="D36" s="33"/>
      <c r="E36" s="33" t="s">
        <v>20</v>
      </c>
      <c r="F36" s="33"/>
      <c r="G36" s="33"/>
      <c r="H36" s="33"/>
      <c r="I36" s="33"/>
      <c r="J36" s="33"/>
      <c r="K36" s="33" t="s">
        <v>20</v>
      </c>
      <c r="L36" s="33"/>
      <c r="M36" s="33"/>
      <c r="N36" s="33"/>
      <c r="O36" s="33"/>
      <c r="P36" s="33" t="s">
        <v>20</v>
      </c>
      <c r="Q36" s="33"/>
      <c r="R36" s="33"/>
      <c r="S36" s="33"/>
      <c r="T36" s="28"/>
      <c r="U36" s="36">
        <v>1</v>
      </c>
      <c r="V36" s="37">
        <f>1-(U36/100)</f>
        <v>0.99</v>
      </c>
      <c r="W36" s="34">
        <v>6017</v>
      </c>
      <c r="X36" s="38">
        <f>W36/1000</f>
        <v>6.0170000000000003</v>
      </c>
      <c r="Y36" s="29" t="s">
        <v>150</v>
      </c>
      <c r="Z36" s="29" t="s">
        <v>151</v>
      </c>
      <c r="AA36" s="29" t="s">
        <v>185</v>
      </c>
      <c r="AB36" s="30" t="s">
        <v>185</v>
      </c>
      <c r="AC36" s="39">
        <v>0.54500000000000004</v>
      </c>
      <c r="AD36" s="31">
        <v>1</v>
      </c>
      <c r="AE36" s="31">
        <v>1</v>
      </c>
      <c r="AF36" s="30">
        <v>1</v>
      </c>
      <c r="AG36" s="30">
        <v>0.6</v>
      </c>
      <c r="AH36" s="30">
        <v>0</v>
      </c>
      <c r="AI36" s="31">
        <v>1</v>
      </c>
      <c r="AJ36" s="31">
        <v>1</v>
      </c>
      <c r="AK36" s="31">
        <v>1</v>
      </c>
      <c r="AL36" s="31">
        <v>1</v>
      </c>
      <c r="AM36" s="88" t="s">
        <v>150</v>
      </c>
      <c r="AN36" s="88" t="s">
        <v>153</v>
      </c>
      <c r="AO36" s="29">
        <v>0</v>
      </c>
      <c r="AP36" s="29">
        <v>0</v>
      </c>
      <c r="AQ36" s="31">
        <f>SUM(AD36:AP36)</f>
        <v>7.6</v>
      </c>
      <c r="AR36" s="40">
        <f>AVERAGE(AD36:AP36)</f>
        <v>0.69090909090909092</v>
      </c>
      <c r="AS36" s="100">
        <f>_xlfn.RANK.EQ(V36,V36:V135,1)/100</f>
        <v>0.51</v>
      </c>
      <c r="AT36" s="31">
        <f>_xlfn.RANK.EQ(X36,X36:X135,1)/100</f>
        <v>0.65</v>
      </c>
      <c r="AU36" s="41">
        <f>AVERAGE(AC36, AR36,V36, X36)</f>
        <v>2.0607272727272727</v>
      </c>
    </row>
    <row r="37" spans="1:47" s="42" customFormat="1" ht="25.5" hidden="1" x14ac:dyDescent="0.2">
      <c r="A37" s="28">
        <f>_xlfn.RANK.EQ(AU37,$AU$2:$AU$101,0)</f>
        <v>26</v>
      </c>
      <c r="B37" s="35" t="s">
        <v>77</v>
      </c>
      <c r="C37" s="33"/>
      <c r="D37" s="33"/>
      <c r="E37" s="33"/>
      <c r="F37" s="33"/>
      <c r="G37" s="33"/>
      <c r="H37" s="33"/>
      <c r="I37" s="33"/>
      <c r="J37" s="33" t="s">
        <v>20</v>
      </c>
      <c r="K37" s="33"/>
      <c r="L37" s="33"/>
      <c r="M37" s="33"/>
      <c r="N37" s="33"/>
      <c r="O37" s="33"/>
      <c r="P37" s="33"/>
      <c r="Q37" s="33" t="s">
        <v>20</v>
      </c>
      <c r="R37" s="33"/>
      <c r="S37" s="33" t="s">
        <v>20</v>
      </c>
      <c r="T37" s="28"/>
      <c r="U37" s="36">
        <v>17.05</v>
      </c>
      <c r="V37" s="37">
        <f>1-(U37/100)</f>
        <v>0.82950000000000002</v>
      </c>
      <c r="W37" s="34">
        <v>6151</v>
      </c>
      <c r="X37" s="38">
        <f>W37/1000</f>
        <v>6.1509999999999998</v>
      </c>
      <c r="Y37" s="29">
        <v>50</v>
      </c>
      <c r="Z37" s="29">
        <v>50</v>
      </c>
      <c r="AA37" s="29" t="s">
        <v>203</v>
      </c>
      <c r="AB37" s="30" t="s">
        <v>203</v>
      </c>
      <c r="AC37" s="39">
        <v>0.124</v>
      </c>
      <c r="AD37" s="31">
        <v>1</v>
      </c>
      <c r="AE37" s="31">
        <v>1</v>
      </c>
      <c r="AF37" s="30">
        <v>1</v>
      </c>
      <c r="AG37" s="30">
        <v>0.8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149</v>
      </c>
      <c r="AN37" s="88" t="s">
        <v>153</v>
      </c>
      <c r="AO37" s="29">
        <v>1</v>
      </c>
      <c r="AP37" s="29">
        <v>1</v>
      </c>
      <c r="AQ37" s="31">
        <f>SUM(AD37:AP37)</f>
        <v>10.399999999999999</v>
      </c>
      <c r="AR37" s="40">
        <f>AVERAGE(AD37:AP37)</f>
        <v>0.94545454545454533</v>
      </c>
      <c r="AS37" s="100">
        <f>_xlfn.RANK.EQ(V37,V37:V136,1)/100</f>
        <v>0.12</v>
      </c>
      <c r="AT37" s="31">
        <f>_xlfn.RANK.EQ(X37,X37:X136,1)/100</f>
        <v>0.65</v>
      </c>
      <c r="AU37" s="41">
        <f>AVERAGE(AC37, AR37,V37, X37)</f>
        <v>2.0124886363636363</v>
      </c>
    </row>
    <row r="38" spans="1:47" s="42" customFormat="1" ht="25.5" hidden="1" x14ac:dyDescent="0.2">
      <c r="A38" s="28">
        <f>_xlfn.RANK.EQ(AU38,$AU$2:$AU$101,0)</f>
        <v>27</v>
      </c>
      <c r="B38" s="35" t="s">
        <v>78</v>
      </c>
      <c r="C38" s="33"/>
      <c r="D38" s="33"/>
      <c r="E38" s="33"/>
      <c r="F38" s="33"/>
      <c r="G38" s="33"/>
      <c r="H38" s="33" t="s">
        <v>20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8"/>
      <c r="U38" s="36">
        <v>4.13</v>
      </c>
      <c r="V38" s="37">
        <f>1-(U38/100)</f>
        <v>0.9587</v>
      </c>
      <c r="W38" s="34">
        <v>5554</v>
      </c>
      <c r="X38" s="38">
        <f>W38/1000</f>
        <v>5.5540000000000003</v>
      </c>
      <c r="Y38" s="29"/>
      <c r="Z38" s="29" t="s">
        <v>151</v>
      </c>
      <c r="AA38" s="29"/>
      <c r="AB38" s="30"/>
      <c r="AC38" s="39">
        <v>2.5000000000000001E-2</v>
      </c>
      <c r="AD38" s="31">
        <v>1</v>
      </c>
      <c r="AE38" s="31">
        <v>1</v>
      </c>
      <c r="AF38" s="30">
        <v>1</v>
      </c>
      <c r="AG38" s="30">
        <v>0.8</v>
      </c>
      <c r="AH38" s="30">
        <v>0.8</v>
      </c>
      <c r="AI38" s="31">
        <v>1</v>
      </c>
      <c r="AJ38" s="31">
        <v>1</v>
      </c>
      <c r="AK38" s="31">
        <v>1</v>
      </c>
      <c r="AL38" s="31">
        <v>1</v>
      </c>
      <c r="AM38" s="88" t="s">
        <v>153</v>
      </c>
      <c r="AN38" s="88" t="s">
        <v>153</v>
      </c>
      <c r="AO38" s="29">
        <v>1</v>
      </c>
      <c r="AP38" s="29">
        <v>1</v>
      </c>
      <c r="AQ38" s="31">
        <f>SUM(AD38:AP38)</f>
        <v>10.6</v>
      </c>
      <c r="AR38" s="40">
        <f>AVERAGE(AD38:AP38)</f>
        <v>0.96363636363636362</v>
      </c>
      <c r="AS38" s="100">
        <f>_xlfn.RANK.EQ(V38,V38:V137,1)/100</f>
        <v>0.31</v>
      </c>
      <c r="AT38" s="31">
        <f>_xlfn.RANK.EQ(X38,X38:X137,1)/100</f>
        <v>0.63</v>
      </c>
      <c r="AU38" s="41">
        <f>AVERAGE(AC38, AR38,V38, X38)</f>
        <v>1.875334090909091</v>
      </c>
    </row>
    <row r="39" spans="1:47" s="42" customFormat="1" hidden="1" x14ac:dyDescent="0.2">
      <c r="A39" s="28">
        <f>_xlfn.RANK.EQ(AU39,$AU$2:$AU$101,0)</f>
        <v>28</v>
      </c>
      <c r="B39" s="35" t="s">
        <v>61</v>
      </c>
      <c r="C39" s="33"/>
      <c r="D39" s="33"/>
      <c r="E39" s="33"/>
      <c r="F39" s="33"/>
      <c r="G39" s="33"/>
      <c r="H39" s="33"/>
      <c r="I39" s="33"/>
      <c r="J39" s="33" t="s">
        <v>20</v>
      </c>
      <c r="K39" s="33" t="s">
        <v>20</v>
      </c>
      <c r="L39" s="33"/>
      <c r="M39" s="33" t="s">
        <v>20</v>
      </c>
      <c r="N39" s="33"/>
      <c r="O39" s="33"/>
      <c r="P39" s="33" t="s">
        <v>20</v>
      </c>
      <c r="Q39" s="33"/>
      <c r="R39" s="33"/>
      <c r="S39" s="33" t="s">
        <v>20</v>
      </c>
      <c r="T39" s="28"/>
      <c r="U39" s="36">
        <v>0.72</v>
      </c>
      <c r="V39" s="37">
        <f>1-(U39/100)</f>
        <v>0.99280000000000002</v>
      </c>
      <c r="W39" s="34">
        <v>5365</v>
      </c>
      <c r="X39" s="38">
        <f>W39/1000</f>
        <v>5.3650000000000002</v>
      </c>
      <c r="Y39" s="29">
        <v>240</v>
      </c>
      <c r="Z39" s="29">
        <v>240</v>
      </c>
      <c r="AA39" s="29" t="s">
        <v>191</v>
      </c>
      <c r="AB39" s="30" t="s">
        <v>191</v>
      </c>
      <c r="AC39" s="39">
        <v>0.23400000000000001</v>
      </c>
      <c r="AD39" s="31">
        <v>1</v>
      </c>
      <c r="AE39" s="31">
        <v>1</v>
      </c>
      <c r="AF39" s="30">
        <v>1</v>
      </c>
      <c r="AG39" s="30">
        <v>0.6</v>
      </c>
      <c r="AH39" s="30">
        <v>0.4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</v>
      </c>
      <c r="AR39" s="40">
        <f>AVERAGE(AD39:AP39)</f>
        <v>0.90909090909090906</v>
      </c>
      <c r="AS39" s="100">
        <f>_xlfn.RANK.EQ(V39,V39:V138,1)/100</f>
        <v>0.53</v>
      </c>
      <c r="AT39" s="31">
        <f>_xlfn.RANK.EQ(X39,X39:X138,1)/100</f>
        <v>0.62</v>
      </c>
      <c r="AU39" s="41">
        <f>AVERAGE(AC39, AR39,V39, X39)</f>
        <v>1.8752227272727273</v>
      </c>
    </row>
    <row r="40" spans="1:47" s="42" customFormat="1" hidden="1" x14ac:dyDescent="0.2">
      <c r="A40" s="28">
        <f>_xlfn.RANK.EQ(AU40,$AU$2:$AU$101,0)</f>
        <v>29</v>
      </c>
      <c r="B40" s="35" t="s">
        <v>51</v>
      </c>
      <c r="C40" s="33"/>
      <c r="D40" s="33"/>
      <c r="E40" s="33" t="s">
        <v>20</v>
      </c>
      <c r="F40" s="33"/>
      <c r="G40" s="33"/>
      <c r="H40" s="33" t="s">
        <v>186</v>
      </c>
      <c r="I40" s="33"/>
      <c r="J40" s="33"/>
      <c r="K40" s="33" t="s">
        <v>20</v>
      </c>
      <c r="L40" s="33"/>
      <c r="M40" s="33"/>
      <c r="N40" s="33"/>
      <c r="O40" s="33"/>
      <c r="P40" s="33" t="s">
        <v>20</v>
      </c>
      <c r="Q40" s="33"/>
      <c r="R40" s="33"/>
      <c r="S40" s="33"/>
      <c r="T40" s="33"/>
      <c r="U40" s="36">
        <v>0.9</v>
      </c>
      <c r="V40" s="37">
        <f>1-(U40/100)</f>
        <v>0.99099999999999999</v>
      </c>
      <c r="W40" s="34">
        <v>5295</v>
      </c>
      <c r="X40" s="38">
        <f>W40/1000</f>
        <v>5.2949999999999999</v>
      </c>
      <c r="Y40" s="29">
        <v>1</v>
      </c>
      <c r="Z40" s="29" t="s">
        <v>151</v>
      </c>
      <c r="AA40" s="29" t="s">
        <v>187</v>
      </c>
      <c r="AB40" s="29" t="s">
        <v>187</v>
      </c>
      <c r="AC40" s="39">
        <v>0.42399999999999999</v>
      </c>
      <c r="AD40" s="89">
        <v>1</v>
      </c>
      <c r="AE40" s="89">
        <v>0.6</v>
      </c>
      <c r="AF40" s="30">
        <v>1</v>
      </c>
      <c r="AG40" s="30">
        <v>0.3</v>
      </c>
      <c r="AH40" s="30">
        <v>0.2</v>
      </c>
      <c r="AI40" s="31">
        <v>1</v>
      </c>
      <c r="AJ40" s="31">
        <v>1</v>
      </c>
      <c r="AK40" s="31">
        <v>0.66</v>
      </c>
      <c r="AL40" s="31">
        <v>0.33</v>
      </c>
      <c r="AM40" s="88" t="s">
        <v>150</v>
      </c>
      <c r="AN40" s="88">
        <v>1</v>
      </c>
      <c r="AO40" s="29">
        <v>1</v>
      </c>
      <c r="AP40" s="29">
        <v>1</v>
      </c>
      <c r="AQ40" s="31"/>
      <c r="AR40" s="40">
        <f>AVERAGE(AD40:AP40)</f>
        <v>0.75749999999999995</v>
      </c>
      <c r="AS40" s="100">
        <f>_xlfn.RANK.EQ(V40,V40:V139,1)/100</f>
        <v>0.5</v>
      </c>
      <c r="AT40" s="31">
        <f>_xlfn.RANK.EQ(X40,X40:X139,1)/100</f>
        <v>0.61</v>
      </c>
      <c r="AU40" s="41">
        <f>AVERAGE(AC40, AR40,V40, X40)</f>
        <v>1.8668749999999998</v>
      </c>
    </row>
    <row r="41" spans="1:47" s="42" customFormat="1" hidden="1" x14ac:dyDescent="0.2">
      <c r="A41" s="28">
        <f>_xlfn.RANK.EQ(AU41,$AU$2:$AU$101,0)</f>
        <v>31</v>
      </c>
      <c r="B41" s="35" t="s">
        <v>66</v>
      </c>
      <c r="C41" s="33"/>
      <c r="D41" s="33"/>
      <c r="E41" s="33"/>
      <c r="F41" s="33"/>
      <c r="G41" s="33" t="s">
        <v>20</v>
      </c>
      <c r="H41" s="33"/>
      <c r="I41" s="33"/>
      <c r="J41" s="33" t="s">
        <v>20</v>
      </c>
      <c r="K41" s="33"/>
      <c r="L41" s="33"/>
      <c r="M41" s="33"/>
      <c r="N41" s="33"/>
      <c r="O41" s="33"/>
      <c r="P41" s="33" t="s">
        <v>20</v>
      </c>
      <c r="Q41" s="33" t="s">
        <v>20</v>
      </c>
      <c r="R41" s="33"/>
      <c r="S41" s="33" t="s">
        <v>20</v>
      </c>
      <c r="T41" s="28"/>
      <c r="U41" s="36">
        <v>0.26</v>
      </c>
      <c r="V41" s="37">
        <f>1-(U41/100)</f>
        <v>0.99739999999999995</v>
      </c>
      <c r="W41" s="34">
        <v>4946</v>
      </c>
      <c r="X41" s="38">
        <f>W41/1000</f>
        <v>4.9459999999999997</v>
      </c>
      <c r="Y41" s="29">
        <v>170</v>
      </c>
      <c r="Z41" s="29">
        <v>170</v>
      </c>
      <c r="AA41" s="29" t="s">
        <v>193</v>
      </c>
      <c r="AB41" s="30" t="s">
        <v>193</v>
      </c>
      <c r="AC41" s="39">
        <v>0.29799999999999999</v>
      </c>
      <c r="AD41" s="31">
        <v>1</v>
      </c>
      <c r="AE41" s="31">
        <v>1</v>
      </c>
      <c r="AF41" s="30">
        <v>1</v>
      </c>
      <c r="AG41" s="30">
        <v>0.8</v>
      </c>
      <c r="AH41" s="30">
        <v>0.4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1</v>
      </c>
      <c r="AP41" s="29">
        <v>1</v>
      </c>
      <c r="AQ41" s="31">
        <f>SUM(AD41:AP41)</f>
        <v>10.199999999999999</v>
      </c>
      <c r="AR41" s="40">
        <f>AVERAGE(AD41:AP41)</f>
        <v>0.92727272727272725</v>
      </c>
      <c r="AS41" s="100">
        <f>_xlfn.RANK.EQ(V41,V41:V140,1)/100</f>
        <v>0.57999999999999996</v>
      </c>
      <c r="AT41" s="31">
        <f>_xlfn.RANK.EQ(X41,X41:X140,1)/100</f>
        <v>0.56999999999999995</v>
      </c>
      <c r="AU41" s="41">
        <f>AVERAGE(AC41, AR41,V41, X41)</f>
        <v>1.7921681818181816</v>
      </c>
    </row>
    <row r="42" spans="1:47" s="42" customFormat="1" hidden="1" x14ac:dyDescent="0.2">
      <c r="A42" s="28">
        <f>_xlfn.RANK.EQ(AU42,$AU$2:$AU$101,0)</f>
        <v>32</v>
      </c>
      <c r="B42" s="35" t="s">
        <v>92</v>
      </c>
      <c r="C42" s="27"/>
      <c r="D42" s="27"/>
      <c r="E42" s="27"/>
      <c r="F42" s="27"/>
      <c r="G42" s="27" t="s">
        <v>20</v>
      </c>
      <c r="H42" s="27"/>
      <c r="I42" s="27" t="s">
        <v>20</v>
      </c>
      <c r="J42" s="27"/>
      <c r="K42" s="27" t="s">
        <v>20</v>
      </c>
      <c r="L42" s="27"/>
      <c r="M42" s="27"/>
      <c r="N42" s="27"/>
      <c r="O42" s="27"/>
      <c r="P42" s="27"/>
      <c r="Q42" s="27"/>
      <c r="R42" s="27"/>
      <c r="S42" s="27"/>
      <c r="T42" s="28"/>
      <c r="U42" s="36">
        <v>1.08</v>
      </c>
      <c r="V42" s="37">
        <f>1-(U42/100)</f>
        <v>0.98919999999999997</v>
      </c>
      <c r="W42" s="34">
        <v>5074</v>
      </c>
      <c r="X42" s="38">
        <f>W42/1000</f>
        <v>5.0739999999999998</v>
      </c>
      <c r="Y42" s="29">
        <v>1</v>
      </c>
      <c r="Z42" s="29" t="s">
        <v>151</v>
      </c>
      <c r="AA42" s="29" t="s">
        <v>213</v>
      </c>
      <c r="AB42" s="30" t="s">
        <v>213</v>
      </c>
      <c r="AC42" s="39">
        <v>0.24199999999999999</v>
      </c>
      <c r="AD42" s="89">
        <v>0.3</v>
      </c>
      <c r="AE42" s="89">
        <v>1</v>
      </c>
      <c r="AF42" s="30">
        <v>0</v>
      </c>
      <c r="AG42" s="30">
        <v>0.6</v>
      </c>
      <c r="AH42" s="30">
        <v>0.3</v>
      </c>
      <c r="AI42" s="31">
        <v>1</v>
      </c>
      <c r="AJ42" s="31">
        <v>1</v>
      </c>
      <c r="AK42" s="31">
        <v>1</v>
      </c>
      <c r="AL42" s="31">
        <v>1</v>
      </c>
      <c r="AM42" s="88" t="s">
        <v>150</v>
      </c>
      <c r="AN42" s="88">
        <v>1</v>
      </c>
      <c r="AO42" s="29">
        <v>1</v>
      </c>
      <c r="AP42" s="29">
        <v>1</v>
      </c>
      <c r="AQ42" s="31">
        <f>SUM(AD42:AP42)</f>
        <v>9.1999999999999993</v>
      </c>
      <c r="AR42" s="40">
        <f>AVERAGE(AD42:AP42)</f>
        <v>0.76666666666666661</v>
      </c>
      <c r="AS42" s="100">
        <f>_xlfn.RANK.EQ(V42,V42:V141,1)/100</f>
        <v>0.47</v>
      </c>
      <c r="AT42" s="31">
        <f>_xlfn.RANK.EQ(X42,X42:X141,1)/100</f>
        <v>0.56999999999999995</v>
      </c>
      <c r="AU42" s="41">
        <f>AVERAGE(AC42, AR42,V42, X42)</f>
        <v>1.7679666666666667</v>
      </c>
    </row>
    <row r="43" spans="1:47" s="42" customFormat="1" hidden="1" x14ac:dyDescent="0.2">
      <c r="A43" s="28">
        <f>_xlfn.RANK.EQ(AU43,$AU$2:$AU$101,0)</f>
        <v>33</v>
      </c>
      <c r="B43" s="35" t="s">
        <v>106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 t="s">
        <v>20</v>
      </c>
      <c r="N43" s="33"/>
      <c r="O43" s="33"/>
      <c r="P43" s="33"/>
      <c r="Q43" s="33"/>
      <c r="R43" s="33"/>
      <c r="S43" s="33"/>
      <c r="T43" s="33"/>
      <c r="U43" s="36">
        <v>0.27</v>
      </c>
      <c r="V43" s="37">
        <f>1-(U43/100)</f>
        <v>0.99729999999999996</v>
      </c>
      <c r="W43" s="34">
        <v>5245</v>
      </c>
      <c r="X43" s="38">
        <f>W43/1000</f>
        <v>5.2450000000000001</v>
      </c>
      <c r="Y43" s="29" t="s">
        <v>150</v>
      </c>
      <c r="Z43" s="29" t="s">
        <v>150</v>
      </c>
      <c r="AA43" s="29" t="s">
        <v>218</v>
      </c>
      <c r="AB43" s="30" t="s">
        <v>150</v>
      </c>
      <c r="AC43" s="39">
        <v>2.1000000000000001E-2</v>
      </c>
      <c r="AD43" s="89">
        <v>0.6</v>
      </c>
      <c r="AE43" s="89">
        <v>1</v>
      </c>
      <c r="AF43" s="30">
        <v>1</v>
      </c>
      <c r="AG43" s="30">
        <v>0.3</v>
      </c>
      <c r="AH43" s="30">
        <v>0.3</v>
      </c>
      <c r="AI43" s="31">
        <v>1</v>
      </c>
      <c r="AJ43" s="31">
        <v>1</v>
      </c>
      <c r="AK43" s="31">
        <v>1</v>
      </c>
      <c r="AL43" s="31">
        <v>1</v>
      </c>
      <c r="AM43" s="88">
        <v>1</v>
      </c>
      <c r="AN43" s="88">
        <v>0</v>
      </c>
      <c r="AO43" s="29">
        <v>1</v>
      </c>
      <c r="AP43" s="29">
        <v>0</v>
      </c>
      <c r="AQ43" s="31">
        <f>SUM(AD43:AP43)</f>
        <v>9.1999999999999993</v>
      </c>
      <c r="AR43" s="40">
        <f>AVERAGE(AD43:AP43)</f>
        <v>0.70769230769230762</v>
      </c>
      <c r="AS43" s="100">
        <f>_xlfn.RANK.EQ(V43,V43:V142,1)/100</f>
        <v>0.56000000000000005</v>
      </c>
      <c r="AT43" s="31">
        <f>_xlfn.RANK.EQ(X43,X43:X142,1)/100</f>
        <v>0.57999999999999996</v>
      </c>
      <c r="AU43" s="41">
        <f>AVERAGE(AC43, AR43,V43, X43)</f>
        <v>1.742748076923077</v>
      </c>
    </row>
    <row r="44" spans="1:47" s="42" customFormat="1" hidden="1" x14ac:dyDescent="0.2">
      <c r="A44" s="28">
        <f>_xlfn.RANK.EQ(AU44,$AU$2:$AU$101,0)</f>
        <v>34</v>
      </c>
      <c r="B44" s="35" t="s">
        <v>26</v>
      </c>
      <c r="C44" s="33"/>
      <c r="D44" s="33" t="s">
        <v>20</v>
      </c>
      <c r="E44" s="33"/>
      <c r="F44" s="33" t="s">
        <v>20</v>
      </c>
      <c r="G44" s="33" t="s">
        <v>20</v>
      </c>
      <c r="H44" s="33"/>
      <c r="I44" s="33"/>
      <c r="J44" s="33"/>
      <c r="K44" s="33"/>
      <c r="L44" s="33"/>
      <c r="M44" s="33"/>
      <c r="N44" s="33" t="s">
        <v>20</v>
      </c>
      <c r="O44" s="33"/>
      <c r="P44" s="33"/>
      <c r="Q44" s="33" t="s">
        <v>20</v>
      </c>
      <c r="R44" s="27"/>
      <c r="S44" s="27"/>
      <c r="T44" s="28"/>
      <c r="U44" s="36">
        <v>4.03</v>
      </c>
      <c r="V44" s="37">
        <f>1-(U44/100)</f>
        <v>0.9597</v>
      </c>
      <c r="W44" s="34">
        <v>4733</v>
      </c>
      <c r="X44" s="38">
        <f>W44/1000</f>
        <v>4.7329999999999997</v>
      </c>
      <c r="Y44" s="29">
        <v>25</v>
      </c>
      <c r="Z44" s="29">
        <v>25</v>
      </c>
      <c r="AA44" s="29" t="s">
        <v>157</v>
      </c>
      <c r="AB44" s="30" t="s">
        <v>157</v>
      </c>
      <c r="AC44" s="39">
        <v>0.36599999999999999</v>
      </c>
      <c r="AD44" s="31">
        <v>1</v>
      </c>
      <c r="AE44" s="31">
        <v>0.7</v>
      </c>
      <c r="AF44" s="30">
        <v>1</v>
      </c>
      <c r="AG44" s="30">
        <v>0.6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153</v>
      </c>
      <c r="AN44" s="88" t="s">
        <v>153</v>
      </c>
      <c r="AO44" s="29">
        <v>0</v>
      </c>
      <c r="AP44" s="29">
        <v>0</v>
      </c>
      <c r="AQ44" s="31">
        <f>SUM(AD44:AP44)</f>
        <v>7.3000000000000007</v>
      </c>
      <c r="AR44" s="40">
        <f>AVERAGE(AD44:AP44)</f>
        <v>0.66363636363636369</v>
      </c>
      <c r="AS44" s="100">
        <f>_xlfn.RANK.EQ(V44,V44:V143,1)/100</f>
        <v>0.31</v>
      </c>
      <c r="AT44" s="31">
        <f>_xlfn.RANK.EQ(X44,X44:X143,1)/100</f>
        <v>0.56000000000000005</v>
      </c>
      <c r="AU44" s="41">
        <f>AVERAGE(AC44, AR44,V44, X44)</f>
        <v>1.6805840909090908</v>
      </c>
    </row>
    <row r="45" spans="1:47" s="42" customFormat="1" ht="38.25" hidden="1" x14ac:dyDescent="0.2">
      <c r="A45" s="28">
        <f>_xlfn.RANK.EQ(AU45,$AU$2:$AU$101,0)</f>
        <v>35</v>
      </c>
      <c r="B45" s="35" t="s">
        <v>39</v>
      </c>
      <c r="C45" s="33"/>
      <c r="D45" s="33"/>
      <c r="E45" s="33"/>
      <c r="F45" s="33"/>
      <c r="G45" s="33" t="s">
        <v>20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6">
        <v>0.66</v>
      </c>
      <c r="V45" s="37">
        <f>1-(U45/100)</f>
        <v>0.99339999999999995</v>
      </c>
      <c r="W45" s="34">
        <v>5085</v>
      </c>
      <c r="X45" s="38">
        <f>W45/1000</f>
        <v>5.085</v>
      </c>
      <c r="Y45" s="29">
        <v>1</v>
      </c>
      <c r="Z45" s="29" t="s">
        <v>151</v>
      </c>
      <c r="AA45" s="30" t="s">
        <v>169</v>
      </c>
      <c r="AB45" s="30" t="s">
        <v>169</v>
      </c>
      <c r="AC45" s="39">
        <v>0.14399999999999999</v>
      </c>
      <c r="AD45" s="89">
        <v>1</v>
      </c>
      <c r="AE45" s="89">
        <v>0.4</v>
      </c>
      <c r="AF45" s="30">
        <v>1</v>
      </c>
      <c r="AG45" s="30">
        <v>0.3</v>
      </c>
      <c r="AH45" s="30">
        <v>0.1</v>
      </c>
      <c r="AI45" s="31">
        <v>0</v>
      </c>
      <c r="AJ45" s="31">
        <v>0</v>
      </c>
      <c r="AK45" s="31">
        <v>1</v>
      </c>
      <c r="AL45" s="31">
        <v>1</v>
      </c>
      <c r="AM45" s="88" t="s">
        <v>150</v>
      </c>
      <c r="AN45" s="88">
        <v>1</v>
      </c>
      <c r="AO45" s="29">
        <v>0</v>
      </c>
      <c r="AP45" s="29">
        <v>0</v>
      </c>
      <c r="AQ45" s="31"/>
      <c r="AR45" s="40">
        <f>AVERAGE(AD45:AP45)</f>
        <v>0.48333333333333334</v>
      </c>
      <c r="AS45" s="100">
        <f>_xlfn.RANK.EQ(V45,V45:V144,1)/100</f>
        <v>0.51</v>
      </c>
      <c r="AT45" s="31">
        <f>_xlfn.RANK.EQ(X45,X45:X144,1)/100</f>
        <v>0.56000000000000005</v>
      </c>
      <c r="AU45" s="41">
        <f>AVERAGE(AC45, AR45,V45, X45)</f>
        <v>1.6764333333333332</v>
      </c>
    </row>
    <row r="46" spans="1:47" s="42" customFormat="1" hidden="1" x14ac:dyDescent="0.2">
      <c r="A46" s="28">
        <f>_xlfn.RANK.EQ(AU46,$AU$2:$AU$101,0)</f>
        <v>36</v>
      </c>
      <c r="B46" s="35" t="s">
        <v>56</v>
      </c>
      <c r="C46" s="33"/>
      <c r="D46" s="33" t="s">
        <v>20</v>
      </c>
      <c r="E46" s="33"/>
      <c r="F46" s="33" t="s">
        <v>20</v>
      </c>
      <c r="G46" s="33"/>
      <c r="H46" s="33" t="s">
        <v>20</v>
      </c>
      <c r="I46" s="33" t="s">
        <v>20</v>
      </c>
      <c r="J46" s="33" t="s">
        <v>20</v>
      </c>
      <c r="K46" s="33"/>
      <c r="L46" s="33" t="s">
        <v>20</v>
      </c>
      <c r="M46" s="33"/>
      <c r="N46" s="33" t="s">
        <v>20</v>
      </c>
      <c r="O46" s="33" t="s">
        <v>20</v>
      </c>
      <c r="P46" s="33"/>
      <c r="Q46" s="33"/>
      <c r="R46" s="33"/>
      <c r="S46" s="33" t="s">
        <v>20</v>
      </c>
      <c r="T46" s="28"/>
      <c r="U46" s="36">
        <v>0.24</v>
      </c>
      <c r="V46" s="37">
        <f>1-(U46/100)</f>
        <v>0.99760000000000004</v>
      </c>
      <c r="W46" s="34">
        <v>4436</v>
      </c>
      <c r="X46" s="38">
        <f>W46/1000</f>
        <v>4.4359999999999999</v>
      </c>
      <c r="Y46" s="29" t="s">
        <v>150</v>
      </c>
      <c r="Z46" s="29" t="s">
        <v>151</v>
      </c>
      <c r="AA46" s="29"/>
      <c r="AB46" s="30"/>
      <c r="AC46" s="39">
        <v>0.34599999999999997</v>
      </c>
      <c r="AD46" s="31">
        <v>1</v>
      </c>
      <c r="AE46" s="31">
        <v>1</v>
      </c>
      <c r="AF46" s="30">
        <v>1</v>
      </c>
      <c r="AG46" s="30">
        <v>0.4</v>
      </c>
      <c r="AH46" s="30">
        <v>0.2</v>
      </c>
      <c r="AI46" s="31">
        <v>1</v>
      </c>
      <c r="AJ46" s="31">
        <v>1</v>
      </c>
      <c r="AK46" s="31">
        <v>1</v>
      </c>
      <c r="AL46" s="31">
        <v>1</v>
      </c>
      <c r="AM46" s="88"/>
      <c r="AN46" s="88"/>
      <c r="AO46" s="29">
        <v>1</v>
      </c>
      <c r="AP46" s="29">
        <v>1</v>
      </c>
      <c r="AQ46" s="31">
        <f>SUM(AD46:AP46)</f>
        <v>9.6</v>
      </c>
      <c r="AR46" s="40">
        <f>AVERAGE(AD46:AP46)</f>
        <v>0.87272727272727268</v>
      </c>
      <c r="AS46" s="100">
        <f>_xlfn.RANK.EQ(V46,V46:V145,1)/100</f>
        <v>0.54</v>
      </c>
      <c r="AT46" s="31">
        <f>_xlfn.RANK.EQ(X46,X46:X145,1)/100</f>
        <v>0.55000000000000004</v>
      </c>
      <c r="AU46" s="41">
        <f>AVERAGE(AC46, AR46,V46, X46)</f>
        <v>1.6630818181818181</v>
      </c>
    </row>
    <row r="47" spans="1:47" s="42" customFormat="1" hidden="1" x14ac:dyDescent="0.2">
      <c r="A47" s="28">
        <f>_xlfn.RANK.EQ(AU47,$AU$2:$AU$101,0)</f>
        <v>37</v>
      </c>
      <c r="B47" s="35" t="s">
        <v>110</v>
      </c>
      <c r="C47" s="27"/>
      <c r="D47" s="27" t="s">
        <v>20</v>
      </c>
      <c r="E47" s="27"/>
      <c r="F47" s="27" t="s">
        <v>20</v>
      </c>
      <c r="G47" s="27" t="s">
        <v>20</v>
      </c>
      <c r="H47" s="27"/>
      <c r="I47" s="27"/>
      <c r="J47" s="27"/>
      <c r="K47" s="27"/>
      <c r="L47" s="27"/>
      <c r="M47" s="27"/>
      <c r="N47" s="27" t="s">
        <v>20</v>
      </c>
      <c r="O47" s="27"/>
      <c r="P47" s="27"/>
      <c r="Q47" s="27" t="s">
        <v>20</v>
      </c>
      <c r="R47" s="27"/>
      <c r="S47" s="27"/>
      <c r="T47" s="28"/>
      <c r="U47" s="36">
        <v>35.39</v>
      </c>
      <c r="V47" s="37">
        <f>1-(U47/100)</f>
        <v>0.64610000000000001</v>
      </c>
      <c r="W47" s="34">
        <v>4089</v>
      </c>
      <c r="X47" s="38">
        <f>W47/1000</f>
        <v>4.0890000000000004</v>
      </c>
      <c r="Y47" s="29">
        <v>1800</v>
      </c>
      <c r="Z47" s="29">
        <v>52</v>
      </c>
      <c r="AA47" s="29" t="s">
        <v>220</v>
      </c>
      <c r="AB47" s="30" t="s">
        <v>220</v>
      </c>
      <c r="AC47" s="39">
        <v>0.36599999999999999</v>
      </c>
      <c r="AD47" s="89">
        <v>1</v>
      </c>
      <c r="AE47" s="89">
        <v>0.8</v>
      </c>
      <c r="AF47" s="30">
        <v>1</v>
      </c>
      <c r="AG47" s="30">
        <v>0.3</v>
      </c>
      <c r="AH47" s="30">
        <v>0.2</v>
      </c>
      <c r="AI47" s="31">
        <v>1</v>
      </c>
      <c r="AJ47" s="31">
        <v>1</v>
      </c>
      <c r="AK47" s="31">
        <v>1</v>
      </c>
      <c r="AL47" s="31">
        <v>1</v>
      </c>
      <c r="AM47" s="88">
        <v>1</v>
      </c>
      <c r="AN47" s="88">
        <v>1</v>
      </c>
      <c r="AO47" s="29">
        <v>1</v>
      </c>
      <c r="AP47" s="29">
        <v>1</v>
      </c>
      <c r="AQ47" s="31">
        <f>SUM(AD47:AP47)</f>
        <v>11.3</v>
      </c>
      <c r="AR47" s="40">
        <f>AVERAGE(AD47:AP47)</f>
        <v>0.86923076923076925</v>
      </c>
      <c r="AS47" s="100">
        <f>_xlfn.RANK.EQ(V47,V47:V146,1)/100</f>
        <v>0.08</v>
      </c>
      <c r="AT47" s="31">
        <f>_xlfn.RANK.EQ(X47,X47:X146,1)/100</f>
        <v>0.54</v>
      </c>
      <c r="AU47" s="41">
        <f>AVERAGE(AC47, AR47,V47, X47)</f>
        <v>1.4925826923076926</v>
      </c>
    </row>
    <row r="48" spans="1:47" s="42" customFormat="1" ht="25.5" hidden="1" x14ac:dyDescent="0.2">
      <c r="A48" s="28">
        <f>_xlfn.RANK.EQ(AU48,$AU$2:$AU$101,0)</f>
        <v>38</v>
      </c>
      <c r="B48" s="35" t="s">
        <v>30</v>
      </c>
      <c r="C48" s="27"/>
      <c r="D48" s="27"/>
      <c r="E48" s="27"/>
      <c r="F48" s="27"/>
      <c r="G48" s="27"/>
      <c r="H48" s="27"/>
      <c r="I48" s="27" t="s">
        <v>20</v>
      </c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36">
        <v>0.43</v>
      </c>
      <c r="V48" s="37">
        <f>1-(U48/100)</f>
        <v>0.99570000000000003</v>
      </c>
      <c r="W48" s="34">
        <v>3184</v>
      </c>
      <c r="X48" s="38">
        <f>W48/1000</f>
        <v>3.1840000000000002</v>
      </c>
      <c r="Y48" s="29" t="s">
        <v>150</v>
      </c>
      <c r="Z48" s="29">
        <v>0</v>
      </c>
      <c r="AA48" s="29"/>
      <c r="AB48" s="30" t="s">
        <v>161</v>
      </c>
      <c r="AC48" s="39">
        <v>0.02</v>
      </c>
      <c r="AD48" s="31">
        <v>0.8</v>
      </c>
      <c r="AE48" s="31">
        <v>1</v>
      </c>
      <c r="AF48" s="30">
        <v>1</v>
      </c>
      <c r="AG48" s="30">
        <v>0.6</v>
      </c>
      <c r="AH48" s="30">
        <v>0.6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1</v>
      </c>
      <c r="AP48" s="29">
        <v>1</v>
      </c>
      <c r="AQ48" s="31">
        <f>SUM(AD48:AP48)</f>
        <v>10</v>
      </c>
      <c r="AR48" s="40">
        <f>AVERAGE(AD48:AP48)</f>
        <v>0.90909090909090906</v>
      </c>
      <c r="AS48" s="100">
        <f>_xlfn.RANK.EQ(V48,V48:V147,1)/100</f>
        <v>0.51</v>
      </c>
      <c r="AT48" s="31">
        <f>_xlfn.RANK.EQ(X48,X48:X147,1)/100</f>
        <v>0.51</v>
      </c>
      <c r="AU48" s="41">
        <f>AVERAGE(AC48, AR48,V48, X48)</f>
        <v>1.2771977272727273</v>
      </c>
    </row>
    <row r="49" spans="1:47" s="42" customFormat="1" hidden="1" x14ac:dyDescent="0.2">
      <c r="A49" s="28">
        <f>_xlfn.RANK.EQ(AU49,$AU$2:$AU$101,0)</f>
        <v>39</v>
      </c>
      <c r="B49" s="35" t="s">
        <v>24</v>
      </c>
      <c r="C49" s="27"/>
      <c r="D49" s="27" t="s">
        <v>20</v>
      </c>
      <c r="E49" s="27"/>
      <c r="F49" s="27" t="s">
        <v>20</v>
      </c>
      <c r="G49" s="27"/>
      <c r="H49" s="27"/>
      <c r="I49" s="27"/>
      <c r="J49" s="27"/>
      <c r="K49" s="27"/>
      <c r="L49" s="27"/>
      <c r="M49" s="27"/>
      <c r="N49" s="27" t="s">
        <v>20</v>
      </c>
      <c r="O49" s="27"/>
      <c r="P49" s="27"/>
      <c r="Q49" s="27" t="s">
        <v>20</v>
      </c>
      <c r="R49" s="27"/>
      <c r="S49" s="27"/>
      <c r="T49" s="28"/>
      <c r="U49" s="36">
        <v>33.53</v>
      </c>
      <c r="V49" s="37">
        <f>1-(U49/100)</f>
        <v>0.66470000000000007</v>
      </c>
      <c r="W49" s="34">
        <v>3311</v>
      </c>
      <c r="X49" s="38">
        <f>W49/1000</f>
        <v>3.3109999999999999</v>
      </c>
      <c r="Y49" s="29">
        <v>32</v>
      </c>
      <c r="Z49" s="29">
        <v>32</v>
      </c>
      <c r="AA49" s="29">
        <v>0</v>
      </c>
      <c r="AB49" s="30" t="s">
        <v>156</v>
      </c>
      <c r="AC49" s="39">
        <v>0.21199999999999999</v>
      </c>
      <c r="AD49" s="31">
        <v>1</v>
      </c>
      <c r="AE49" s="31">
        <v>0.7</v>
      </c>
      <c r="AF49" s="30">
        <v>1</v>
      </c>
      <c r="AG49" s="30">
        <v>0.4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7.1</v>
      </c>
      <c r="AR49" s="40">
        <f>AVERAGE(AD49:AP49)</f>
        <v>0.64545454545454539</v>
      </c>
      <c r="AS49" s="100">
        <f>_xlfn.RANK.EQ(V49,V49:V148,1)/100</f>
        <v>0.08</v>
      </c>
      <c r="AT49" s="31">
        <f>_xlfn.RANK.EQ(X49,X49:X148,1)/100</f>
        <v>0.51</v>
      </c>
      <c r="AU49" s="41">
        <f>AVERAGE(AC49, AR49,V49, X49)</f>
        <v>1.2082886363636365</v>
      </c>
    </row>
    <row r="50" spans="1:47" s="42" customFormat="1" hidden="1" x14ac:dyDescent="0.2">
      <c r="A50" s="28">
        <f>_xlfn.RANK.EQ(AU50,$AU$2:$AU$101,0)</f>
        <v>40</v>
      </c>
      <c r="B50" s="35" t="s">
        <v>82</v>
      </c>
      <c r="C50" s="33"/>
      <c r="D50" s="33"/>
      <c r="E50" s="33" t="s">
        <v>20</v>
      </c>
      <c r="F50" s="33"/>
      <c r="G50" s="33"/>
      <c r="H50" s="33"/>
      <c r="I50" s="33"/>
      <c r="J50" s="33"/>
      <c r="K50" s="33"/>
      <c r="L50" s="33"/>
      <c r="M50" s="33"/>
      <c r="N50" s="33"/>
      <c r="O50" s="27"/>
      <c r="P50" s="27"/>
      <c r="Q50" s="27"/>
      <c r="R50" s="27"/>
      <c r="S50" s="27"/>
      <c r="T50" s="28"/>
      <c r="U50" s="36">
        <v>3.73</v>
      </c>
      <c r="V50" s="37">
        <f>1-(U50/100)</f>
        <v>0.9627</v>
      </c>
      <c r="W50" s="34">
        <v>2916</v>
      </c>
      <c r="X50" s="38">
        <f>W50/1000</f>
        <v>2.9159999999999999</v>
      </c>
      <c r="Y50" s="29" t="s">
        <v>150</v>
      </c>
      <c r="Z50" s="29" t="s">
        <v>151</v>
      </c>
      <c r="AA50" s="29" t="s">
        <v>150</v>
      </c>
      <c r="AB50" s="30" t="s">
        <v>207</v>
      </c>
      <c r="AC50" s="39">
        <v>0.307</v>
      </c>
      <c r="AD50" s="31">
        <v>1</v>
      </c>
      <c r="AE50" s="31">
        <v>0.8</v>
      </c>
      <c r="AF50" s="30">
        <v>0</v>
      </c>
      <c r="AG50" s="30">
        <v>0</v>
      </c>
      <c r="AH50" s="30">
        <v>0.6</v>
      </c>
      <c r="AI50" s="31">
        <v>0</v>
      </c>
      <c r="AJ50" s="31">
        <v>0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0</v>
      </c>
      <c r="AP50" s="29">
        <v>0</v>
      </c>
      <c r="AQ50" s="31">
        <f>SUM(AD50:AP50)</f>
        <v>4.4000000000000004</v>
      </c>
      <c r="AR50" s="40">
        <f>AVERAGE(AD50:AP50)</f>
        <v>0.4</v>
      </c>
      <c r="AS50" s="100">
        <f>_xlfn.RANK.EQ(V50,V50:V149,1)/100</f>
        <v>0.3</v>
      </c>
      <c r="AT50" s="31">
        <f>_xlfn.RANK.EQ(X50,X50:X149,1)/100</f>
        <v>0.5</v>
      </c>
      <c r="AU50" s="41">
        <f>AVERAGE(AC50, AR50,V50, X50)</f>
        <v>1.146425</v>
      </c>
    </row>
    <row r="51" spans="1:47" s="42" customFormat="1" hidden="1" x14ac:dyDescent="0.2">
      <c r="A51" s="28">
        <f>_xlfn.RANK.EQ(AU51,$AU$2:$AU$101,0)</f>
        <v>42</v>
      </c>
      <c r="B51" s="35" t="s">
        <v>47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/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3.79</v>
      </c>
      <c r="V51" s="37">
        <f>1-(U51/100)</f>
        <v>0.96209999999999996</v>
      </c>
      <c r="W51" s="34">
        <v>2041</v>
      </c>
      <c r="X51" s="38">
        <f>W51/1000</f>
        <v>2.0409999999999999</v>
      </c>
      <c r="Y51" s="29" t="s">
        <v>150</v>
      </c>
      <c r="Z51" s="29" t="s">
        <v>151</v>
      </c>
      <c r="AA51" s="29" t="s">
        <v>183</v>
      </c>
      <c r="AB51" s="30" t="s">
        <v>183</v>
      </c>
      <c r="AC51" s="39">
        <v>0.435</v>
      </c>
      <c r="AD51" s="31">
        <v>1</v>
      </c>
      <c r="AE51" s="31">
        <v>1</v>
      </c>
      <c r="AF51" s="30">
        <v>0</v>
      </c>
      <c r="AG51" s="30">
        <v>0.4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 t="s">
        <v>153</v>
      </c>
      <c r="AO51" s="29">
        <v>1</v>
      </c>
      <c r="AP51" s="29">
        <v>0</v>
      </c>
      <c r="AQ51" s="31">
        <f>SUM(AD51:AP51)</f>
        <v>7.4</v>
      </c>
      <c r="AR51" s="40">
        <f>AVERAGE(AD51:AP51)</f>
        <v>0.67272727272727273</v>
      </c>
      <c r="AS51" s="100">
        <f>_xlfn.RANK.EQ(V51,V51:V150,1)/100</f>
        <v>0.28999999999999998</v>
      </c>
      <c r="AT51" s="31">
        <f>_xlfn.RANK.EQ(X51,X51:X150,1)/100</f>
        <v>0.47</v>
      </c>
      <c r="AU51" s="41">
        <f>AVERAGE(AC51, AR51,V51, X51)</f>
        <v>1.0277068181818181</v>
      </c>
    </row>
    <row r="52" spans="1:47" s="42" customFormat="1" hidden="1" x14ac:dyDescent="0.2">
      <c r="A52" s="28">
        <f>_xlfn.RANK.EQ(AU52,$AU$2:$AU$101,0)</f>
        <v>43</v>
      </c>
      <c r="B52" s="35" t="s">
        <v>45</v>
      </c>
      <c r="C52" s="33"/>
      <c r="D52" s="33"/>
      <c r="E52" s="33" t="s">
        <v>20</v>
      </c>
      <c r="F52" s="33"/>
      <c r="G52" s="33"/>
      <c r="H52" s="33"/>
      <c r="I52" s="33" t="s">
        <v>20</v>
      </c>
      <c r="J52" s="33" t="s">
        <v>20</v>
      </c>
      <c r="K52" s="33"/>
      <c r="L52" s="33"/>
      <c r="M52" s="33"/>
      <c r="N52" s="33"/>
      <c r="O52" s="33"/>
      <c r="P52" s="33" t="s">
        <v>20</v>
      </c>
      <c r="Q52" s="33"/>
      <c r="R52" s="27"/>
      <c r="S52" s="27"/>
      <c r="T52" s="28"/>
      <c r="U52" s="36">
        <v>0.69</v>
      </c>
      <c r="V52" s="37">
        <f>1-(U52/100)</f>
        <v>0.99309999999999998</v>
      </c>
      <c r="W52" s="34">
        <v>1821</v>
      </c>
      <c r="X52" s="38">
        <f>W52/1000</f>
        <v>1.821</v>
      </c>
      <c r="Y52" s="29" t="s">
        <v>150</v>
      </c>
      <c r="Z52" s="29" t="s">
        <v>151</v>
      </c>
      <c r="AA52" s="29" t="s">
        <v>150</v>
      </c>
      <c r="AB52" s="30" t="s">
        <v>182</v>
      </c>
      <c r="AC52" s="39">
        <v>0.435</v>
      </c>
      <c r="AD52" s="31">
        <v>1</v>
      </c>
      <c r="AE52" s="31">
        <v>1</v>
      </c>
      <c r="AF52" s="30">
        <v>0</v>
      </c>
      <c r="AG52" s="30">
        <v>0.6</v>
      </c>
      <c r="AH52" s="30">
        <v>0</v>
      </c>
      <c r="AI52" s="31">
        <v>1</v>
      </c>
      <c r="AJ52" s="31">
        <v>1</v>
      </c>
      <c r="AK52" s="31">
        <v>1</v>
      </c>
      <c r="AL52" s="31">
        <v>1</v>
      </c>
      <c r="AM52" s="88" t="s">
        <v>148</v>
      </c>
      <c r="AN52" s="88" t="s">
        <v>153</v>
      </c>
      <c r="AO52" s="29">
        <v>1</v>
      </c>
      <c r="AP52" s="29">
        <v>0</v>
      </c>
      <c r="AQ52" s="31">
        <f>SUM(AD52:AP52)</f>
        <v>7.6</v>
      </c>
      <c r="AR52" s="40">
        <f>AVERAGE(AD52:AP52)</f>
        <v>0.69090909090909092</v>
      </c>
      <c r="AS52" s="100">
        <f>_xlfn.RANK.EQ(V52,V52:V151,1)/100</f>
        <v>0.46</v>
      </c>
      <c r="AT52" s="31">
        <f>_xlfn.RANK.EQ(X52,X52:X151,1)/100</f>
        <v>0.42</v>
      </c>
      <c r="AU52" s="41">
        <f>AVERAGE(AC52, AR52,V52, X52)</f>
        <v>0.9850022727272727</v>
      </c>
    </row>
    <row r="53" spans="1:47" s="42" customFormat="1" ht="25.5" hidden="1" x14ac:dyDescent="0.2">
      <c r="A53" s="28">
        <f>_xlfn.RANK.EQ(AU53,$AU$2:$AU$101,0)</f>
        <v>44</v>
      </c>
      <c r="B53" s="35" t="s">
        <v>84</v>
      </c>
      <c r="C53" s="27"/>
      <c r="D53" s="27"/>
      <c r="E53" s="27" t="s">
        <v>20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36">
        <v>4.32</v>
      </c>
      <c r="V53" s="37">
        <f>1-(U53/100)</f>
        <v>0.95679999999999998</v>
      </c>
      <c r="W53" s="34">
        <v>2211</v>
      </c>
      <c r="X53" s="38">
        <f>W53/1000</f>
        <v>2.2109999999999999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0.307</v>
      </c>
      <c r="AD53" s="31">
        <v>0.8</v>
      </c>
      <c r="AE53" s="31">
        <v>0.5</v>
      </c>
      <c r="AF53" s="30">
        <v>0</v>
      </c>
      <c r="AG53" s="30">
        <v>0</v>
      </c>
      <c r="AH53" s="30">
        <v>0</v>
      </c>
      <c r="AI53" s="31">
        <v>1</v>
      </c>
      <c r="AJ53" s="31">
        <v>1</v>
      </c>
      <c r="AK53" s="31">
        <v>0.66</v>
      </c>
      <c r="AL53" s="31">
        <v>0.66</v>
      </c>
      <c r="AM53" s="88"/>
      <c r="AN53" s="88" t="s">
        <v>148</v>
      </c>
      <c r="AO53" s="29">
        <v>0</v>
      </c>
      <c r="AP53" s="29">
        <v>0</v>
      </c>
      <c r="AQ53" s="31">
        <f>SUM(AD53:AP53)</f>
        <v>4.62</v>
      </c>
      <c r="AR53" s="40">
        <f>AVERAGE(AD53:AP53)</f>
        <v>0.42</v>
      </c>
      <c r="AS53" s="100">
        <f>_xlfn.RANK.EQ(V53,V53:V152,1)/100</f>
        <v>0.28000000000000003</v>
      </c>
      <c r="AT53" s="31">
        <f>_xlfn.RANK.EQ(X53,X53:X152,1)/100</f>
        <v>0.47</v>
      </c>
      <c r="AU53" s="41">
        <f>AVERAGE(AC53, AR53,V53, X53)</f>
        <v>0.97370000000000001</v>
      </c>
    </row>
    <row r="54" spans="1:47" s="42" customFormat="1" ht="25.5" hidden="1" x14ac:dyDescent="0.2">
      <c r="A54" s="28">
        <f>_xlfn.RANK.EQ(AU54,$AU$2:$AU$101,0)</f>
        <v>45</v>
      </c>
      <c r="B54" s="35" t="s">
        <v>177</v>
      </c>
      <c r="C54" s="33"/>
      <c r="D54" s="33"/>
      <c r="E54" s="33"/>
      <c r="F54" s="33"/>
      <c r="G54" s="33"/>
      <c r="H54" s="33" t="s">
        <v>20</v>
      </c>
      <c r="I54" s="33"/>
      <c r="J54" s="33" t="s">
        <v>20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>
        <v>2.5299999999999998</v>
      </c>
      <c r="V54" s="37">
        <f>1-(U54/100)</f>
        <v>0.97470000000000001</v>
      </c>
      <c r="W54" s="34">
        <v>1928</v>
      </c>
      <c r="X54" s="38">
        <f>W54/1000</f>
        <v>1.9279999999999999</v>
      </c>
      <c r="Y54" s="29" t="s">
        <v>150</v>
      </c>
      <c r="Z54" s="29" t="s">
        <v>151</v>
      </c>
      <c r="AA54" s="29" t="s">
        <v>150</v>
      </c>
      <c r="AB54" s="30" t="s">
        <v>150</v>
      </c>
      <c r="AC54" s="39">
        <v>2.5000000000000001E-2</v>
      </c>
      <c r="AD54" s="29" t="s">
        <v>150</v>
      </c>
      <c r="AE54" s="31">
        <v>0.8</v>
      </c>
      <c r="AF54" s="30">
        <v>0</v>
      </c>
      <c r="AG54" s="30" t="s">
        <v>178</v>
      </c>
      <c r="AH54" s="30" t="s">
        <v>178</v>
      </c>
      <c r="AI54" s="31">
        <v>1</v>
      </c>
      <c r="AJ54" s="31">
        <v>1</v>
      </c>
      <c r="AK54" s="31">
        <v>1</v>
      </c>
      <c r="AL54" s="31">
        <v>1</v>
      </c>
      <c r="AM54" s="88" t="s">
        <v>179</v>
      </c>
      <c r="AN54" s="88"/>
      <c r="AO54" s="29" t="s">
        <v>180</v>
      </c>
      <c r="AP54" s="29" t="s">
        <v>180</v>
      </c>
      <c r="AQ54" s="31">
        <f>SUM(AD54:AP54)</f>
        <v>4.8</v>
      </c>
      <c r="AR54" s="40">
        <f>AVERAGE(AD54:AP54)</f>
        <v>0.79999999999999993</v>
      </c>
      <c r="AS54" s="100">
        <f>_xlfn.RANK.EQ(V54,V54:V153,1)/100</f>
        <v>0.31</v>
      </c>
      <c r="AT54" s="31">
        <f>_xlfn.RANK.EQ(X54,X54:X153,1)/100</f>
        <v>0.44</v>
      </c>
      <c r="AU54" s="41">
        <f>AVERAGE(AC54, AR54,V54, X54)</f>
        <v>0.931925</v>
      </c>
    </row>
    <row r="55" spans="1:47" s="42" customFormat="1" hidden="1" x14ac:dyDescent="0.2">
      <c r="A55" s="28">
        <f>_xlfn.RANK.EQ(AU55,$AU$2:$AU$101,0)</f>
        <v>46</v>
      </c>
      <c r="B55" s="35" t="s">
        <v>22</v>
      </c>
      <c r="C55" s="27"/>
      <c r="D55" s="27"/>
      <c r="E55" s="27"/>
      <c r="F55" s="27"/>
      <c r="G55" s="27"/>
      <c r="H55" s="27" t="s">
        <v>20</v>
      </c>
      <c r="I55" s="27" t="s">
        <v>20</v>
      </c>
      <c r="J55" s="27" t="s">
        <v>20</v>
      </c>
      <c r="K55" s="27" t="s">
        <v>20</v>
      </c>
      <c r="L55" s="27"/>
      <c r="M55" s="27" t="s">
        <v>20</v>
      </c>
      <c r="N55" s="27"/>
      <c r="O55" s="27"/>
      <c r="P55" s="27" t="s">
        <v>20</v>
      </c>
      <c r="Q55" s="27"/>
      <c r="R55" s="27" t="s">
        <v>20</v>
      </c>
      <c r="S55" s="27"/>
      <c r="T55" s="28"/>
      <c r="U55" s="36">
        <v>2.71</v>
      </c>
      <c r="V55" s="37">
        <f>1-(U55/100)</f>
        <v>0.97289999999999999</v>
      </c>
      <c r="W55" s="34">
        <v>1850</v>
      </c>
      <c r="X55" s="38">
        <f>W55/1000</f>
        <v>1.85</v>
      </c>
      <c r="Y55" s="29" t="s">
        <v>150</v>
      </c>
      <c r="Z55" s="29" t="s">
        <v>151</v>
      </c>
      <c r="AA55" s="29" t="s">
        <v>150</v>
      </c>
      <c r="AB55" s="30" t="s">
        <v>152</v>
      </c>
      <c r="AC55" s="39">
        <v>0.27500000000000002</v>
      </c>
      <c r="AD55" s="31">
        <v>1</v>
      </c>
      <c r="AE55" s="31">
        <v>1</v>
      </c>
      <c r="AF55" s="30">
        <v>0</v>
      </c>
      <c r="AG55" s="30">
        <v>0.6</v>
      </c>
      <c r="AH55" s="30">
        <v>0</v>
      </c>
      <c r="AI55" s="31">
        <v>1</v>
      </c>
      <c r="AJ55" s="31">
        <v>1</v>
      </c>
      <c r="AK55" s="31">
        <v>1</v>
      </c>
      <c r="AL55" s="31">
        <v>0.66</v>
      </c>
      <c r="AM55" s="88">
        <v>1</v>
      </c>
      <c r="AN55" s="88" t="s">
        <v>153</v>
      </c>
      <c r="AO55" s="29">
        <v>0</v>
      </c>
      <c r="AP55" s="29">
        <v>0</v>
      </c>
      <c r="AQ55" s="31">
        <f>SUM(AD55:AP55)</f>
        <v>7.26</v>
      </c>
      <c r="AR55" s="40">
        <f>AVERAGE(AD55:AP55)</f>
        <v>0.60499999999999998</v>
      </c>
      <c r="AS55" s="100">
        <f>_xlfn.RANK.EQ(V55,V55:V154,1)/100</f>
        <v>0.3</v>
      </c>
      <c r="AT55" s="31">
        <f>_xlfn.RANK.EQ(X55,X55:X154,1)/100</f>
        <v>0.42</v>
      </c>
      <c r="AU55" s="41">
        <f>AVERAGE(AC55, AR55,V55, X55)</f>
        <v>0.92572500000000002</v>
      </c>
    </row>
    <row r="56" spans="1:47" s="42" customFormat="1" hidden="1" x14ac:dyDescent="0.2">
      <c r="A56" s="28">
        <f>_xlfn.RANK.EQ(AU56,$AU$2:$AU$101,0)</f>
        <v>48</v>
      </c>
      <c r="B56" s="35" t="s">
        <v>107</v>
      </c>
      <c r="C56" s="33"/>
      <c r="D56" s="33"/>
      <c r="E56" s="33"/>
      <c r="F56" s="33"/>
      <c r="G56" s="33"/>
      <c r="H56" s="33"/>
      <c r="I56" s="33"/>
      <c r="J56" s="33"/>
      <c r="K56" s="33" t="s">
        <v>20</v>
      </c>
      <c r="L56" s="33"/>
      <c r="M56" s="33"/>
      <c r="N56" s="33"/>
      <c r="O56" s="33"/>
      <c r="P56" s="33"/>
      <c r="Q56" s="27"/>
      <c r="R56" s="27"/>
      <c r="S56" s="27"/>
      <c r="T56" s="28"/>
      <c r="U56" s="36">
        <v>1.51</v>
      </c>
      <c r="V56" s="37">
        <f>1-(U56/100)</f>
        <v>0.9849</v>
      </c>
      <c r="W56" s="34">
        <v>1620</v>
      </c>
      <c r="X56" s="38">
        <f>W56/1000</f>
        <v>1.62</v>
      </c>
      <c r="Y56" s="29">
        <v>17</v>
      </c>
      <c r="Z56" s="29">
        <v>17</v>
      </c>
      <c r="AA56" s="29" t="s">
        <v>202</v>
      </c>
      <c r="AB56" s="30" t="s">
        <v>202</v>
      </c>
      <c r="AC56" s="39">
        <v>8.6999999999999994E-2</v>
      </c>
      <c r="AD56" s="31">
        <v>0.8</v>
      </c>
      <c r="AE56" s="31">
        <v>1</v>
      </c>
      <c r="AF56" s="30">
        <v>1</v>
      </c>
      <c r="AG56" s="30">
        <v>0.6</v>
      </c>
      <c r="AH56" s="30">
        <v>0.6</v>
      </c>
      <c r="AI56" s="31">
        <v>1</v>
      </c>
      <c r="AJ56" s="31">
        <v>1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1</v>
      </c>
      <c r="AP56" s="29">
        <v>1</v>
      </c>
      <c r="AQ56" s="31">
        <f>SUM(AD56:AP56)</f>
        <v>10</v>
      </c>
      <c r="AR56" s="40">
        <f>AVERAGE(AD56:AP56)</f>
        <v>0.90909090909090906</v>
      </c>
      <c r="AS56" s="100">
        <f>_xlfn.RANK.EQ(V56,V56:V155,1)/100</f>
        <v>0.36</v>
      </c>
      <c r="AT56" s="31">
        <f>_xlfn.RANK.EQ(X56,X56:X155,1)/100</f>
        <v>0.39</v>
      </c>
      <c r="AU56" s="41">
        <f>AVERAGE(AC56, AR56,V56, X56)</f>
        <v>0.90024772727272728</v>
      </c>
    </row>
    <row r="57" spans="1:47" s="42" customFormat="1" hidden="1" x14ac:dyDescent="0.2">
      <c r="A57" s="28">
        <f>_xlfn.RANK.EQ(AU57,$AU$2:$AU$101,0)</f>
        <v>50</v>
      </c>
      <c r="B57" s="35" t="s">
        <v>32</v>
      </c>
      <c r="C57" s="27"/>
      <c r="D57" s="27" t="s">
        <v>20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36">
        <v>3.14</v>
      </c>
      <c r="V57" s="37">
        <f>1-(U57/100)</f>
        <v>0.96860000000000002</v>
      </c>
      <c r="W57" s="34">
        <v>2144</v>
      </c>
      <c r="X57" s="38">
        <f>W57/1000</f>
        <v>2.1440000000000001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2.9000000000000001E-2</v>
      </c>
      <c r="AD57" s="31">
        <v>1</v>
      </c>
      <c r="AE57" s="31">
        <v>0.8</v>
      </c>
      <c r="AF57" s="30">
        <v>0</v>
      </c>
      <c r="AG57" s="30">
        <v>0</v>
      </c>
      <c r="AH57" s="30">
        <v>0.2</v>
      </c>
      <c r="AI57" s="31">
        <v>0.5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163</v>
      </c>
      <c r="AO57" s="29">
        <v>0</v>
      </c>
      <c r="AP57" s="29">
        <v>0</v>
      </c>
      <c r="AQ57" s="31">
        <f>SUM(AD57:AP57)</f>
        <v>4.5</v>
      </c>
      <c r="AR57" s="40">
        <f>AVERAGE(AD57:AP57)</f>
        <v>0.40909090909090912</v>
      </c>
      <c r="AS57" s="100">
        <f>_xlfn.RANK.EQ(V57,V57:V156,1)/100</f>
        <v>0.28000000000000003</v>
      </c>
      <c r="AT57" s="31">
        <f>_xlfn.RANK.EQ(X57,X57:X156,1)/100</f>
        <v>0.43</v>
      </c>
      <c r="AU57" s="41">
        <f>AVERAGE(AC57, AR57,V57, X57)</f>
        <v>0.88767272727272739</v>
      </c>
    </row>
    <row r="58" spans="1:47" s="42" customFormat="1" hidden="1" x14ac:dyDescent="0.2">
      <c r="A58" s="28">
        <f>_xlfn.RANK.EQ(AU58,$AU$2:$AU$101,0)</f>
        <v>51</v>
      </c>
      <c r="B58" s="35" t="s">
        <v>115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 t="s">
        <v>20</v>
      </c>
      <c r="N58" s="33"/>
      <c r="O58" s="33"/>
      <c r="P58" s="33"/>
      <c r="Q58" s="33" t="s">
        <v>20</v>
      </c>
      <c r="R58" s="33"/>
      <c r="S58" s="33"/>
      <c r="T58" s="28"/>
      <c r="U58" s="36">
        <v>12.12</v>
      </c>
      <c r="V58" s="37">
        <f>1-(U58/100)</f>
        <v>0.87880000000000003</v>
      </c>
      <c r="W58" s="34">
        <v>1960</v>
      </c>
      <c r="X58" s="38">
        <f>W58/1000</f>
        <v>1.96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4.9000000000000002E-2</v>
      </c>
      <c r="AD58" s="31">
        <v>0.8</v>
      </c>
      <c r="AE58" s="31">
        <v>0.5</v>
      </c>
      <c r="AF58" s="30">
        <v>1</v>
      </c>
      <c r="AG58" s="30" t="s">
        <v>150</v>
      </c>
      <c r="AH58" s="30" t="s">
        <v>150</v>
      </c>
      <c r="AI58" s="31">
        <v>1</v>
      </c>
      <c r="AJ58" s="31">
        <v>0</v>
      </c>
      <c r="AK58" s="31">
        <v>1</v>
      </c>
      <c r="AL58" s="31">
        <v>1</v>
      </c>
      <c r="AM58" s="88" t="s">
        <v>150</v>
      </c>
      <c r="AN58" s="88" t="s">
        <v>153</v>
      </c>
      <c r="AO58" s="29">
        <v>0</v>
      </c>
      <c r="AP58" s="29">
        <v>0</v>
      </c>
      <c r="AQ58" s="31">
        <f>SUM(AD58:AP58)</f>
        <v>5.3</v>
      </c>
      <c r="AR58" s="40">
        <f>AVERAGE(AD58:AP58)</f>
        <v>0.58888888888888891</v>
      </c>
      <c r="AS58" s="100">
        <f>_xlfn.RANK.EQ(V58,V58:V157,1)/100</f>
        <v>0.15</v>
      </c>
      <c r="AT58" s="31">
        <f>_xlfn.RANK.EQ(X58,X58:X157,1)/100</f>
        <v>0.42</v>
      </c>
      <c r="AU58" s="41">
        <f>AVERAGE(AC58, AR58,V58, X58)</f>
        <v>0.86917222222222223</v>
      </c>
    </row>
    <row r="59" spans="1:47" s="42" customFormat="1" hidden="1" x14ac:dyDescent="0.2">
      <c r="A59" s="28">
        <f>_xlfn.RANK.EQ(AU59,$AU$2:$AU$101,0)</f>
        <v>52</v>
      </c>
      <c r="B59" s="35" t="s">
        <v>108</v>
      </c>
      <c r="C59" s="27"/>
      <c r="D59" s="27"/>
      <c r="E59" s="27"/>
      <c r="F59" s="27"/>
      <c r="G59" s="27" t="s">
        <v>20</v>
      </c>
      <c r="H59" s="27"/>
      <c r="I59" s="27"/>
      <c r="J59" s="27"/>
      <c r="K59" s="27"/>
      <c r="L59" s="27"/>
      <c r="M59" s="27"/>
      <c r="N59" s="27"/>
      <c r="O59" s="27"/>
      <c r="P59" s="27"/>
      <c r="Q59" s="27" t="s">
        <v>20</v>
      </c>
      <c r="R59" s="27"/>
      <c r="S59" s="27"/>
      <c r="T59" s="28"/>
      <c r="U59" s="36">
        <v>1.73</v>
      </c>
      <c r="V59" s="37">
        <f>1-(U59/100)</f>
        <v>0.98270000000000002</v>
      </c>
      <c r="W59" s="34">
        <v>1396</v>
      </c>
      <c r="X59" s="38">
        <f>W59/1000</f>
        <v>1.3959999999999999</v>
      </c>
      <c r="Y59" s="29">
        <v>23</v>
      </c>
      <c r="Z59" s="29">
        <v>23</v>
      </c>
      <c r="AA59" s="29" t="s">
        <v>202</v>
      </c>
      <c r="AB59" s="30" t="s">
        <v>202</v>
      </c>
      <c r="AC59" s="39">
        <v>0.17199999999999999</v>
      </c>
      <c r="AD59" s="31">
        <v>0.8</v>
      </c>
      <c r="AE59" s="31">
        <v>1</v>
      </c>
      <c r="AF59" s="30">
        <v>1</v>
      </c>
      <c r="AG59" s="30">
        <v>0.6</v>
      </c>
      <c r="AH59" s="30">
        <v>0.6</v>
      </c>
      <c r="AI59" s="31">
        <v>1</v>
      </c>
      <c r="AJ59" s="31">
        <v>1</v>
      </c>
      <c r="AK59" s="31">
        <v>1</v>
      </c>
      <c r="AL59" s="31">
        <v>1</v>
      </c>
      <c r="AM59" s="88" t="s">
        <v>153</v>
      </c>
      <c r="AN59" s="88" t="s">
        <v>153</v>
      </c>
      <c r="AO59" s="29">
        <v>1</v>
      </c>
      <c r="AP59" s="29">
        <v>1</v>
      </c>
      <c r="AQ59" s="31">
        <f>SUM(AD59:AP59)</f>
        <v>10</v>
      </c>
      <c r="AR59" s="40">
        <f>AVERAGE(AD59:AP59)</f>
        <v>0.90909090909090906</v>
      </c>
      <c r="AS59" s="100">
        <f>_xlfn.RANK.EQ(V59,V59:V158,1)/100</f>
        <v>0.32</v>
      </c>
      <c r="AT59" s="31">
        <f>_xlfn.RANK.EQ(X59,X59:X158,1)/100</f>
        <v>0.36</v>
      </c>
      <c r="AU59" s="41">
        <f>AVERAGE(AC59, AR59,V59, X59)</f>
        <v>0.86494772727272728</v>
      </c>
    </row>
    <row r="60" spans="1:47" s="42" customFormat="1" hidden="1" x14ac:dyDescent="0.2">
      <c r="A60" s="28">
        <f>_xlfn.RANK.EQ(AU60,$AU$2:$AU$101,0)</f>
        <v>53</v>
      </c>
      <c r="B60" s="35" t="s">
        <v>44</v>
      </c>
      <c r="C60" s="33"/>
      <c r="D60" s="33"/>
      <c r="E60" s="33"/>
      <c r="F60" s="33"/>
      <c r="G60" s="33"/>
      <c r="H60" s="33"/>
      <c r="I60" s="33" t="s">
        <v>20</v>
      </c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27"/>
      <c r="S60" s="27"/>
      <c r="T60" s="28"/>
      <c r="U60" s="36">
        <v>0.06</v>
      </c>
      <c r="V60" s="37">
        <f>1-(U60/100)</f>
        <v>0.99939999999999996</v>
      </c>
      <c r="W60" s="34">
        <v>1640</v>
      </c>
      <c r="X60" s="38">
        <f>W60/1000</f>
        <v>1.64</v>
      </c>
      <c r="Y60" s="29" t="s">
        <v>150</v>
      </c>
      <c r="Z60" s="29" t="s">
        <v>151</v>
      </c>
      <c r="AA60" s="29" t="s">
        <v>181</v>
      </c>
      <c r="AB60" s="30" t="s">
        <v>181</v>
      </c>
      <c r="AC60" s="39">
        <v>0.128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1</v>
      </c>
      <c r="AM60" s="88" t="s">
        <v>148</v>
      </c>
      <c r="AN60" s="88" t="s">
        <v>153</v>
      </c>
      <c r="AO60" s="29">
        <v>1</v>
      </c>
      <c r="AP60" s="29">
        <v>0</v>
      </c>
      <c r="AQ60" s="31">
        <f>SUM(AD60:AP60)</f>
        <v>7.6</v>
      </c>
      <c r="AR60" s="40">
        <f>AVERAGE(AD60:AP60)</f>
        <v>0.69090909090909092</v>
      </c>
      <c r="AS60" s="100">
        <f>_xlfn.RANK.EQ(V60,V60:V159,1)/100</f>
        <v>0.42</v>
      </c>
      <c r="AT60" s="31">
        <f>_xlfn.RANK.EQ(X60,X60:X159,1)/100</f>
        <v>0.38</v>
      </c>
      <c r="AU60" s="41">
        <f>AVERAGE(AC60, AR60,V60, X60)</f>
        <v>0.86457727272727269</v>
      </c>
    </row>
    <row r="61" spans="1:47" s="42" customFormat="1" hidden="1" x14ac:dyDescent="0.2">
      <c r="A61" s="28">
        <f>_xlfn.RANK.EQ(AU61,$AU$2:$AU$101,0)</f>
        <v>54</v>
      </c>
      <c r="B61" s="35" t="s">
        <v>43</v>
      </c>
      <c r="C61" s="33"/>
      <c r="D61" s="33"/>
      <c r="E61" s="33" t="s">
        <v>20</v>
      </c>
      <c r="F61" s="33"/>
      <c r="G61" s="33"/>
      <c r="H61" s="33"/>
      <c r="I61" s="33"/>
      <c r="J61" s="33" t="s">
        <v>20</v>
      </c>
      <c r="K61" s="33"/>
      <c r="L61" s="33"/>
      <c r="M61" s="33"/>
      <c r="N61" s="33"/>
      <c r="O61" s="33"/>
      <c r="P61" s="33" t="s">
        <v>20</v>
      </c>
      <c r="Q61" s="33"/>
      <c r="R61" s="33"/>
      <c r="S61" s="33"/>
      <c r="T61" s="33"/>
      <c r="U61" s="36">
        <v>1.19</v>
      </c>
      <c r="V61" s="37">
        <f>1-(U61/100)</f>
        <v>0.98809999999999998</v>
      </c>
      <c r="W61" s="34">
        <v>1530</v>
      </c>
      <c r="X61" s="38">
        <f>W61/1000</f>
        <v>1.53</v>
      </c>
      <c r="Y61" s="29" t="s">
        <v>150</v>
      </c>
      <c r="Z61" s="29" t="s">
        <v>151</v>
      </c>
      <c r="AA61" s="29" t="s">
        <v>166</v>
      </c>
      <c r="AB61" s="30" t="s">
        <v>166</v>
      </c>
      <c r="AC61" s="39">
        <v>0.42399999999999999</v>
      </c>
      <c r="AD61" s="31">
        <v>1</v>
      </c>
      <c r="AE61" s="31">
        <v>1</v>
      </c>
      <c r="AF61" s="30">
        <v>0</v>
      </c>
      <c r="AG61" s="30">
        <v>0.4</v>
      </c>
      <c r="AH61" s="30">
        <v>0</v>
      </c>
      <c r="AI61" s="31">
        <v>1</v>
      </c>
      <c r="AJ61" s="31">
        <v>0</v>
      </c>
      <c r="AK61" s="31">
        <v>1</v>
      </c>
      <c r="AL61" s="31">
        <v>1</v>
      </c>
      <c r="AM61" s="88" t="s">
        <v>148</v>
      </c>
      <c r="AN61" s="88" t="s">
        <v>155</v>
      </c>
      <c r="AO61" s="29">
        <v>0</v>
      </c>
      <c r="AP61" s="29">
        <v>0</v>
      </c>
      <c r="AQ61" s="31">
        <f>SUM(AD61:AP61)</f>
        <v>5.4</v>
      </c>
      <c r="AR61" s="40">
        <f>AVERAGE(AD61:AP61)</f>
        <v>0.49090909090909096</v>
      </c>
      <c r="AS61" s="100">
        <f>_xlfn.RANK.EQ(V61,V61:V160,1)/100</f>
        <v>0.33</v>
      </c>
      <c r="AT61" s="31">
        <f>_xlfn.RANK.EQ(X61,X61:X160,1)/100</f>
        <v>0.37</v>
      </c>
      <c r="AU61" s="41">
        <f>AVERAGE(AC61, AR61,V61, X61)</f>
        <v>0.85825227272727278</v>
      </c>
    </row>
    <row r="62" spans="1:47" s="42" customFormat="1" hidden="1" x14ac:dyDescent="0.2">
      <c r="A62" s="28">
        <f>_xlfn.RANK.EQ(AU62,$AU$2:$AU$101,0)</f>
        <v>55</v>
      </c>
      <c r="B62" s="35" t="s">
        <v>85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 t="s">
        <v>20</v>
      </c>
      <c r="N62" s="27"/>
      <c r="O62" s="27"/>
      <c r="P62" s="27"/>
      <c r="Q62" s="27"/>
      <c r="R62" s="27"/>
      <c r="S62" s="27"/>
      <c r="T62" s="28"/>
      <c r="U62" s="36">
        <v>1.05</v>
      </c>
      <c r="V62" s="37">
        <f>1-(U62/100)</f>
        <v>0.98950000000000005</v>
      </c>
      <c r="W62" s="34">
        <v>1776</v>
      </c>
      <c r="X62" s="38">
        <f>W62/1000</f>
        <v>1.776</v>
      </c>
      <c r="Y62" s="29">
        <v>640</v>
      </c>
      <c r="Z62" s="29">
        <v>0</v>
      </c>
      <c r="AA62" s="29" t="s">
        <v>210</v>
      </c>
      <c r="AB62" s="30"/>
      <c r="AC62" s="39">
        <v>2.1000000000000001E-2</v>
      </c>
      <c r="AD62" s="31">
        <v>1</v>
      </c>
      <c r="AE62" s="31">
        <v>1</v>
      </c>
      <c r="AF62" s="30">
        <v>0</v>
      </c>
      <c r="AG62" s="30">
        <v>0.6</v>
      </c>
      <c r="AH62" s="30">
        <v>0.4</v>
      </c>
      <c r="AI62" s="31">
        <v>1</v>
      </c>
      <c r="AJ62" s="31">
        <v>0</v>
      </c>
      <c r="AK62" s="31">
        <v>1</v>
      </c>
      <c r="AL62" s="31">
        <v>1</v>
      </c>
      <c r="AM62" s="88" t="s">
        <v>153</v>
      </c>
      <c r="AN62" s="88" t="s">
        <v>153</v>
      </c>
      <c r="AO62" s="29">
        <v>1</v>
      </c>
      <c r="AP62" s="29">
        <v>0</v>
      </c>
      <c r="AQ62" s="31">
        <f>SUM(AD62:AP62)</f>
        <v>7</v>
      </c>
      <c r="AR62" s="40">
        <f>AVERAGE(AD62:AP62)</f>
        <v>0.63636363636363635</v>
      </c>
      <c r="AS62" s="100">
        <f>_xlfn.RANK.EQ(V62,V62:V161,1)/100</f>
        <v>0.34</v>
      </c>
      <c r="AT62" s="31">
        <f>_xlfn.RANK.EQ(X62,X62:X161,1)/100</f>
        <v>0.37</v>
      </c>
      <c r="AU62" s="41">
        <f>AVERAGE(AC62, AR62,V62, X62)</f>
        <v>0.85571590909090911</v>
      </c>
    </row>
    <row r="63" spans="1:47" s="42" customFormat="1" hidden="1" x14ac:dyDescent="0.2">
      <c r="A63" s="28">
        <f>_xlfn.RANK.EQ(AU63,$AU$2:$AU$101,0)</f>
        <v>57</v>
      </c>
      <c r="B63" s="35" t="s">
        <v>48</v>
      </c>
      <c r="C63" s="33"/>
      <c r="D63" s="33"/>
      <c r="E63" s="33" t="s">
        <v>20</v>
      </c>
      <c r="F63" s="33"/>
      <c r="G63" s="33"/>
      <c r="H63" s="33"/>
      <c r="I63" s="33" t="s">
        <v>20</v>
      </c>
      <c r="J63" s="33"/>
      <c r="K63" s="33"/>
      <c r="L63" s="33"/>
      <c r="M63" s="33"/>
      <c r="N63" s="33"/>
      <c r="O63" s="33"/>
      <c r="P63" s="33" t="s">
        <v>20</v>
      </c>
      <c r="Q63" s="33"/>
      <c r="R63" s="27"/>
      <c r="S63" s="27"/>
      <c r="T63" s="28"/>
      <c r="U63" s="36">
        <v>1.53</v>
      </c>
      <c r="V63" s="37">
        <f>1-(U63/100)</f>
        <v>0.98470000000000002</v>
      </c>
      <c r="W63" s="34">
        <v>1292</v>
      </c>
      <c r="X63" s="38">
        <f>W63/1000</f>
        <v>1.292</v>
      </c>
      <c r="Y63" s="29" t="s">
        <v>150</v>
      </c>
      <c r="Z63" s="29" t="s">
        <v>151</v>
      </c>
      <c r="AA63" s="29" t="s">
        <v>183</v>
      </c>
      <c r="AB63" s="30" t="s">
        <v>184</v>
      </c>
      <c r="AC63" s="39">
        <v>0.435</v>
      </c>
      <c r="AD63" s="31">
        <v>1</v>
      </c>
      <c r="AE63" s="31">
        <v>1</v>
      </c>
      <c r="AF63" s="30">
        <v>0</v>
      </c>
      <c r="AG63" s="30">
        <v>0.4</v>
      </c>
      <c r="AH63" s="30">
        <v>0</v>
      </c>
      <c r="AI63" s="31">
        <v>1</v>
      </c>
      <c r="AJ63" s="31">
        <v>1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1</v>
      </c>
      <c r="AP63" s="29">
        <v>0</v>
      </c>
      <c r="AQ63" s="31">
        <f>SUM(AD63:AP63)</f>
        <v>7.4</v>
      </c>
      <c r="AR63" s="40">
        <f>AVERAGE(AD63:AP63)</f>
        <v>0.67272727272727273</v>
      </c>
      <c r="AS63" s="100">
        <f>_xlfn.RANK.EQ(V63,V63:V162,1)/100</f>
        <v>0.32</v>
      </c>
      <c r="AT63" s="31">
        <f>_xlfn.RANK.EQ(X63,X63:X162,1)/100</f>
        <v>0.34</v>
      </c>
      <c r="AU63" s="41">
        <f>AVERAGE(AC63, AR63,V63, X63)</f>
        <v>0.8461068181818181</v>
      </c>
    </row>
    <row r="64" spans="1:47" s="42" customFormat="1" hidden="1" x14ac:dyDescent="0.2">
      <c r="A64" s="28">
        <f>_xlfn.RANK.EQ(AU64,$AU$2:$AU$101,0)</f>
        <v>58</v>
      </c>
      <c r="B64" s="35" t="s">
        <v>46</v>
      </c>
      <c r="C64" s="33"/>
      <c r="D64" s="33"/>
      <c r="E64" s="33" t="s">
        <v>20</v>
      </c>
      <c r="F64" s="33"/>
      <c r="G64" s="33" t="s">
        <v>20</v>
      </c>
      <c r="H64" s="33"/>
      <c r="I64" s="33"/>
      <c r="J64" s="33"/>
      <c r="K64" s="33"/>
      <c r="L64" s="33"/>
      <c r="M64" s="33"/>
      <c r="N64" s="33"/>
      <c r="O64" s="33"/>
      <c r="P64" s="33" t="s">
        <v>20</v>
      </c>
      <c r="Q64" s="27"/>
      <c r="R64" s="27"/>
      <c r="S64" s="27"/>
      <c r="T64" s="28"/>
      <c r="U64" s="36">
        <v>0.53</v>
      </c>
      <c r="V64" s="37">
        <f>1-(U64/100)</f>
        <v>0.99470000000000003</v>
      </c>
      <c r="W64" s="34">
        <v>1035</v>
      </c>
      <c r="X64" s="38">
        <f>W64/1000</f>
        <v>1.0349999999999999</v>
      </c>
      <c r="Y64" s="29" t="s">
        <v>150</v>
      </c>
      <c r="Z64" s="29" t="s">
        <v>151</v>
      </c>
      <c r="AA64" s="29" t="s">
        <v>150</v>
      </c>
      <c r="AB64" s="30" t="s">
        <v>170</v>
      </c>
      <c r="AC64" s="39">
        <v>0.56799999999999995</v>
      </c>
      <c r="AD64" s="31">
        <v>1</v>
      </c>
      <c r="AE64" s="31">
        <v>1</v>
      </c>
      <c r="AF64" s="30">
        <v>1</v>
      </c>
      <c r="AG64" s="30">
        <v>0.6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1</v>
      </c>
      <c r="AP64" s="29">
        <v>0</v>
      </c>
      <c r="AQ64" s="31">
        <f>SUM(AD64:AP64)</f>
        <v>8.6</v>
      </c>
      <c r="AR64" s="40">
        <f>AVERAGE(AD64:AP64)</f>
        <v>0.78181818181818175</v>
      </c>
      <c r="AS64" s="100">
        <f>_xlfn.RANK.EQ(V64,V64:V163,1)/100</f>
        <v>0.36</v>
      </c>
      <c r="AT64" s="31">
        <f>_xlfn.RANK.EQ(X64,X64:X163,1)/100</f>
        <v>0.31</v>
      </c>
      <c r="AU64" s="41">
        <f>AVERAGE(AC64, AR64,V64, X64)</f>
        <v>0.84487954545454547</v>
      </c>
    </row>
    <row r="65" spans="1:47" s="42" customFormat="1" ht="25.5" hidden="1" x14ac:dyDescent="0.2">
      <c r="A65" s="28">
        <f>_xlfn.RANK.EQ(AU65,$AU$2:$AU$101,0)</f>
        <v>59</v>
      </c>
      <c r="B65" s="35" t="s">
        <v>86</v>
      </c>
      <c r="C65" s="33"/>
      <c r="D65" s="33"/>
      <c r="E65" s="33" t="s">
        <v>20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 t="s">
        <v>20</v>
      </c>
      <c r="Q65" s="27"/>
      <c r="R65" s="27"/>
      <c r="S65" s="27"/>
      <c r="T65" s="28"/>
      <c r="U65" s="36">
        <v>44.56</v>
      </c>
      <c r="V65" s="37">
        <f>1-(U65/100)</f>
        <v>0.5544</v>
      </c>
      <c r="W65" s="34">
        <v>1857</v>
      </c>
      <c r="X65" s="38">
        <f>W65/1000</f>
        <v>1.857</v>
      </c>
      <c r="Y65" s="29" t="s">
        <v>150</v>
      </c>
      <c r="Z65" s="29" t="s">
        <v>151</v>
      </c>
      <c r="AA65" s="29" t="s">
        <v>200</v>
      </c>
      <c r="AB65" s="30" t="s">
        <v>200</v>
      </c>
      <c r="AC65" s="39">
        <v>0.42399999999999999</v>
      </c>
      <c r="AD65" s="31">
        <v>1</v>
      </c>
      <c r="AE65" s="31">
        <v>0.9</v>
      </c>
      <c r="AF65" s="30">
        <v>0</v>
      </c>
      <c r="AG65" s="30">
        <v>0.6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149</v>
      </c>
      <c r="AO65" s="29">
        <v>0</v>
      </c>
      <c r="AP65" s="29">
        <v>0</v>
      </c>
      <c r="AQ65" s="31">
        <f>SUM(AD65:AP65)</f>
        <v>5.5</v>
      </c>
      <c r="AR65" s="40">
        <f>AVERAGE(AD65:AP65)</f>
        <v>0.5</v>
      </c>
      <c r="AS65" s="100">
        <f>_xlfn.RANK.EQ(V65,V65:V164,1)/100</f>
        <v>0.05</v>
      </c>
      <c r="AT65" s="31">
        <f>_xlfn.RANK.EQ(X65,X65:X164,1)/100</f>
        <v>0.35</v>
      </c>
      <c r="AU65" s="41">
        <f>AVERAGE(AC65, AR65,V65, X65)</f>
        <v>0.83384999999999998</v>
      </c>
    </row>
    <row r="66" spans="1:47" s="42" customFormat="1" hidden="1" x14ac:dyDescent="0.2">
      <c r="A66" s="28">
        <f>_xlfn.RANK.EQ(AU66,$AU$2:$AU$101,0)</f>
        <v>61</v>
      </c>
      <c r="B66" s="35" t="s">
        <v>52</v>
      </c>
      <c r="C66" s="33"/>
      <c r="D66" s="33" t="s">
        <v>20</v>
      </c>
      <c r="E66" s="33" t="s">
        <v>186</v>
      </c>
      <c r="F66" s="33"/>
      <c r="G66" s="33"/>
      <c r="H66" s="33"/>
      <c r="I66" s="33"/>
      <c r="J66" s="33"/>
      <c r="K66" s="33"/>
      <c r="L66" s="33"/>
      <c r="M66" s="33"/>
      <c r="N66" s="33" t="s">
        <v>20</v>
      </c>
      <c r="O66" s="33"/>
      <c r="P66" s="33"/>
      <c r="Q66" s="33"/>
      <c r="R66" s="33"/>
      <c r="S66" s="33"/>
      <c r="T66" s="33"/>
      <c r="U66" s="36">
        <v>0.78</v>
      </c>
      <c r="V66" s="37">
        <f>1-(U66/100)</f>
        <v>0.99219999999999997</v>
      </c>
      <c r="W66" s="34">
        <v>1430</v>
      </c>
      <c r="X66" s="38">
        <f>W66/1000</f>
        <v>1.43</v>
      </c>
      <c r="Y66" s="29">
        <v>500</v>
      </c>
      <c r="Z66" s="29" t="s">
        <v>151</v>
      </c>
      <c r="AA66" s="29" t="s">
        <v>150</v>
      </c>
      <c r="AB66" s="30" t="s">
        <v>150</v>
      </c>
      <c r="AC66" s="39">
        <v>0.188</v>
      </c>
      <c r="AD66" s="89">
        <v>1</v>
      </c>
      <c r="AE66" s="89">
        <v>0.8</v>
      </c>
      <c r="AF66" s="30">
        <v>1</v>
      </c>
      <c r="AG66" s="30">
        <v>0.1</v>
      </c>
      <c r="AH66" s="30">
        <v>0.3</v>
      </c>
      <c r="AI66" s="31">
        <v>1</v>
      </c>
      <c r="AJ66" s="31">
        <v>0</v>
      </c>
      <c r="AK66" s="31">
        <v>1</v>
      </c>
      <c r="AL66" s="31">
        <v>1</v>
      </c>
      <c r="AM66" s="88">
        <v>0</v>
      </c>
      <c r="AN66" s="88">
        <v>0</v>
      </c>
      <c r="AO66" s="29">
        <v>0</v>
      </c>
      <c r="AP66" s="29">
        <v>0</v>
      </c>
      <c r="AQ66" s="31"/>
      <c r="AR66" s="40">
        <f>AVERAGE(AD66:AP66)</f>
        <v>0.47692307692307689</v>
      </c>
      <c r="AS66" s="100">
        <f>_xlfn.RANK.EQ(V66,V66:V165,1)/100</f>
        <v>0.34</v>
      </c>
      <c r="AT66" s="31">
        <f>_xlfn.RANK.EQ(X66,X66:X165,1)/100</f>
        <v>0.34</v>
      </c>
      <c r="AU66" s="41">
        <f>AVERAGE(AC66, AR66,V66, X66)</f>
        <v>0.77178076923076921</v>
      </c>
    </row>
    <row r="67" spans="1:47" s="42" customFormat="1" hidden="1" x14ac:dyDescent="0.2">
      <c r="A67" s="28">
        <f>_xlfn.RANK.EQ(AU67,$AU$2:$AU$101,0)</f>
        <v>62</v>
      </c>
      <c r="B67" s="35" t="s">
        <v>64</v>
      </c>
      <c r="C67" s="33"/>
      <c r="D67" s="33" t="s">
        <v>20</v>
      </c>
      <c r="E67" s="33"/>
      <c r="F67" s="33"/>
      <c r="G67" s="33"/>
      <c r="H67" s="33"/>
      <c r="I67" s="33" t="s">
        <v>20</v>
      </c>
      <c r="J67" s="33" t="s">
        <v>20</v>
      </c>
      <c r="K67" s="33"/>
      <c r="L67" s="33" t="s">
        <v>20</v>
      </c>
      <c r="M67" s="33"/>
      <c r="N67" s="33" t="s">
        <v>20</v>
      </c>
      <c r="O67" s="33" t="s">
        <v>20</v>
      </c>
      <c r="P67" s="33"/>
      <c r="Q67" s="33" t="s">
        <v>20</v>
      </c>
      <c r="R67" s="33"/>
      <c r="S67" s="33"/>
      <c r="T67" s="28"/>
      <c r="U67" s="36">
        <v>1.1399999999999999</v>
      </c>
      <c r="V67" s="37">
        <f>1-(U67/100)</f>
        <v>0.98860000000000003</v>
      </c>
      <c r="W67" s="34">
        <v>615</v>
      </c>
      <c r="X67" s="38">
        <f>W67/1000</f>
        <v>0.61499999999999999</v>
      </c>
      <c r="Y67" s="29" t="s">
        <v>192</v>
      </c>
      <c r="Z67" s="29" t="s">
        <v>192</v>
      </c>
      <c r="AA67" s="29" t="s">
        <v>150</v>
      </c>
      <c r="AB67" s="30" t="s">
        <v>150</v>
      </c>
      <c r="AC67" s="39">
        <v>0.64100000000000001</v>
      </c>
      <c r="AD67" s="31">
        <v>1</v>
      </c>
      <c r="AE67" s="31">
        <v>1</v>
      </c>
      <c r="AF67" s="30">
        <v>0</v>
      </c>
      <c r="AG67" s="30">
        <v>0.6</v>
      </c>
      <c r="AH67" s="30">
        <v>0.2</v>
      </c>
      <c r="AI67" s="31">
        <v>1</v>
      </c>
      <c r="AJ67" s="31">
        <v>1</v>
      </c>
      <c r="AK67" s="31">
        <v>1</v>
      </c>
      <c r="AL67" s="31">
        <v>1</v>
      </c>
      <c r="AM67" s="88">
        <v>1</v>
      </c>
      <c r="AN67" s="88" t="s">
        <v>153</v>
      </c>
      <c r="AO67" s="29">
        <v>1</v>
      </c>
      <c r="AP67" s="29">
        <v>0</v>
      </c>
      <c r="AQ67" s="31">
        <f>SUM(AD67:AP67)</f>
        <v>8.8000000000000007</v>
      </c>
      <c r="AR67" s="40">
        <f>AVERAGE(AD67:AP67)</f>
        <v>0.73333333333333339</v>
      </c>
      <c r="AS67" s="100">
        <f>_xlfn.RANK.EQ(V67,V67:V166,1)/100</f>
        <v>0.31</v>
      </c>
      <c r="AT67" s="31">
        <f>_xlfn.RANK.EQ(X67,X67:X166,1)/100</f>
        <v>0.24</v>
      </c>
      <c r="AU67" s="41">
        <f>AVERAGE(AC67, AR67,V67, X67)</f>
        <v>0.74448333333333339</v>
      </c>
    </row>
    <row r="68" spans="1:47" s="42" customFormat="1" ht="38.25" hidden="1" x14ac:dyDescent="0.2">
      <c r="A68" s="28">
        <f>_xlfn.RANK.EQ(AU68,$AU$2:$AU$101,0)</f>
        <v>63</v>
      </c>
      <c r="B68" s="35" t="s">
        <v>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/>
      <c r="U68" s="36">
        <v>2.36</v>
      </c>
      <c r="V68" s="37">
        <f>1-(U68/100)</f>
        <v>0.97640000000000005</v>
      </c>
      <c r="W68" s="34">
        <v>1322</v>
      </c>
      <c r="X68" s="38">
        <f>W68/1000</f>
        <v>1.3220000000000001</v>
      </c>
      <c r="Y68" s="29">
        <v>2</v>
      </c>
      <c r="Z68" s="29">
        <v>2</v>
      </c>
      <c r="AA68" s="29" t="s">
        <v>150</v>
      </c>
      <c r="AB68" s="30" t="s">
        <v>150</v>
      </c>
      <c r="AC68" s="39">
        <v>2.1000000000000001E-2</v>
      </c>
      <c r="AD68" s="31">
        <v>1</v>
      </c>
      <c r="AE68" s="31">
        <v>1</v>
      </c>
      <c r="AF68" s="30">
        <v>0</v>
      </c>
      <c r="AG68" s="30">
        <v>0.4</v>
      </c>
      <c r="AH68" s="30">
        <v>0.2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0</v>
      </c>
      <c r="AP68" s="29">
        <v>1</v>
      </c>
      <c r="AQ68" s="31">
        <f>SUM(AD68:AP68)</f>
        <v>6.6</v>
      </c>
      <c r="AR68" s="40">
        <f>AVERAGE(AD68:AP68)</f>
        <v>0.6</v>
      </c>
      <c r="AS68" s="100">
        <f>_xlfn.RANK.EQ(V68,V68:V167,1)/100</f>
        <v>0.28000000000000003</v>
      </c>
      <c r="AT68" s="31">
        <f>_xlfn.RANK.EQ(X68,X68:X167,1)/100</f>
        <v>0.32</v>
      </c>
      <c r="AU68" s="41">
        <f>AVERAGE(AC68, AR68,V68, X68)</f>
        <v>0.72985</v>
      </c>
    </row>
    <row r="69" spans="1:47" s="42" customFormat="1" hidden="1" x14ac:dyDescent="0.2">
      <c r="A69" s="28">
        <f>_xlfn.RANK.EQ(AU69,$AU$2:$AU$101,0)</f>
        <v>64</v>
      </c>
      <c r="B69" s="35" t="s">
        <v>114</v>
      </c>
      <c r="C69" s="33" t="s">
        <v>20</v>
      </c>
      <c r="D69" s="33"/>
      <c r="E69" s="33"/>
      <c r="F69" s="33"/>
      <c r="G69" s="33"/>
      <c r="H69" s="33"/>
      <c r="I69" s="33"/>
      <c r="J69" s="33" t="s">
        <v>20</v>
      </c>
      <c r="K69" s="33"/>
      <c r="L69" s="33"/>
      <c r="M69" s="33" t="s">
        <v>20</v>
      </c>
      <c r="N69" s="33"/>
      <c r="O69" s="33"/>
      <c r="P69" s="33" t="s">
        <v>20</v>
      </c>
      <c r="Q69" s="33" t="s">
        <v>20</v>
      </c>
      <c r="R69" s="33"/>
      <c r="S69" s="33" t="s">
        <v>20</v>
      </c>
      <c r="T69" s="28"/>
      <c r="U69" s="36">
        <v>6.4</v>
      </c>
      <c r="V69" s="37">
        <f>1-(U69/100)</f>
        <v>0.93599999999999994</v>
      </c>
      <c r="W69" s="34">
        <v>739</v>
      </c>
      <c r="X69" s="38">
        <f>W69/1000</f>
        <v>0.73899999999999999</v>
      </c>
      <c r="Y69" s="29">
        <v>1800</v>
      </c>
      <c r="Z69" s="29">
        <v>0</v>
      </c>
      <c r="AA69" s="29" t="s">
        <v>202</v>
      </c>
      <c r="AB69" s="30" t="s">
        <v>202</v>
      </c>
      <c r="AC69" s="39">
        <v>0.19900000000000001</v>
      </c>
      <c r="AD69" s="31">
        <v>1</v>
      </c>
      <c r="AE69" s="31">
        <v>0.8</v>
      </c>
      <c r="AF69" s="30">
        <v>1</v>
      </c>
      <c r="AG69" s="30">
        <v>0.8</v>
      </c>
      <c r="AH69" s="30">
        <v>0.8</v>
      </c>
      <c r="AI69" s="31">
        <v>1</v>
      </c>
      <c r="AJ69" s="31">
        <v>1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1</v>
      </c>
      <c r="AP69" s="29">
        <v>1</v>
      </c>
      <c r="AQ69" s="31">
        <f>SUM(AD69:AP69)</f>
        <v>10.399999999999999</v>
      </c>
      <c r="AR69" s="40">
        <f>AVERAGE(AD69:AP69)</f>
        <v>0.94545454545454533</v>
      </c>
      <c r="AS69" s="100">
        <f>_xlfn.RANK.EQ(V69,V69:V168,1)/100</f>
        <v>0.22</v>
      </c>
      <c r="AT69" s="31">
        <f>_xlfn.RANK.EQ(X69,X69:X168,1)/100</f>
        <v>0.26</v>
      </c>
      <c r="AU69" s="41">
        <f>AVERAGE(AC69, AR69,V69, X69)</f>
        <v>0.70486363636363625</v>
      </c>
    </row>
    <row r="70" spans="1:47" s="42" customFormat="1" ht="25.5" hidden="1" x14ac:dyDescent="0.2">
      <c r="A70" s="28">
        <f>_xlfn.RANK.EQ(AU70,$AU$2:$AU$101,0)</f>
        <v>65</v>
      </c>
      <c r="B70" s="35" t="s">
        <v>40</v>
      </c>
      <c r="C70" s="33"/>
      <c r="D70" s="33"/>
      <c r="E70" s="33" t="s">
        <v>20</v>
      </c>
      <c r="F70" s="33"/>
      <c r="G70" s="33"/>
      <c r="H70" s="33"/>
      <c r="I70" s="33"/>
      <c r="J70" s="33" t="s">
        <v>20</v>
      </c>
      <c r="K70" s="33"/>
      <c r="L70" s="33"/>
      <c r="M70" s="33"/>
      <c r="N70" s="33"/>
      <c r="O70" s="33"/>
      <c r="P70" s="33" t="s">
        <v>20</v>
      </c>
      <c r="Q70" s="33"/>
      <c r="R70" s="33"/>
      <c r="S70" s="33"/>
      <c r="T70" s="33"/>
      <c r="U70" s="36">
        <v>10.42</v>
      </c>
      <c r="V70" s="37">
        <f>1-(U70/100)</f>
        <v>0.89580000000000004</v>
      </c>
      <c r="W70" s="34">
        <v>884</v>
      </c>
      <c r="X70" s="38">
        <f>W70/1000</f>
        <v>0.88400000000000001</v>
      </c>
      <c r="Y70" s="29">
        <v>78</v>
      </c>
      <c r="Z70" s="29">
        <v>57</v>
      </c>
      <c r="AA70" s="29" t="s">
        <v>170</v>
      </c>
      <c r="AB70" s="30" t="s">
        <v>170</v>
      </c>
      <c r="AC70" s="39">
        <v>0.42399999999999999</v>
      </c>
      <c r="AD70" s="31">
        <v>1</v>
      </c>
      <c r="AE70" s="31">
        <v>1</v>
      </c>
      <c r="AF70" s="30" t="s">
        <v>171</v>
      </c>
      <c r="AG70" s="30">
        <v>0.6</v>
      </c>
      <c r="AH70" s="30">
        <v>0.2</v>
      </c>
      <c r="AI70" s="31">
        <v>1</v>
      </c>
      <c r="AJ70" s="31">
        <v>0</v>
      </c>
      <c r="AK70" s="31">
        <v>1</v>
      </c>
      <c r="AL70" s="31">
        <v>1</v>
      </c>
      <c r="AM70" s="88" t="s">
        <v>153</v>
      </c>
      <c r="AN70" s="88" t="s">
        <v>153</v>
      </c>
      <c r="AO70" s="29">
        <v>0</v>
      </c>
      <c r="AP70" s="29">
        <v>0</v>
      </c>
      <c r="AQ70" s="31">
        <f>SUM(AD70:AP70)</f>
        <v>5.8000000000000007</v>
      </c>
      <c r="AR70" s="40">
        <f>AVERAGE(AD70:AP70)</f>
        <v>0.58000000000000007</v>
      </c>
      <c r="AS70" s="100">
        <f>_xlfn.RANK.EQ(V70,V70:V169,1)/100</f>
        <v>0.17</v>
      </c>
      <c r="AT70" s="31">
        <f>_xlfn.RANK.EQ(X70,X70:X169,1)/100</f>
        <v>0.28000000000000003</v>
      </c>
      <c r="AU70" s="41">
        <f>AVERAGE(AC70, AR70,V70, X70)</f>
        <v>0.69594999999999996</v>
      </c>
    </row>
    <row r="71" spans="1:47" s="42" customFormat="1" ht="25.5" hidden="1" x14ac:dyDescent="0.2">
      <c r="A71" s="28">
        <f>_xlfn.RANK.EQ(AU71,$AU$2:$AU$101,0)</f>
        <v>66</v>
      </c>
      <c r="B71" s="35" t="s">
        <v>94</v>
      </c>
      <c r="C71" s="27" t="s">
        <v>20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36">
        <v>2.14</v>
      </c>
      <c r="V71" s="37">
        <f>1-(U71/100)</f>
        <v>0.97860000000000003</v>
      </c>
      <c r="W71" s="34">
        <v>1181</v>
      </c>
      <c r="X71" s="38">
        <f>W71/1000</f>
        <v>1.181</v>
      </c>
      <c r="Y71" s="29">
        <v>4</v>
      </c>
      <c r="Z71" s="29">
        <v>4</v>
      </c>
      <c r="AA71" s="29" t="s">
        <v>150</v>
      </c>
      <c r="AB71" s="30" t="s">
        <v>150</v>
      </c>
      <c r="AC71" s="39">
        <v>2.4E-2</v>
      </c>
      <c r="AD71" s="31">
        <v>1</v>
      </c>
      <c r="AE71" s="31">
        <v>1</v>
      </c>
      <c r="AF71" s="30">
        <v>0</v>
      </c>
      <c r="AG71" s="30">
        <v>0.4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150</v>
      </c>
      <c r="AN71" s="88" t="s">
        <v>153</v>
      </c>
      <c r="AO71" s="29">
        <v>0</v>
      </c>
      <c r="AP71" s="29">
        <v>1</v>
      </c>
      <c r="AQ71" s="31">
        <f>SUM(AD71:AP71)</f>
        <v>6.6</v>
      </c>
      <c r="AR71" s="40">
        <f>AVERAGE(AD71:AP71)</f>
        <v>0.6</v>
      </c>
      <c r="AS71" s="100">
        <f>_xlfn.RANK.EQ(V71,V71:V170,1)/100</f>
        <v>0.27</v>
      </c>
      <c r="AT71" s="31">
        <f>_xlfn.RANK.EQ(X71,X71:X170,1)/100</f>
        <v>0.28999999999999998</v>
      </c>
      <c r="AU71" s="41">
        <f>AVERAGE(AC71, AR71,V71, X71)</f>
        <v>0.69589999999999996</v>
      </c>
    </row>
    <row r="72" spans="1:47" s="42" customFormat="1" hidden="1" x14ac:dyDescent="0.2">
      <c r="A72" s="28">
        <f>_xlfn.RANK.EQ(AU72,$AU$2:$AU$101,0)</f>
        <v>68</v>
      </c>
      <c r="B72" s="35" t="s">
        <v>118</v>
      </c>
      <c r="C72" s="33"/>
      <c r="D72" s="33" t="s">
        <v>20</v>
      </c>
      <c r="E72" s="33"/>
      <c r="F72" s="33" t="s">
        <v>20</v>
      </c>
      <c r="G72" s="33" t="s">
        <v>20</v>
      </c>
      <c r="H72" s="33"/>
      <c r="I72" s="33"/>
      <c r="J72" s="33"/>
      <c r="K72" s="33"/>
      <c r="L72" s="33" t="s">
        <v>20</v>
      </c>
      <c r="M72" s="33"/>
      <c r="N72" s="33" t="s">
        <v>20</v>
      </c>
      <c r="O72" s="33" t="s">
        <v>20</v>
      </c>
      <c r="P72" s="33"/>
      <c r="Q72" s="33" t="s">
        <v>20</v>
      </c>
      <c r="R72" s="33"/>
      <c r="S72" s="33"/>
      <c r="T72" s="28"/>
      <c r="U72" s="36">
        <v>2.21</v>
      </c>
      <c r="V72" s="37">
        <f>1-(U72/100)</f>
        <v>0.97789999999999999</v>
      </c>
      <c r="W72" s="34">
        <v>605</v>
      </c>
      <c r="X72" s="38">
        <f>W72/1000</f>
        <v>0.60499999999999998</v>
      </c>
      <c r="Y72" s="29" t="s">
        <v>222</v>
      </c>
      <c r="Z72" s="29" t="s">
        <v>222</v>
      </c>
      <c r="AA72" s="29" t="s">
        <v>223</v>
      </c>
      <c r="AB72" s="30" t="s">
        <v>223</v>
      </c>
      <c r="AC72" s="39">
        <v>0.38600000000000001</v>
      </c>
      <c r="AD72" s="31">
        <v>1</v>
      </c>
      <c r="AE72" s="31">
        <v>1</v>
      </c>
      <c r="AF72" s="30">
        <v>1</v>
      </c>
      <c r="AG72" s="30">
        <v>0.8</v>
      </c>
      <c r="AH72" s="30">
        <v>0</v>
      </c>
      <c r="AI72" s="31">
        <v>1</v>
      </c>
      <c r="AJ72" s="31">
        <v>1</v>
      </c>
      <c r="AK72" s="31">
        <v>1</v>
      </c>
      <c r="AL72" s="31">
        <v>1</v>
      </c>
      <c r="AM72" s="88" t="s">
        <v>153</v>
      </c>
      <c r="AN72" s="88" t="s">
        <v>153</v>
      </c>
      <c r="AO72" s="29" t="s">
        <v>167</v>
      </c>
      <c r="AP72" s="29">
        <v>0</v>
      </c>
      <c r="AQ72" s="31">
        <f>SUM(AD72:AP72)</f>
        <v>7.8</v>
      </c>
      <c r="AR72" s="40">
        <f>AVERAGE(AD72:AP72)</f>
        <v>0.78</v>
      </c>
      <c r="AS72" s="100">
        <f>_xlfn.RANK.EQ(V72,V72:V171,1)/100</f>
        <v>0.26</v>
      </c>
      <c r="AT72" s="31">
        <f>_xlfn.RANK.EQ(X72,X72:X171,1)/100</f>
        <v>0.23</v>
      </c>
      <c r="AU72" s="41">
        <f>AVERAGE(AC72, AR72,V72, X72)</f>
        <v>0.68722499999999997</v>
      </c>
    </row>
    <row r="73" spans="1:47" s="42" customFormat="1" hidden="1" x14ac:dyDescent="0.2">
      <c r="A73" s="28">
        <f>_xlfn.RANK.EQ(AU73,$AU$2:$AU$101,0)</f>
        <v>69</v>
      </c>
      <c r="B73" s="35" t="s">
        <v>21</v>
      </c>
      <c r="C73" s="27"/>
      <c r="D73" s="27" t="s">
        <v>20</v>
      </c>
      <c r="E73" s="27"/>
      <c r="F73" s="27" t="s">
        <v>20</v>
      </c>
      <c r="G73" s="27"/>
      <c r="H73" s="27"/>
      <c r="I73" s="27"/>
      <c r="J73" s="27"/>
      <c r="K73" s="27"/>
      <c r="L73" s="27"/>
      <c r="M73" s="27"/>
      <c r="N73" s="27" t="s">
        <v>20</v>
      </c>
      <c r="O73" s="27"/>
      <c r="P73" s="27"/>
      <c r="Q73" s="27" t="s">
        <v>20</v>
      </c>
      <c r="R73" s="27"/>
      <c r="S73" s="27"/>
      <c r="T73" s="28"/>
      <c r="U73" s="36">
        <v>0.8</v>
      </c>
      <c r="V73" s="37">
        <f>1-(U73/100)</f>
        <v>0.99199999999999999</v>
      </c>
      <c r="W73" s="34">
        <v>790</v>
      </c>
      <c r="X73" s="38">
        <f>W73/1000</f>
        <v>0.79</v>
      </c>
      <c r="Y73" s="29" t="s">
        <v>150</v>
      </c>
      <c r="Z73" s="29" t="s">
        <v>151</v>
      </c>
      <c r="AA73" s="29"/>
      <c r="AB73" s="30" t="s">
        <v>147</v>
      </c>
      <c r="AC73" s="39">
        <v>0.222</v>
      </c>
      <c r="AD73" s="31">
        <v>1</v>
      </c>
      <c r="AE73" s="31">
        <v>1</v>
      </c>
      <c r="AF73" s="30">
        <v>1</v>
      </c>
      <c r="AG73" s="30">
        <v>0.2</v>
      </c>
      <c r="AH73" s="30">
        <v>0.2</v>
      </c>
      <c r="AI73" s="31">
        <v>1</v>
      </c>
      <c r="AJ73" s="31">
        <v>1</v>
      </c>
      <c r="AK73" s="31">
        <v>1</v>
      </c>
      <c r="AL73" s="31">
        <v>1</v>
      </c>
      <c r="AM73" s="88" t="s">
        <v>148</v>
      </c>
      <c r="AN73" s="88" t="s">
        <v>149</v>
      </c>
      <c r="AO73" s="29">
        <v>0</v>
      </c>
      <c r="AP73" s="29">
        <v>0</v>
      </c>
      <c r="AQ73" s="31">
        <f>SUM(AD73:AP73)</f>
        <v>7.4</v>
      </c>
      <c r="AR73" s="40">
        <f>AVERAGE(AD73:AP73)</f>
        <v>0.67272727272727273</v>
      </c>
      <c r="AS73" s="100">
        <f>_xlfn.RANK.EQ(V73,V73:V172,1)/100</f>
        <v>0.27</v>
      </c>
      <c r="AT73" s="31">
        <f>_xlfn.RANK.EQ(X73,X73:X172,1)/100</f>
        <v>0.25</v>
      </c>
      <c r="AU73" s="41">
        <f>AVERAGE(AC73, AR73,V73, X73)</f>
        <v>0.66918181818181821</v>
      </c>
    </row>
    <row r="74" spans="1:47" s="42" customFormat="1" ht="25.5" hidden="1" x14ac:dyDescent="0.2">
      <c r="A74" s="28">
        <f>_xlfn.RANK.EQ(AU74,$AU$2:$AU$101,0)</f>
        <v>70</v>
      </c>
      <c r="B74" s="35" t="s">
        <v>76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 t="s">
        <v>20</v>
      </c>
      <c r="Q74" s="33"/>
      <c r="R74" s="33"/>
      <c r="S74" s="33" t="s">
        <v>20</v>
      </c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150</v>
      </c>
      <c r="AA74" s="29" t="s">
        <v>201</v>
      </c>
      <c r="AB74" s="30" t="s">
        <v>202</v>
      </c>
      <c r="AC74" s="39">
        <v>0.49</v>
      </c>
      <c r="AD74" s="89">
        <v>1</v>
      </c>
      <c r="AE74" s="89">
        <v>1</v>
      </c>
      <c r="AF74" s="30">
        <v>0</v>
      </c>
      <c r="AG74" s="30">
        <v>0.5</v>
      </c>
      <c r="AH74" s="31">
        <v>0.3</v>
      </c>
      <c r="AI74" s="31">
        <v>1</v>
      </c>
      <c r="AJ74" s="31">
        <v>1</v>
      </c>
      <c r="AK74" s="31">
        <v>1</v>
      </c>
      <c r="AL74" s="31">
        <v>1</v>
      </c>
      <c r="AM74" s="88" t="s">
        <v>150</v>
      </c>
      <c r="AN74" s="88">
        <v>1</v>
      </c>
      <c r="AO74" s="29">
        <v>1</v>
      </c>
      <c r="AP74" s="29">
        <v>0</v>
      </c>
      <c r="AQ74" s="31">
        <f>SUM(AD74:AP74)</f>
        <v>8.8000000000000007</v>
      </c>
      <c r="AR74" s="40">
        <f>AVERAGE(AD74:AP74)</f>
        <v>0.73333333333333339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0.61166666666666669</v>
      </c>
    </row>
    <row r="75" spans="1:47" s="42" customFormat="1" hidden="1" x14ac:dyDescent="0.2">
      <c r="A75" s="28">
        <f>_xlfn.RANK.EQ(AU75,$AU$2:$AU$101,0)</f>
        <v>71</v>
      </c>
      <c r="B75" s="35" t="s">
        <v>67</v>
      </c>
      <c r="C75" s="33"/>
      <c r="D75" s="33"/>
      <c r="E75" s="33" t="s">
        <v>20</v>
      </c>
      <c r="F75" s="33"/>
      <c r="G75" s="33" t="s">
        <v>20</v>
      </c>
      <c r="H75" s="33"/>
      <c r="I75" s="33"/>
      <c r="J75" s="33" t="s">
        <v>20</v>
      </c>
      <c r="K75" s="33"/>
      <c r="L75" s="33"/>
      <c r="M75" s="33"/>
      <c r="N75" s="33"/>
      <c r="O75" s="33"/>
      <c r="P75" s="33"/>
      <c r="Q75" s="33"/>
      <c r="R75" s="33"/>
      <c r="S75" s="33"/>
      <c r="T75" s="28"/>
      <c r="U75" s="36" t="s">
        <v>150</v>
      </c>
      <c r="V75" s="37" t="s">
        <v>150</v>
      </c>
      <c r="W75" s="34" t="s">
        <v>150</v>
      </c>
      <c r="X75" s="38" t="s">
        <v>150</v>
      </c>
      <c r="Y75" s="29" t="s">
        <v>150</v>
      </c>
      <c r="Z75" s="29" t="s">
        <v>151</v>
      </c>
      <c r="AA75" s="29" t="s">
        <v>194</v>
      </c>
      <c r="AB75" s="29" t="s">
        <v>194</v>
      </c>
      <c r="AC75" s="39">
        <v>0.45100000000000001</v>
      </c>
      <c r="AD75" s="89">
        <v>1</v>
      </c>
      <c r="AE75" s="89">
        <v>1</v>
      </c>
      <c r="AF75" s="30">
        <v>1</v>
      </c>
      <c r="AG75" s="30">
        <v>0.7</v>
      </c>
      <c r="AH75" s="30">
        <v>0.3</v>
      </c>
      <c r="AI75" s="31">
        <v>1</v>
      </c>
      <c r="AJ75" s="31">
        <v>1</v>
      </c>
      <c r="AK75" s="31">
        <v>1</v>
      </c>
      <c r="AL75" s="31">
        <v>1</v>
      </c>
      <c r="AM75" s="88">
        <v>0</v>
      </c>
      <c r="AN75" s="88">
        <v>1</v>
      </c>
      <c r="AO75" s="29">
        <v>1</v>
      </c>
      <c r="AP75" s="29">
        <v>0</v>
      </c>
      <c r="AQ75" s="31"/>
      <c r="AR75" s="40">
        <f>AVERAGE(AD75:AP75)</f>
        <v>0.76923076923076927</v>
      </c>
      <c r="AS75" s="100" t="e">
        <f>_xlfn.RANK.EQ(V75,V75:V174,1)/100</f>
        <v>#VALUE!</v>
      </c>
      <c r="AT75" s="31" t="e">
        <f>_xlfn.RANK.EQ(X75,X75:X174,1)/100</f>
        <v>#VALUE!</v>
      </c>
      <c r="AU75" s="41">
        <f>AVERAGE(AC75, AR75,V75, X75)</f>
        <v>0.61011538461538461</v>
      </c>
    </row>
    <row r="76" spans="1:47" s="42" customFormat="1" hidden="1" x14ac:dyDescent="0.2">
      <c r="A76" s="28">
        <f>_xlfn.RANK.EQ(AU76,$AU$2:$AU$101,0)</f>
        <v>72</v>
      </c>
      <c r="B76" s="35" t="s">
        <v>34</v>
      </c>
      <c r="C76" s="33"/>
      <c r="D76" s="33"/>
      <c r="E76" s="33"/>
      <c r="F76" s="33"/>
      <c r="G76" s="33" t="s">
        <v>20</v>
      </c>
      <c r="H76" s="33"/>
      <c r="I76" s="33"/>
      <c r="J76" s="33" t="s">
        <v>20</v>
      </c>
      <c r="K76" s="33"/>
      <c r="L76" s="33" t="s">
        <v>20</v>
      </c>
      <c r="M76" s="33" t="s">
        <v>20</v>
      </c>
      <c r="N76" s="33"/>
      <c r="O76" s="33" t="s">
        <v>20</v>
      </c>
      <c r="P76" s="33"/>
      <c r="Q76" s="33" t="s">
        <v>20</v>
      </c>
      <c r="R76" s="33"/>
      <c r="S76" s="33"/>
      <c r="T76" s="33"/>
      <c r="U76" s="36">
        <v>2.5</v>
      </c>
      <c r="V76" s="37">
        <f>1-(U76/100)</f>
        <v>0.97499999999999998</v>
      </c>
      <c r="W76" s="34">
        <v>517</v>
      </c>
      <c r="X76" s="38">
        <f>W76/1000</f>
        <v>0.51700000000000002</v>
      </c>
      <c r="Y76" s="29" t="s">
        <v>150</v>
      </c>
      <c r="Z76" s="29" t="s">
        <v>151</v>
      </c>
      <c r="AA76" s="29" t="s">
        <v>166</v>
      </c>
      <c r="AB76" s="30" t="s">
        <v>166</v>
      </c>
      <c r="AC76" s="39">
        <v>0.21299999999999999</v>
      </c>
      <c r="AD76" s="31">
        <v>1</v>
      </c>
      <c r="AE76" s="31">
        <v>0.7</v>
      </c>
      <c r="AF76" s="30">
        <v>1</v>
      </c>
      <c r="AG76" s="30">
        <v>1</v>
      </c>
      <c r="AH76" s="30">
        <v>1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0</v>
      </c>
      <c r="AQ76" s="31">
        <f>SUM(AD76:AP76)</f>
        <v>7.7</v>
      </c>
      <c r="AR76" s="40">
        <f>AVERAGE(AD76:AP76)</f>
        <v>0.70000000000000007</v>
      </c>
      <c r="AS76" s="100">
        <f>_xlfn.RANK.EQ(V76,V76:V175,1)/100</f>
        <v>0.25</v>
      </c>
      <c r="AT76" s="31">
        <f>_xlfn.RANK.EQ(X76,X76:X175,1)/100</f>
        <v>0.21</v>
      </c>
      <c r="AU76" s="41">
        <f>AVERAGE(AC76, AR76,V76, X76)</f>
        <v>0.60124999999999995</v>
      </c>
    </row>
    <row r="77" spans="1:47" s="42" customFormat="1" hidden="1" x14ac:dyDescent="0.2">
      <c r="A77" s="28">
        <f>_xlfn.RANK.EQ(AU77,$AU$2:$AU$101,0)</f>
        <v>73</v>
      </c>
      <c r="B77" s="35" t="s">
        <v>100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 t="s">
        <v>20</v>
      </c>
      <c r="S77" s="33"/>
      <c r="T77" s="33"/>
      <c r="U77" s="36">
        <v>5.24</v>
      </c>
      <c r="V77" s="37">
        <f>1-(U77/100)</f>
        <v>0.9476</v>
      </c>
      <c r="W77" s="34">
        <v>536</v>
      </c>
      <c r="X77" s="38">
        <f>W77/1000</f>
        <v>0.53600000000000003</v>
      </c>
      <c r="Y77" s="29">
        <v>550</v>
      </c>
      <c r="Z77" s="29">
        <v>0</v>
      </c>
      <c r="AA77" s="29" t="s">
        <v>189</v>
      </c>
      <c r="AB77" s="30"/>
      <c r="AC77" s="39">
        <v>5.0000000000000001E-3</v>
      </c>
      <c r="AD77" s="31">
        <v>1</v>
      </c>
      <c r="AE77" s="31">
        <v>0.8</v>
      </c>
      <c r="AF77" s="30">
        <v>1</v>
      </c>
      <c r="AG77" s="30">
        <v>0.6</v>
      </c>
      <c r="AH77" s="30">
        <v>0.6</v>
      </c>
      <c r="AI77" s="31">
        <v>1</v>
      </c>
      <c r="AJ77" s="31">
        <v>1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1</v>
      </c>
      <c r="AP77" s="29">
        <v>1</v>
      </c>
      <c r="AQ77" s="31">
        <f>SUM(AD77:AP77)</f>
        <v>10</v>
      </c>
      <c r="AR77" s="40">
        <f>AVERAGE(AD77:AP77)</f>
        <v>0.90909090909090906</v>
      </c>
      <c r="AS77" s="100">
        <f>_xlfn.RANK.EQ(V77,V77:V176,1)/100</f>
        <v>0.22</v>
      </c>
      <c r="AT77" s="31">
        <f>_xlfn.RANK.EQ(X77,X77:X176,1)/100</f>
        <v>0.21</v>
      </c>
      <c r="AU77" s="41">
        <f>AVERAGE(AC77, AR77,V77, X77)</f>
        <v>0.59942272727272727</v>
      </c>
    </row>
    <row r="78" spans="1:47" s="42" customFormat="1" hidden="1" x14ac:dyDescent="0.2">
      <c r="A78" s="28">
        <f>_xlfn.RANK.EQ(AU78,$AU$2:$AU$101,0)</f>
        <v>74</v>
      </c>
      <c r="B78" s="35" t="s">
        <v>49</v>
      </c>
      <c r="C78" s="33"/>
      <c r="D78" s="33"/>
      <c r="E78" s="33" t="s">
        <v>20</v>
      </c>
      <c r="F78" s="33"/>
      <c r="G78" s="33" t="s">
        <v>20</v>
      </c>
      <c r="H78" s="33"/>
      <c r="I78" s="33" t="s">
        <v>20</v>
      </c>
      <c r="J78" s="33" t="s">
        <v>20</v>
      </c>
      <c r="K78" s="33"/>
      <c r="L78" s="33"/>
      <c r="M78" s="33"/>
      <c r="N78" s="33"/>
      <c r="O78" s="33"/>
      <c r="P78" s="33" t="s">
        <v>20</v>
      </c>
      <c r="Q78" s="27"/>
      <c r="R78" s="27"/>
      <c r="S78" s="27"/>
      <c r="T78" s="28"/>
      <c r="U78" s="36">
        <v>0.95</v>
      </c>
      <c r="V78" s="37">
        <f>1-(U78/100)</f>
        <v>0.99050000000000005</v>
      </c>
      <c r="W78" s="34">
        <v>294</v>
      </c>
      <c r="X78" s="38">
        <f>W78/1000</f>
        <v>0.29399999999999998</v>
      </c>
      <c r="Y78" s="29" t="s">
        <v>150</v>
      </c>
      <c r="Z78" s="29" t="s">
        <v>151</v>
      </c>
      <c r="AA78" s="29" t="s">
        <v>183</v>
      </c>
      <c r="AB78" s="30" t="s">
        <v>185</v>
      </c>
      <c r="AC78" s="39">
        <v>0.435</v>
      </c>
      <c r="AD78" s="31">
        <v>1</v>
      </c>
      <c r="AE78" s="31">
        <v>1</v>
      </c>
      <c r="AF78" s="30">
        <v>0</v>
      </c>
      <c r="AG78" s="30">
        <v>0.4</v>
      </c>
      <c r="AH78" s="30">
        <v>0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1</v>
      </c>
      <c r="AP78" s="29">
        <v>0</v>
      </c>
      <c r="AQ78" s="31">
        <f>SUM(AD78:AP78)</f>
        <v>7.4</v>
      </c>
      <c r="AR78" s="40">
        <f>AVERAGE(AD78:AP78)</f>
        <v>0.67272727272727273</v>
      </c>
      <c r="AS78" s="100">
        <f>_xlfn.RANK.EQ(V78,V78:V177,1)/100</f>
        <v>0.24</v>
      </c>
      <c r="AT78" s="31">
        <f>_xlfn.RANK.EQ(X78,X78:X177,1)/100</f>
        <v>0.12</v>
      </c>
      <c r="AU78" s="41">
        <f>AVERAGE(AC78, AR78,V78, X78)</f>
        <v>0.59805681818181822</v>
      </c>
    </row>
    <row r="79" spans="1:47" s="42" customFormat="1" hidden="1" x14ac:dyDescent="0.2">
      <c r="A79" s="28">
        <f>_xlfn.RANK.EQ(AU79,$AU$2:$AU$101,0)</f>
        <v>75</v>
      </c>
      <c r="B79" s="35" t="s">
        <v>74</v>
      </c>
      <c r="C79" s="33" t="s">
        <v>20</v>
      </c>
      <c r="D79" s="33"/>
      <c r="E79" s="33"/>
      <c r="F79" s="33"/>
      <c r="G79" s="33"/>
      <c r="H79" s="33"/>
      <c r="I79" s="33"/>
      <c r="J79" s="33" t="s">
        <v>20</v>
      </c>
      <c r="K79" s="33" t="s">
        <v>20</v>
      </c>
      <c r="L79" s="33"/>
      <c r="M79" s="33" t="s">
        <v>20</v>
      </c>
      <c r="N79" s="33"/>
      <c r="O79" s="33"/>
      <c r="P79" s="33" t="s">
        <v>20</v>
      </c>
      <c r="Q79" s="33"/>
      <c r="R79" s="33" t="s">
        <v>20</v>
      </c>
      <c r="S79" s="27"/>
      <c r="T79" s="28"/>
      <c r="U79" s="36">
        <v>6.22</v>
      </c>
      <c r="V79" s="37">
        <f>1-(U79/100)</f>
        <v>0.93779999999999997</v>
      </c>
      <c r="W79" s="34">
        <v>510</v>
      </c>
      <c r="X79" s="38">
        <f>W79/1000</f>
        <v>0.51</v>
      </c>
      <c r="Y79" s="29" t="s">
        <v>150</v>
      </c>
      <c r="Z79" s="29" t="s">
        <v>151</v>
      </c>
      <c r="AA79" s="29" t="s">
        <v>150</v>
      </c>
      <c r="AB79" s="30" t="s">
        <v>150</v>
      </c>
      <c r="AC79" s="39">
        <v>0.254</v>
      </c>
      <c r="AD79" s="31">
        <v>1</v>
      </c>
      <c r="AE79" s="31">
        <v>1</v>
      </c>
      <c r="AF79" s="30">
        <v>0</v>
      </c>
      <c r="AG79" s="30">
        <v>0.8</v>
      </c>
      <c r="AH79" s="30">
        <v>0.4</v>
      </c>
      <c r="AI79" s="31">
        <v>1</v>
      </c>
      <c r="AJ79" s="31">
        <v>1</v>
      </c>
      <c r="AK79" s="31">
        <v>1</v>
      </c>
      <c r="AL79" s="31">
        <v>1</v>
      </c>
      <c r="AM79" s="88">
        <v>1</v>
      </c>
      <c r="AN79" s="88" t="s">
        <v>153</v>
      </c>
      <c r="AO79" s="29">
        <v>0</v>
      </c>
      <c r="AP79" s="29">
        <v>0</v>
      </c>
      <c r="AQ79" s="31">
        <f>SUM(AD79:AP79)</f>
        <v>8.1999999999999993</v>
      </c>
      <c r="AR79" s="40">
        <f>AVERAGE(AD79:AP79)</f>
        <v>0.68333333333333324</v>
      </c>
      <c r="AS79" s="100">
        <f>_xlfn.RANK.EQ(V79,V79:V178,1)/100</f>
        <v>0.21</v>
      </c>
      <c r="AT79" s="31">
        <f>_xlfn.RANK.EQ(X79,X79:X178,1)/100</f>
        <v>0.19</v>
      </c>
      <c r="AU79" s="41">
        <f>AVERAGE(AC79, AR79,V79, X79)</f>
        <v>0.59628333333333328</v>
      </c>
    </row>
    <row r="80" spans="1:47" s="42" customFormat="1" hidden="1" x14ac:dyDescent="0.2">
      <c r="A80" s="28">
        <f>_xlfn.RANK.EQ(AU80,$AU$2:$AU$101,0)</f>
        <v>76</v>
      </c>
      <c r="B80" s="35" t="s">
        <v>88</v>
      </c>
      <c r="C80" s="27"/>
      <c r="D80" s="27" t="s">
        <v>20</v>
      </c>
      <c r="E80" s="27"/>
      <c r="F80" s="27" t="s">
        <v>20</v>
      </c>
      <c r="G80" s="27"/>
      <c r="H80" s="27"/>
      <c r="I80" s="27"/>
      <c r="J80" s="27"/>
      <c r="K80" s="27"/>
      <c r="L80" s="27" t="s">
        <v>20</v>
      </c>
      <c r="M80" s="27"/>
      <c r="N80" s="27" t="s">
        <v>20</v>
      </c>
      <c r="O80" s="27" t="s">
        <v>20</v>
      </c>
      <c r="P80" s="27"/>
      <c r="Q80" s="27" t="s">
        <v>20</v>
      </c>
      <c r="R80" s="27"/>
      <c r="S80" s="27"/>
      <c r="T80" s="28"/>
      <c r="U80" s="36">
        <v>10.7</v>
      </c>
      <c r="V80" s="37">
        <f>1-(U80/100)</f>
        <v>0.89300000000000002</v>
      </c>
      <c r="W80" s="34">
        <v>484</v>
      </c>
      <c r="X80" s="38">
        <f>W80/1000</f>
        <v>0.48399999999999999</v>
      </c>
      <c r="Y80" s="29">
        <v>1</v>
      </c>
      <c r="Z80" s="29" t="s">
        <v>151</v>
      </c>
      <c r="AA80" s="29" t="s">
        <v>211</v>
      </c>
      <c r="AB80" s="30" t="s">
        <v>212</v>
      </c>
      <c r="AC80" s="39">
        <v>0.24199999999999999</v>
      </c>
      <c r="AD80" s="89">
        <v>1</v>
      </c>
      <c r="AE80" s="89">
        <v>1</v>
      </c>
      <c r="AF80" s="30">
        <v>1</v>
      </c>
      <c r="AG80" s="31">
        <v>0.2</v>
      </c>
      <c r="AH80" s="30">
        <v>0.2</v>
      </c>
      <c r="AI80" s="31">
        <v>0</v>
      </c>
      <c r="AJ80" s="31">
        <v>0</v>
      </c>
      <c r="AK80" s="31">
        <v>1</v>
      </c>
      <c r="AL80" s="31">
        <v>1</v>
      </c>
      <c r="AM80" s="88">
        <v>1</v>
      </c>
      <c r="AN80" s="88">
        <v>1</v>
      </c>
      <c r="AO80" s="29">
        <v>0</v>
      </c>
      <c r="AP80" s="29">
        <v>1</v>
      </c>
      <c r="AQ80" s="31">
        <f>SUM(AD80:AP80)</f>
        <v>8.4</v>
      </c>
      <c r="AR80" s="40">
        <f>AVERAGE(AD80:AP80)</f>
        <v>0.64615384615384619</v>
      </c>
      <c r="AS80" s="100">
        <f>_xlfn.RANK.EQ(V80,V80:V179,1)/100</f>
        <v>0.16</v>
      </c>
      <c r="AT80" s="31">
        <f>_xlfn.RANK.EQ(X80,X80:X179,1)/100</f>
        <v>0.18</v>
      </c>
      <c r="AU80" s="41">
        <f>AVERAGE(AC80, AR80,V80, X80)</f>
        <v>0.56628846153846157</v>
      </c>
    </row>
    <row r="81" spans="1:47" s="42" customFormat="1" hidden="1" x14ac:dyDescent="0.2">
      <c r="A81" s="28">
        <f>_xlfn.RANK.EQ(AU81,$AU$2:$AU$101,0)</f>
        <v>77</v>
      </c>
      <c r="B81" s="35" t="s">
        <v>38</v>
      </c>
      <c r="C81" s="33"/>
      <c r="D81" s="33"/>
      <c r="E81" s="33"/>
      <c r="F81" s="33"/>
      <c r="G81" s="33"/>
      <c r="H81" s="33"/>
      <c r="I81" s="33" t="s">
        <v>20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6">
        <v>24.69</v>
      </c>
      <c r="V81" s="37">
        <f>1-(U81/100)</f>
        <v>0.75309999999999999</v>
      </c>
      <c r="W81" s="34">
        <v>733</v>
      </c>
      <c r="X81" s="38">
        <f>W81/1000</f>
        <v>0.73299999999999998</v>
      </c>
      <c r="Y81" s="29">
        <v>1</v>
      </c>
      <c r="Z81" s="29" t="s">
        <v>151</v>
      </c>
      <c r="AA81" s="29" t="s">
        <v>168</v>
      </c>
      <c r="AB81" s="30" t="s">
        <v>168</v>
      </c>
      <c r="AC81" s="39">
        <v>1.0999999999999999E-2</v>
      </c>
      <c r="AD81" s="89">
        <v>0.6</v>
      </c>
      <c r="AE81" s="89">
        <v>0.8</v>
      </c>
      <c r="AF81" s="30">
        <v>0</v>
      </c>
      <c r="AG81" s="30">
        <v>0.4</v>
      </c>
      <c r="AH81" s="30">
        <v>0.2</v>
      </c>
      <c r="AI81" s="31">
        <v>1</v>
      </c>
      <c r="AJ81" s="31">
        <v>1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1</v>
      </c>
      <c r="AQ81" s="31"/>
      <c r="AR81" s="40">
        <f>AVERAGE(AD81:AP81)</f>
        <v>0.75</v>
      </c>
      <c r="AS81" s="100">
        <f>_xlfn.RANK.EQ(V81,V81:V180,1)/100</f>
        <v>0.08</v>
      </c>
      <c r="AT81" s="31">
        <f>_xlfn.RANK.EQ(X81,X81:X180,1)/100</f>
        <v>0.19</v>
      </c>
      <c r="AU81" s="41">
        <f>AVERAGE(AC81, AR81,V81, X81)</f>
        <v>0.56177500000000002</v>
      </c>
    </row>
    <row r="82" spans="1:47" s="42" customFormat="1" hidden="1" x14ac:dyDescent="0.2">
      <c r="A82" s="28">
        <f>_xlfn.RANK.EQ(AU82,$AU$2:$AU$101,0)</f>
        <v>78</v>
      </c>
      <c r="B82" s="35" t="s">
        <v>68</v>
      </c>
      <c r="C82" s="33"/>
      <c r="D82" s="33" t="s">
        <v>20</v>
      </c>
      <c r="E82" s="33" t="s">
        <v>20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28"/>
      <c r="U82" s="36" t="s">
        <v>150</v>
      </c>
      <c r="V82" s="37" t="s">
        <v>150</v>
      </c>
      <c r="W82" s="34" t="s">
        <v>150</v>
      </c>
      <c r="X82" s="38" t="s">
        <v>150</v>
      </c>
      <c r="Y82" s="29" t="s">
        <v>150</v>
      </c>
      <c r="Z82" s="29" t="s">
        <v>164</v>
      </c>
      <c r="AA82" s="29" t="s">
        <v>194</v>
      </c>
      <c r="AB82" s="29" t="s">
        <v>194</v>
      </c>
      <c r="AC82" s="39">
        <v>0.36699999999999999</v>
      </c>
      <c r="AD82" s="89">
        <v>1</v>
      </c>
      <c r="AE82" s="89">
        <v>1</v>
      </c>
      <c r="AF82" s="30">
        <v>1</v>
      </c>
      <c r="AG82" s="30">
        <v>0.5</v>
      </c>
      <c r="AH82" s="30">
        <v>0.3</v>
      </c>
      <c r="AI82" s="31">
        <v>1</v>
      </c>
      <c r="AJ82" s="31">
        <v>1</v>
      </c>
      <c r="AK82" s="31">
        <v>1</v>
      </c>
      <c r="AL82" s="31">
        <v>1</v>
      </c>
      <c r="AM82" s="88">
        <v>0</v>
      </c>
      <c r="AN82" s="88">
        <v>1</v>
      </c>
      <c r="AO82" s="29">
        <v>1</v>
      </c>
      <c r="AP82" s="29">
        <v>0</v>
      </c>
      <c r="AQ82" s="31"/>
      <c r="AR82" s="40">
        <f>AVERAGE(AD82:AP82)</f>
        <v>0.75384615384615394</v>
      </c>
      <c r="AS82" s="100" t="e">
        <f>_xlfn.RANK.EQ(V82,V82:V181,1)/100</f>
        <v>#VALUE!</v>
      </c>
      <c r="AT82" s="31" t="e">
        <f>_xlfn.RANK.EQ(X82,X82:X181,1)/100</f>
        <v>#VALUE!</v>
      </c>
      <c r="AU82" s="41">
        <f>AVERAGE(AC82, AR82,V82, X82)</f>
        <v>0.56042307692307691</v>
      </c>
    </row>
    <row r="83" spans="1:47" s="42" customFormat="1" hidden="1" x14ac:dyDescent="0.2">
      <c r="A83" s="28">
        <f>_xlfn.RANK.EQ(AU83,$AU$2:$AU$101,0)</f>
        <v>79</v>
      </c>
      <c r="B83" s="35" t="s">
        <v>87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 t="s">
        <v>20</v>
      </c>
      <c r="O83" s="27"/>
      <c r="P83" s="27"/>
      <c r="Q83" s="27"/>
      <c r="R83" s="27"/>
      <c r="S83" s="27"/>
      <c r="T83" s="28"/>
      <c r="U83" s="36">
        <v>10.38</v>
      </c>
      <c r="V83" s="37">
        <f>1-(U83/100)</f>
        <v>0.8962</v>
      </c>
      <c r="W83" s="34">
        <v>828</v>
      </c>
      <c r="X83" s="38">
        <f>W83/1000</f>
        <v>0.82799999999999996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0.13400000000000001</v>
      </c>
      <c r="AD83" s="31">
        <v>1</v>
      </c>
      <c r="AE83" s="31">
        <v>0.8</v>
      </c>
      <c r="AF83" s="30">
        <v>0</v>
      </c>
      <c r="AG83" s="30">
        <v>0.2</v>
      </c>
      <c r="AH83" s="30">
        <v>0</v>
      </c>
      <c r="AI83" s="31">
        <v>0</v>
      </c>
      <c r="AJ83" s="31">
        <v>0</v>
      </c>
      <c r="AK83" s="31">
        <v>1</v>
      </c>
      <c r="AL83" s="31">
        <v>1</v>
      </c>
      <c r="AM83" s="88" t="s">
        <v>150</v>
      </c>
      <c r="AN83" s="88" t="s">
        <v>148</v>
      </c>
      <c r="AO83" s="29">
        <v>0</v>
      </c>
      <c r="AP83" s="29">
        <v>0</v>
      </c>
      <c r="AQ83" s="31">
        <f>SUM(AD83:AP83)</f>
        <v>4</v>
      </c>
      <c r="AR83" s="40">
        <f>AVERAGE(AD83:AP83)</f>
        <v>0.36363636363636365</v>
      </c>
      <c r="AS83" s="100">
        <f>_xlfn.RANK.EQ(V83,V83:V182,1)/100</f>
        <v>0.15</v>
      </c>
      <c r="AT83" s="31">
        <f>_xlfn.RANK.EQ(X83,X83:X182,1)/100</f>
        <v>0.19</v>
      </c>
      <c r="AU83" s="41">
        <f>AVERAGE(AC83, AR83,V83, X83)</f>
        <v>0.55545909090909085</v>
      </c>
    </row>
    <row r="84" spans="1:47" s="42" customFormat="1" hidden="1" x14ac:dyDescent="0.2">
      <c r="A84" s="28">
        <f>_xlfn.RANK.EQ(AU84,$AU$2:$AU$101,0)</f>
        <v>80</v>
      </c>
      <c r="B84" s="35" t="s">
        <v>111</v>
      </c>
      <c r="C84" s="27"/>
      <c r="D84" s="27" t="s">
        <v>20</v>
      </c>
      <c r="E84" s="27"/>
      <c r="F84" s="27" t="s">
        <v>20</v>
      </c>
      <c r="G84" s="27"/>
      <c r="H84" s="27"/>
      <c r="I84" s="27"/>
      <c r="J84" s="27"/>
      <c r="K84" s="27"/>
      <c r="L84" s="27" t="s">
        <v>20</v>
      </c>
      <c r="M84" s="27"/>
      <c r="N84" s="27" t="s">
        <v>20</v>
      </c>
      <c r="O84" s="27" t="s">
        <v>20</v>
      </c>
      <c r="P84" s="27"/>
      <c r="Q84" s="27" t="s">
        <v>20</v>
      </c>
      <c r="R84" s="27"/>
      <c r="S84" s="27"/>
      <c r="T84" s="28"/>
      <c r="U84" s="36">
        <v>26.56</v>
      </c>
      <c r="V84" s="37">
        <f>1-(U84/100)</f>
        <v>0.73439999999999994</v>
      </c>
      <c r="W84" s="34">
        <v>396</v>
      </c>
      <c r="X84" s="38">
        <f>W84/1000</f>
        <v>0.39600000000000002</v>
      </c>
      <c r="Y84" s="29">
        <v>1</v>
      </c>
      <c r="Z84" s="29" t="s">
        <v>151</v>
      </c>
      <c r="AA84" s="29" t="s">
        <v>221</v>
      </c>
      <c r="AB84" s="30" t="s">
        <v>212</v>
      </c>
      <c r="AC84" s="39">
        <v>0.24199999999999999</v>
      </c>
      <c r="AD84" s="89">
        <v>1</v>
      </c>
      <c r="AE84" s="89">
        <v>0.8</v>
      </c>
      <c r="AF84" s="30">
        <v>1</v>
      </c>
      <c r="AG84" s="30">
        <v>0.1</v>
      </c>
      <c r="AH84" s="30">
        <v>0.2</v>
      </c>
      <c r="AI84" s="31">
        <v>1</v>
      </c>
      <c r="AJ84" s="31">
        <v>0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0</v>
      </c>
      <c r="AQ84" s="31">
        <f>SUM(AD84:AP84)</f>
        <v>8.1</v>
      </c>
      <c r="AR84" s="40">
        <f>AVERAGE(AD84:AP84)</f>
        <v>0.67499999999999993</v>
      </c>
      <c r="AS84" s="100">
        <f>_xlfn.RANK.EQ(V84,V84:V183,1)/100</f>
        <v>7.0000000000000007E-2</v>
      </c>
      <c r="AT84" s="31">
        <f>_xlfn.RANK.EQ(X84,X84:X183,1)/100</f>
        <v>0.16</v>
      </c>
      <c r="AU84" s="41">
        <f>AVERAGE(AC84, AR84,V84, X84)</f>
        <v>0.51184999999999992</v>
      </c>
    </row>
    <row r="85" spans="1:47" s="42" customFormat="1" hidden="1" x14ac:dyDescent="0.2">
      <c r="A85" s="28">
        <f>_xlfn.RANK.EQ(AU85,$AU$2:$AU$101,0)</f>
        <v>81</v>
      </c>
      <c r="B85" s="35" t="s">
        <v>70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/>
      <c r="R85" s="27"/>
      <c r="S85" s="27"/>
      <c r="T85" s="28"/>
      <c r="U85" s="36">
        <v>13.43</v>
      </c>
      <c r="V85" s="37">
        <f>1-(U85/100)</f>
        <v>0.86570000000000003</v>
      </c>
      <c r="W85" s="34">
        <v>323</v>
      </c>
      <c r="X85" s="38">
        <f>W85/1000</f>
        <v>0.32300000000000001</v>
      </c>
      <c r="Y85" s="29" t="s">
        <v>196</v>
      </c>
      <c r="Z85" s="29" t="s">
        <v>196</v>
      </c>
      <c r="AA85" s="29" t="s">
        <v>197</v>
      </c>
      <c r="AB85" s="30" t="s">
        <v>197</v>
      </c>
      <c r="AC85" s="39">
        <v>0.02</v>
      </c>
      <c r="AD85" s="31">
        <v>1</v>
      </c>
      <c r="AE85" s="31">
        <v>0.8</v>
      </c>
      <c r="AF85" s="30">
        <v>1</v>
      </c>
      <c r="AG85" s="30">
        <v>0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155</v>
      </c>
      <c r="AO85" s="29">
        <v>1</v>
      </c>
      <c r="AP85" s="29">
        <v>0</v>
      </c>
      <c r="AQ85" s="31">
        <f>SUM(AD85:AP85)</f>
        <v>8.1999999999999993</v>
      </c>
      <c r="AR85" s="40">
        <f>AVERAGE(AD85:AP85)</f>
        <v>0.74545454545454537</v>
      </c>
      <c r="AS85" s="100">
        <f>_xlfn.RANK.EQ(V85,V85:V184,1)/100</f>
        <v>0.1</v>
      </c>
      <c r="AT85" s="31">
        <f>_xlfn.RANK.EQ(X85,X85:X184,1)/100</f>
        <v>0.13</v>
      </c>
      <c r="AU85" s="41">
        <f>AVERAGE(AC85, AR85,V85, X85)</f>
        <v>0.48853863636363637</v>
      </c>
    </row>
    <row r="86" spans="1:47" s="42" customFormat="1" hidden="1" x14ac:dyDescent="0.2">
      <c r="A86" s="28">
        <f>_xlfn.RANK.EQ(AU86,$AU$2:$AU$101,0)</f>
        <v>82</v>
      </c>
      <c r="B86" s="35" t="s">
        <v>79</v>
      </c>
      <c r="C86" s="33"/>
      <c r="D86" s="33" t="s">
        <v>20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 t="s">
        <v>20</v>
      </c>
      <c r="R86" s="33"/>
      <c r="S86" s="33"/>
      <c r="T86" s="28"/>
      <c r="U86" s="36">
        <v>0.1</v>
      </c>
      <c r="V86" s="37">
        <f>1-(U86/100)</f>
        <v>0.999</v>
      </c>
      <c r="W86" s="34">
        <v>348</v>
      </c>
      <c r="X86" s="38">
        <f>W86/1000</f>
        <v>0.34799999999999998</v>
      </c>
      <c r="Y86" s="29">
        <v>10</v>
      </c>
      <c r="Z86" s="29" t="s">
        <v>151</v>
      </c>
      <c r="AA86" s="29" t="s">
        <v>150</v>
      </c>
      <c r="AB86" s="30" t="s">
        <v>150</v>
      </c>
      <c r="AC86" s="39">
        <v>8.7999999999999995E-2</v>
      </c>
      <c r="AD86" s="89">
        <v>1</v>
      </c>
      <c r="AE86" s="89">
        <v>0.4</v>
      </c>
      <c r="AF86" s="30">
        <v>0</v>
      </c>
      <c r="AG86" s="30" t="s">
        <v>150</v>
      </c>
      <c r="AH86" s="30" t="s">
        <v>150</v>
      </c>
      <c r="AI86" s="29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0</v>
      </c>
      <c r="AO86" s="29">
        <v>0</v>
      </c>
      <c r="AP86" s="29">
        <v>0</v>
      </c>
      <c r="AQ86" s="31">
        <f>SUM(AD86:AP86)</f>
        <v>5.4</v>
      </c>
      <c r="AR86" s="40">
        <f>AVERAGE(AD86:AP86)</f>
        <v>0.49090909090909096</v>
      </c>
      <c r="AS86" s="100">
        <f>_xlfn.RANK.EQ(V86,V86:V185,1)/100</f>
        <v>0.19</v>
      </c>
      <c r="AT86" s="31">
        <f>_xlfn.RANK.EQ(X86,X86:X185,1)/100</f>
        <v>0.13</v>
      </c>
      <c r="AU86" s="41">
        <f>AVERAGE(AC86, AR86,V86, X86)</f>
        <v>0.4814772727272727</v>
      </c>
    </row>
    <row r="87" spans="1:47" s="42" customFormat="1" hidden="1" x14ac:dyDescent="0.2">
      <c r="A87" s="28">
        <f>_xlfn.RANK.EQ(AU87,$AU$2:$AU$101,0)</f>
        <v>83</v>
      </c>
      <c r="B87" s="35" t="s">
        <v>112</v>
      </c>
      <c r="C87" s="33"/>
      <c r="D87" s="33" t="s">
        <v>20</v>
      </c>
      <c r="E87" s="33"/>
      <c r="F87" s="33" t="s">
        <v>20</v>
      </c>
      <c r="G87" s="33"/>
      <c r="H87" s="33"/>
      <c r="I87" s="33"/>
      <c r="J87" s="33"/>
      <c r="K87" s="33"/>
      <c r="L87" s="33"/>
      <c r="M87" s="33"/>
      <c r="N87" s="33" t="s">
        <v>20</v>
      </c>
      <c r="O87" s="27"/>
      <c r="P87" s="27"/>
      <c r="Q87" s="27"/>
      <c r="R87" s="27"/>
      <c r="S87" s="27"/>
      <c r="T87" s="28"/>
      <c r="U87" s="36">
        <v>71.16</v>
      </c>
      <c r="V87" s="37">
        <f>1-(U87/100)</f>
        <v>0.28839999999999999</v>
      </c>
      <c r="W87" s="34">
        <v>700</v>
      </c>
      <c r="X87" s="38">
        <f>W87/1000</f>
        <v>0.7</v>
      </c>
      <c r="Y87" s="29" t="s">
        <v>150</v>
      </c>
      <c r="Z87" s="29" t="s">
        <v>151</v>
      </c>
      <c r="AA87" s="29" t="s">
        <v>150</v>
      </c>
      <c r="AB87" s="30" t="s">
        <v>150</v>
      </c>
      <c r="AC87" s="39">
        <v>0.17799999999999999</v>
      </c>
      <c r="AD87" s="31">
        <v>1</v>
      </c>
      <c r="AE87" s="31">
        <v>0.8</v>
      </c>
      <c r="AF87" s="30">
        <v>1</v>
      </c>
      <c r="AG87" s="30"/>
      <c r="AH87" s="30"/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0</v>
      </c>
      <c r="AP87" s="29">
        <v>0</v>
      </c>
      <c r="AQ87" s="31">
        <f>SUM(AD87:AP87)</f>
        <v>6.8</v>
      </c>
      <c r="AR87" s="40">
        <f>AVERAGE(AD87:AP87)</f>
        <v>0.75555555555555554</v>
      </c>
      <c r="AS87" s="100">
        <f>_xlfn.RANK.EQ(V87,V87:V186,1)/100</f>
        <v>0.03</v>
      </c>
      <c r="AT87" s="31">
        <f>_xlfn.RANK.EQ(X87,X87:X186,1)/100</f>
        <v>0.15</v>
      </c>
      <c r="AU87" s="41">
        <f>AVERAGE(AC87, AR87,V87, X87)</f>
        <v>0.48048888888888885</v>
      </c>
    </row>
    <row r="88" spans="1:47" s="42" customFormat="1" hidden="1" x14ac:dyDescent="0.2">
      <c r="A88" s="28">
        <f>_xlfn.RANK.EQ(AU88,$AU$2:$AU$101,0)</f>
        <v>84</v>
      </c>
      <c r="B88" s="35" t="s">
        <v>60</v>
      </c>
      <c r="C88" s="33"/>
      <c r="D88" s="33"/>
      <c r="E88" s="33"/>
      <c r="F88" s="33"/>
      <c r="G88" s="33"/>
      <c r="H88" s="33"/>
      <c r="I88" s="33"/>
      <c r="J88" s="33"/>
      <c r="K88" s="33"/>
      <c r="L88" s="33" t="s">
        <v>20</v>
      </c>
      <c r="M88" s="33"/>
      <c r="N88" s="33"/>
      <c r="O88" s="33" t="s">
        <v>20</v>
      </c>
      <c r="P88" s="33"/>
      <c r="Q88" s="33" t="s">
        <v>20</v>
      </c>
      <c r="R88" s="33"/>
      <c r="S88" s="33"/>
      <c r="T88" s="28"/>
      <c r="U88" s="36">
        <v>13.85</v>
      </c>
      <c r="V88" s="37">
        <f>1-(U88/100)</f>
        <v>0.86150000000000004</v>
      </c>
      <c r="W88" s="34">
        <v>150</v>
      </c>
      <c r="X88" s="38">
        <f>W88/1000</f>
        <v>0.15</v>
      </c>
      <c r="Y88" s="29"/>
      <c r="Z88" s="29"/>
      <c r="AA88" s="29" t="s">
        <v>190</v>
      </c>
      <c r="AB88" s="30" t="s">
        <v>190</v>
      </c>
      <c r="AC88" s="39">
        <v>4.8000000000000001E-2</v>
      </c>
      <c r="AD88" s="31">
        <v>1</v>
      </c>
      <c r="AE88" s="31">
        <v>0.8</v>
      </c>
      <c r="AF88" s="30">
        <v>1</v>
      </c>
      <c r="AG88" s="30">
        <v>0.4</v>
      </c>
      <c r="AH88" s="30">
        <v>0.4</v>
      </c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1</v>
      </c>
      <c r="AP88" s="29">
        <v>0</v>
      </c>
      <c r="AQ88" s="31">
        <f>SUM(AD88:AP88)</f>
        <v>8.6</v>
      </c>
      <c r="AR88" s="40">
        <f>AVERAGE(AD88:AP88)</f>
        <v>0.78181818181818175</v>
      </c>
      <c r="AS88" s="100">
        <f>_xlfn.RANK.EQ(V88,V88:V187,1)/100</f>
        <v>0.08</v>
      </c>
      <c r="AT88" s="31">
        <f>_xlfn.RANK.EQ(X88,X88:X187,1)/100</f>
        <v>7.0000000000000007E-2</v>
      </c>
      <c r="AU88" s="41">
        <f>AVERAGE(AC88, AR88,V88, X88)</f>
        <v>0.46032954545454541</v>
      </c>
    </row>
    <row r="89" spans="1:47" s="42" customFormat="1" hidden="1" x14ac:dyDescent="0.2">
      <c r="A89" s="28">
        <f>_xlfn.RANK.EQ(AU89,$AU$2:$AU$101,0)</f>
        <v>85</v>
      </c>
      <c r="B89" s="35" t="s">
        <v>25</v>
      </c>
      <c r="C89" s="27"/>
      <c r="D89" s="27"/>
      <c r="E89" s="27"/>
      <c r="F89" s="27"/>
      <c r="G89" s="27"/>
      <c r="H89" s="27"/>
      <c r="I89" s="27" t="s">
        <v>20</v>
      </c>
      <c r="J89" s="27"/>
      <c r="K89" s="27"/>
      <c r="L89" s="27"/>
      <c r="M89" s="27"/>
      <c r="N89" s="27"/>
      <c r="O89" s="27"/>
      <c r="P89" s="27" t="s">
        <v>20</v>
      </c>
      <c r="Q89" s="27"/>
      <c r="R89" s="27"/>
      <c r="S89" s="27"/>
      <c r="T89" s="28"/>
      <c r="U89" s="36">
        <v>15.46</v>
      </c>
      <c r="V89" s="37">
        <f>1-(U89/100)</f>
        <v>0.84539999999999993</v>
      </c>
      <c r="W89" s="34">
        <v>353</v>
      </c>
      <c r="X89" s="38">
        <f>W89/1000</f>
        <v>0.35299999999999998</v>
      </c>
      <c r="Y89" s="29">
        <v>4848</v>
      </c>
      <c r="Z89" s="29" t="s">
        <v>150</v>
      </c>
      <c r="AA89" s="29" t="s">
        <v>150</v>
      </c>
      <c r="AB89" s="30" t="s">
        <v>150</v>
      </c>
      <c r="AC89" s="39">
        <v>4.1000000000000002E-2</v>
      </c>
      <c r="AD89" s="31">
        <v>0.7</v>
      </c>
      <c r="AE89" s="31">
        <v>1</v>
      </c>
      <c r="AF89" s="30">
        <v>0</v>
      </c>
      <c r="AG89" s="30">
        <v>0.7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0.58461538461538454</v>
      </c>
      <c r="AS89" s="100">
        <f>_xlfn.RANK.EQ(V89,V89:V188,1)/100</f>
        <v>7.0000000000000007E-2</v>
      </c>
      <c r="AT89" s="31">
        <f>_xlfn.RANK.EQ(X89,X89:X188,1)/100</f>
        <v>0.12</v>
      </c>
      <c r="AU89" s="41">
        <f>AVERAGE(AC89, AR89,V89, X89)</f>
        <v>0.45600384615384609</v>
      </c>
    </row>
    <row r="90" spans="1:47" s="42" customFormat="1" ht="25.5" hidden="1" x14ac:dyDescent="0.2">
      <c r="A90" s="28">
        <f>_xlfn.RANK.EQ(AU90,$AU$2:$AU$101,0)</f>
        <v>86</v>
      </c>
      <c r="B90" s="35" t="s">
        <v>109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 t="s">
        <v>20</v>
      </c>
      <c r="R90" s="27"/>
      <c r="S90" s="27"/>
      <c r="T90" s="28"/>
      <c r="U90" s="36">
        <v>4.5</v>
      </c>
      <c r="V90" s="37">
        <f>1-(U90/100)</f>
        <v>0.95499999999999996</v>
      </c>
      <c r="W90" s="34">
        <v>59</v>
      </c>
      <c r="X90" s="38">
        <f>W90/1000</f>
        <v>5.8999999999999997E-2</v>
      </c>
      <c r="Y90" s="29">
        <v>4</v>
      </c>
      <c r="Z90" s="29" t="s">
        <v>151</v>
      </c>
      <c r="AA90" s="29" t="s">
        <v>191</v>
      </c>
      <c r="AB90" s="30" t="s">
        <v>219</v>
      </c>
      <c r="AC90" s="39">
        <v>2.8000000000000001E-2</v>
      </c>
      <c r="AD90" s="89">
        <v>1</v>
      </c>
      <c r="AE90" s="89">
        <v>0.3</v>
      </c>
      <c r="AF90" s="30">
        <v>1</v>
      </c>
      <c r="AG90" s="30">
        <v>0.2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0</v>
      </c>
      <c r="AN90" s="88">
        <v>1</v>
      </c>
      <c r="AO90" s="29">
        <v>1</v>
      </c>
      <c r="AP90" s="29">
        <v>1</v>
      </c>
      <c r="AQ90" s="31">
        <f>SUM(AD90:AP90)</f>
        <v>9.6999999999999993</v>
      </c>
      <c r="AR90" s="40">
        <f>AVERAGE(AD90:AP90)</f>
        <v>0.74615384615384606</v>
      </c>
      <c r="AS90" s="100">
        <f>_xlfn.RANK.EQ(V90,V90:V189,1)/100</f>
        <v>0.13</v>
      </c>
      <c r="AT90" s="31">
        <f>_xlfn.RANK.EQ(X90,X90:X189,1)/100</f>
        <v>0.05</v>
      </c>
      <c r="AU90" s="41">
        <f>AVERAGE(AC90, AR90,V90, X90)</f>
        <v>0.4470384615384615</v>
      </c>
    </row>
    <row r="91" spans="1:47" s="42" customFormat="1" hidden="1" x14ac:dyDescent="0.2">
      <c r="A91" s="28">
        <f>_xlfn.RANK.EQ(AU91,$AU$2:$AU$101,0)</f>
        <v>87</v>
      </c>
      <c r="B91" s="35" t="s">
        <v>37</v>
      </c>
      <c r="C91" s="33"/>
      <c r="D91" s="33"/>
      <c r="E91" s="33"/>
      <c r="F91" s="33"/>
      <c r="G91" s="33"/>
      <c r="H91" s="33"/>
      <c r="I91" s="33" t="s">
        <v>20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6">
        <v>7.38</v>
      </c>
      <c r="V91" s="37">
        <f>1-(U91/100)</f>
        <v>0.92620000000000002</v>
      </c>
      <c r="W91" s="34">
        <v>179</v>
      </c>
      <c r="X91" s="38">
        <f>W91/1000</f>
        <v>0.17899999999999999</v>
      </c>
      <c r="Y91" s="29">
        <v>260</v>
      </c>
      <c r="Z91" s="29" t="s">
        <v>151</v>
      </c>
      <c r="AA91" s="29" t="s">
        <v>150</v>
      </c>
      <c r="AB91" s="30" t="s">
        <v>150</v>
      </c>
      <c r="AC91" s="39">
        <v>1.0999999999999999E-2</v>
      </c>
      <c r="AD91" s="89">
        <v>0.6</v>
      </c>
      <c r="AE91" s="89">
        <v>1</v>
      </c>
      <c r="AF91" s="30">
        <v>0</v>
      </c>
      <c r="AG91" s="30">
        <v>0.5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1</v>
      </c>
      <c r="AN91" s="88">
        <v>1</v>
      </c>
      <c r="AO91" s="29">
        <v>0</v>
      </c>
      <c r="AP91" s="29">
        <v>0</v>
      </c>
      <c r="AQ91" s="31"/>
      <c r="AR91" s="40">
        <f>AVERAGE(AD91:AP91)</f>
        <v>0.63846153846153852</v>
      </c>
      <c r="AS91" s="100">
        <f>_xlfn.RANK.EQ(V91,V91:V190,1)/100</f>
        <v>0.1</v>
      </c>
      <c r="AT91" s="31">
        <f>_xlfn.RANK.EQ(X91,X91:X190,1)/100</f>
        <v>7.0000000000000007E-2</v>
      </c>
      <c r="AU91" s="41">
        <f>AVERAGE(AC91, AR91,V91, X91)</f>
        <v>0.43866538461538468</v>
      </c>
    </row>
    <row r="92" spans="1:47" s="42" customFormat="1" hidden="1" x14ac:dyDescent="0.2">
      <c r="A92" s="28">
        <f>_xlfn.RANK.EQ(AU92,$AU$2:$AU$101,0)</f>
        <v>88</v>
      </c>
      <c r="B92" s="35" t="s">
        <v>62</v>
      </c>
      <c r="C92" s="33"/>
      <c r="D92" s="33"/>
      <c r="E92" s="33" t="s">
        <v>20</v>
      </c>
      <c r="F92" s="33"/>
      <c r="G92" s="33"/>
      <c r="H92" s="33"/>
      <c r="I92" s="33"/>
      <c r="J92" s="33"/>
      <c r="K92" s="33"/>
      <c r="L92" s="33" t="s">
        <v>20</v>
      </c>
      <c r="M92" s="33"/>
      <c r="N92" s="33"/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0.32100000000000001</v>
      </c>
      <c r="AD92" s="89">
        <v>1</v>
      </c>
      <c r="AE92" s="89">
        <v>1</v>
      </c>
      <c r="AF92" s="30">
        <v>0</v>
      </c>
      <c r="AG92" s="30">
        <v>0.2</v>
      </c>
      <c r="AH92" s="30">
        <v>0.1</v>
      </c>
      <c r="AI92" s="31">
        <v>1</v>
      </c>
      <c r="AJ92" s="31">
        <v>0</v>
      </c>
      <c r="AK92" s="31">
        <v>1</v>
      </c>
      <c r="AL92" s="31">
        <v>1</v>
      </c>
      <c r="AM92" s="88">
        <v>0</v>
      </c>
      <c r="AN92" s="88">
        <v>0</v>
      </c>
      <c r="AO92" s="29" t="s">
        <v>150</v>
      </c>
      <c r="AP92" s="29" t="s">
        <v>150</v>
      </c>
      <c r="AQ92" s="31"/>
      <c r="AR92" s="40">
        <f>AVERAGE(AD92:AP92)</f>
        <v>0.48181818181818187</v>
      </c>
      <c r="AS92" s="100" t="e">
        <f>_xlfn.RANK.EQ(V92,V92:V191,1)/100</f>
        <v>#VALUE!</v>
      </c>
      <c r="AT92" s="31" t="e">
        <f>_xlfn.RANK.EQ(X92,X92:X191,1)/100</f>
        <v>#VALUE!</v>
      </c>
      <c r="AU92" s="41">
        <f>AVERAGE(AC92, AR92,V92, X92)</f>
        <v>0.40140909090909094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0.09</v>
      </c>
      <c r="AT94" s="31">
        <f>_xlfn.RANK.EQ(X94,X94:X193,1)/100</f>
        <v>0.02</v>
      </c>
      <c r="AU94" s="41">
        <f>AVERAGE(AC94, AR94,V94, X94)</f>
        <v>0.37233333333333335</v>
      </c>
    </row>
    <row r="95" spans="1:47" s="42" customFormat="1" ht="25.5" hidden="1" x14ac:dyDescent="0.2">
      <c r="A95" s="28">
        <f>_xlfn.RANK.EQ(AU95,$AU$2:$AU$101,0)</f>
        <v>92</v>
      </c>
      <c r="B95" s="35" t="s">
        <v>72</v>
      </c>
      <c r="C95" s="33"/>
      <c r="D95" s="33" t="s">
        <v>20</v>
      </c>
      <c r="E95" s="33"/>
      <c r="F95" s="33"/>
      <c r="G95" s="33"/>
      <c r="H95" s="33"/>
      <c r="I95" s="33"/>
      <c r="J95" s="33"/>
      <c r="K95" s="33"/>
      <c r="L95" s="33"/>
      <c r="M95" s="33"/>
      <c r="N95" s="33" t="s">
        <v>20</v>
      </c>
      <c r="O95" s="33"/>
      <c r="P95" s="33"/>
      <c r="Q95" s="33" t="s">
        <v>20</v>
      </c>
      <c r="R95" s="27"/>
      <c r="S95" s="27"/>
      <c r="T95" s="28"/>
      <c r="U95" s="36">
        <v>50.99</v>
      </c>
      <c r="V95" s="37">
        <f>1-(U95/100)</f>
        <v>0.49009999999999998</v>
      </c>
      <c r="W95" s="34">
        <v>53</v>
      </c>
      <c r="X95" s="38">
        <f>W95/1000</f>
        <v>5.2999999999999999E-2</v>
      </c>
      <c r="Y95" s="29">
        <v>2</v>
      </c>
      <c r="Z95" s="29">
        <v>2</v>
      </c>
      <c r="AA95" s="29" t="s">
        <v>198</v>
      </c>
      <c r="AB95" s="29" t="s">
        <v>198</v>
      </c>
      <c r="AC95" s="39">
        <v>0.216</v>
      </c>
      <c r="AD95" s="89">
        <v>1</v>
      </c>
      <c r="AE95" s="89">
        <v>0.4</v>
      </c>
      <c r="AF95" s="30">
        <v>1</v>
      </c>
      <c r="AG95" s="30">
        <v>0.1</v>
      </c>
      <c r="AH95" s="31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>
        <f>SUM(AD95:AP95)</f>
        <v>8.6999999999999993</v>
      </c>
      <c r="AR95" s="40">
        <f>AVERAGE(AD95:AP95)</f>
        <v>0.66923076923076918</v>
      </c>
      <c r="AS95" s="100">
        <f>_xlfn.RANK.EQ(V95,V95:V194,1)/100</f>
        <v>0.03</v>
      </c>
      <c r="AT95" s="31">
        <f>_xlfn.RANK.EQ(X95,X95:X194,1)/100</f>
        <v>0.03</v>
      </c>
      <c r="AU95" s="41">
        <f>AVERAGE(AC95, AR95,V95, X95)</f>
        <v>0.3570826923076923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0.01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0.02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0.03</v>
      </c>
      <c r="AU98" s="41">
        <f>AVERAGE(AC98, AR98,V98, X98)</f>
        <v>0.29230576923076929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2">
    <sortCondition descending="1" ref="T2:T1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x14ac:dyDescent="0.2">
      <c r="A2" s="28">
        <f>_xlfn.RANK.EQ(AU2,$AU$2:$AU$101,0)</f>
        <v>3</v>
      </c>
      <c r="B2" s="35" t="s">
        <v>73</v>
      </c>
      <c r="C2" s="33" t="s">
        <v>20</v>
      </c>
      <c r="D2" s="33" t="s">
        <v>20</v>
      </c>
      <c r="E2" s="33" t="s">
        <v>20</v>
      </c>
      <c r="F2" s="33"/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/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0.63</v>
      </c>
      <c r="V2" s="37">
        <f>1-(U2/100)</f>
        <v>0.99370000000000003</v>
      </c>
      <c r="W2" s="34">
        <v>52469</v>
      </c>
      <c r="X2" s="38">
        <f>W2/1000</f>
        <v>52.469000000000001</v>
      </c>
      <c r="Y2" s="29" t="s">
        <v>172</v>
      </c>
      <c r="Z2" s="29" t="s">
        <v>172</v>
      </c>
      <c r="AA2" s="29" t="s">
        <v>199</v>
      </c>
      <c r="AB2" s="30" t="s">
        <v>199</v>
      </c>
      <c r="AC2" s="39">
        <v>0.83599999999999997</v>
      </c>
      <c r="AD2" s="31">
        <v>0</v>
      </c>
      <c r="AE2" s="31">
        <v>1</v>
      </c>
      <c r="AF2" s="30">
        <v>0</v>
      </c>
      <c r="AG2" s="30">
        <v>0.8</v>
      </c>
      <c r="AH2" s="30">
        <v>0</v>
      </c>
      <c r="AI2" s="31">
        <v>1</v>
      </c>
      <c r="AJ2" s="31">
        <v>0</v>
      </c>
      <c r="AK2" s="31">
        <v>1</v>
      </c>
      <c r="AL2" s="31">
        <v>1</v>
      </c>
      <c r="AM2" s="88" t="s">
        <v>153</v>
      </c>
      <c r="AN2" s="88" t="s">
        <v>153</v>
      </c>
      <c r="AO2" s="29">
        <v>1</v>
      </c>
      <c r="AP2" s="29">
        <v>0</v>
      </c>
      <c r="AQ2" s="31">
        <f>SUM(AD2:AP2)</f>
        <v>5.8</v>
      </c>
      <c r="AR2" s="40">
        <f>AVERAGE(AD2:AP2)</f>
        <v>0.52727272727272723</v>
      </c>
      <c r="AS2" s="100">
        <f>_xlfn.RANK.EQ(V2,V2:V101,1)/100</f>
        <v>0.79</v>
      </c>
      <c r="AT2" s="31">
        <f>_xlfn.RANK.EQ(X2,X2:X101,1)/100</f>
        <v>0.92</v>
      </c>
      <c r="AU2" s="41">
        <f>AVERAGE(AC2, AR2,V2, X2)</f>
        <v>13.706493181818182</v>
      </c>
    </row>
    <row r="3" spans="1:47" s="42" customFormat="1" x14ac:dyDescent="0.2">
      <c r="A3" s="28">
        <f>_xlfn.RANK.EQ(AU3,$AU$2:$AU$101,0)</f>
        <v>6</v>
      </c>
      <c r="B3" s="35" t="s">
        <v>113</v>
      </c>
      <c r="C3" s="33" t="s">
        <v>20</v>
      </c>
      <c r="D3" s="33" t="s">
        <v>20</v>
      </c>
      <c r="E3" s="33" t="s">
        <v>20</v>
      </c>
      <c r="F3" s="33" t="s">
        <v>20</v>
      </c>
      <c r="G3" s="33"/>
      <c r="H3" s="33"/>
      <c r="I3" s="33" t="s">
        <v>20</v>
      </c>
      <c r="J3" s="33"/>
      <c r="K3" s="33" t="s">
        <v>20</v>
      </c>
      <c r="L3" s="33" t="s">
        <v>20</v>
      </c>
      <c r="M3" s="33"/>
      <c r="N3" s="33" t="s">
        <v>20</v>
      </c>
      <c r="O3" s="33" t="s">
        <v>20</v>
      </c>
      <c r="P3" s="33" t="s">
        <v>20</v>
      </c>
      <c r="Q3" s="33" t="s">
        <v>20</v>
      </c>
      <c r="R3" s="33"/>
      <c r="S3" s="33" t="s">
        <v>20</v>
      </c>
      <c r="T3" s="28"/>
      <c r="U3" s="36">
        <v>2.29</v>
      </c>
      <c r="V3" s="37">
        <f>1-(U3/100)</f>
        <v>0.97709999999999997</v>
      </c>
      <c r="W3" s="34">
        <v>34206</v>
      </c>
      <c r="X3" s="38">
        <f>W3/1000</f>
        <v>34.206000000000003</v>
      </c>
      <c r="Y3" s="43">
        <v>14000</v>
      </c>
      <c r="Z3" s="29"/>
      <c r="AA3" s="29" t="s">
        <v>204</v>
      </c>
      <c r="AB3" s="30"/>
      <c r="AC3" s="39">
        <v>0.79700000000000004</v>
      </c>
      <c r="AD3" s="31">
        <v>1</v>
      </c>
      <c r="AE3" s="31">
        <v>1</v>
      </c>
      <c r="AF3" s="30">
        <v>1</v>
      </c>
      <c r="AG3" s="30">
        <v>0.6</v>
      </c>
      <c r="AH3" s="30">
        <v>0</v>
      </c>
      <c r="AI3" s="31">
        <v>1</v>
      </c>
      <c r="AJ3" s="31">
        <v>1</v>
      </c>
      <c r="AK3" s="31">
        <v>1</v>
      </c>
      <c r="AL3" s="31">
        <v>1</v>
      </c>
      <c r="AM3" s="88" t="s">
        <v>149</v>
      </c>
      <c r="AN3" s="88" t="s">
        <v>153</v>
      </c>
      <c r="AO3" s="29">
        <v>1</v>
      </c>
      <c r="AP3" s="29">
        <v>1</v>
      </c>
      <c r="AQ3" s="31">
        <f>SUM(AD3:AP3)</f>
        <v>9.6</v>
      </c>
      <c r="AR3" s="40">
        <f>AVERAGE(AD3:AP3)</f>
        <v>0.87272727272727268</v>
      </c>
      <c r="AS3" s="100">
        <f>_xlfn.RANK.EQ(V3,V3:V102,1)/100</f>
        <v>0.5</v>
      </c>
      <c r="AT3" s="31">
        <f>_xlfn.RANK.EQ(X3,X3:X102,1)/100</f>
        <v>0.89</v>
      </c>
      <c r="AU3" s="41">
        <f>AVERAGE(AC3, AR3,V3, X3)</f>
        <v>9.2132068181818187</v>
      </c>
    </row>
    <row r="4" spans="1:47" s="42" customFormat="1" ht="25.5" x14ac:dyDescent="0.2">
      <c r="A4" s="28">
        <f>_xlfn.RANK.EQ(AU4,$AU$2:$AU$101,0)</f>
        <v>10</v>
      </c>
      <c r="B4" s="35" t="s">
        <v>75</v>
      </c>
      <c r="C4" s="33" t="s">
        <v>20</v>
      </c>
      <c r="D4" s="33"/>
      <c r="E4" s="33" t="s">
        <v>20</v>
      </c>
      <c r="F4" s="33"/>
      <c r="G4" s="33"/>
      <c r="H4" s="33"/>
      <c r="I4" s="33" t="s">
        <v>20</v>
      </c>
      <c r="J4" s="33" t="s">
        <v>20</v>
      </c>
      <c r="K4" s="33" t="s">
        <v>20</v>
      </c>
      <c r="L4" s="33"/>
      <c r="M4" s="33" t="s">
        <v>20</v>
      </c>
      <c r="N4" s="33"/>
      <c r="O4" s="33"/>
      <c r="P4" s="33" t="s">
        <v>20</v>
      </c>
      <c r="Q4" s="33" t="s">
        <v>20</v>
      </c>
      <c r="R4" s="33"/>
      <c r="S4" s="33" t="s">
        <v>20</v>
      </c>
      <c r="T4" s="28"/>
      <c r="U4" s="36">
        <v>0.72</v>
      </c>
      <c r="V4" s="37">
        <f>1-(U4/100)</f>
        <v>0.99280000000000002</v>
      </c>
      <c r="W4" s="34">
        <v>16236</v>
      </c>
      <c r="X4" s="38">
        <f>W4/1000</f>
        <v>16.236000000000001</v>
      </c>
      <c r="Y4" s="29"/>
      <c r="Z4" s="29"/>
      <c r="AA4" s="29" t="s">
        <v>200</v>
      </c>
      <c r="AB4" s="30" t="s">
        <v>200</v>
      </c>
      <c r="AC4" s="39">
        <v>0.60399999999999998</v>
      </c>
      <c r="AD4" s="31">
        <v>1</v>
      </c>
      <c r="AE4" s="31">
        <v>1</v>
      </c>
      <c r="AF4" s="30" t="s">
        <v>150</v>
      </c>
      <c r="AG4" s="30">
        <v>0.6</v>
      </c>
      <c r="AH4" s="30">
        <v>0.2</v>
      </c>
      <c r="AI4" s="31">
        <v>1</v>
      </c>
      <c r="AJ4" s="31">
        <v>1</v>
      </c>
      <c r="AK4" s="31">
        <v>0.66</v>
      </c>
      <c r="AL4" s="31">
        <v>0.66</v>
      </c>
      <c r="AM4" s="88" t="s">
        <v>149</v>
      </c>
      <c r="AN4" s="88" t="s">
        <v>153</v>
      </c>
      <c r="AO4" s="29">
        <v>1</v>
      </c>
      <c r="AP4" s="29">
        <v>0</v>
      </c>
      <c r="AQ4" s="31">
        <f>SUM(AD4:AP4)</f>
        <v>7.120000000000001</v>
      </c>
      <c r="AR4" s="40">
        <f>AVERAGE(AD4:AP4)</f>
        <v>0.71200000000000008</v>
      </c>
      <c r="AS4" s="100">
        <f>_xlfn.RANK.EQ(V4,V4:V103,1)/100</f>
        <v>0.71</v>
      </c>
      <c r="AT4" s="31">
        <f>_xlfn.RANK.EQ(X4,X4:X103,1)/100</f>
        <v>0.85</v>
      </c>
      <c r="AU4" s="41">
        <f>AVERAGE(AC4, AR4,V4, X4)</f>
        <v>4.6362000000000005</v>
      </c>
    </row>
    <row r="5" spans="1:47" s="42" customFormat="1" ht="38.25" x14ac:dyDescent="0.2">
      <c r="A5" s="28">
        <f>_xlfn.RANK.EQ(AU5,$AU$2:$AU$101,0)</f>
        <v>12</v>
      </c>
      <c r="B5" s="35" t="s">
        <v>83</v>
      </c>
      <c r="C5" s="33" t="s">
        <v>20</v>
      </c>
      <c r="D5" s="33"/>
      <c r="E5" s="33"/>
      <c r="F5" s="33"/>
      <c r="G5" s="33"/>
      <c r="H5" s="33" t="s">
        <v>20</v>
      </c>
      <c r="I5" s="33"/>
      <c r="J5" s="33"/>
      <c r="K5" s="33"/>
      <c r="L5" s="33"/>
      <c r="M5" s="33"/>
      <c r="N5" s="33"/>
      <c r="O5" s="27"/>
      <c r="P5" s="27"/>
      <c r="Q5" s="27"/>
      <c r="R5" s="27"/>
      <c r="S5" s="27"/>
      <c r="T5" s="28"/>
      <c r="U5" s="36">
        <v>1.17</v>
      </c>
      <c r="V5" s="37">
        <f>1-(U5/100)</f>
        <v>0.98829999999999996</v>
      </c>
      <c r="W5" s="34">
        <v>10774</v>
      </c>
      <c r="X5" s="38">
        <f>W5/1000</f>
        <v>10.773999999999999</v>
      </c>
      <c r="Y5" s="29" t="s">
        <v>208</v>
      </c>
      <c r="Z5" s="29">
        <v>0</v>
      </c>
      <c r="AA5" s="29" t="s">
        <v>209</v>
      </c>
      <c r="AB5" s="30"/>
      <c r="AC5" s="39">
        <v>4.9000000000000002E-2</v>
      </c>
      <c r="AD5" s="31">
        <v>1</v>
      </c>
      <c r="AE5" s="31">
        <v>0.8</v>
      </c>
      <c r="AF5" s="30">
        <v>1</v>
      </c>
      <c r="AG5" s="30">
        <v>0.6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 t="s">
        <v>153</v>
      </c>
      <c r="AN5" s="88" t="s">
        <v>153</v>
      </c>
      <c r="AO5" s="29">
        <v>1</v>
      </c>
      <c r="AP5" s="29">
        <v>1</v>
      </c>
      <c r="AQ5" s="31">
        <f>SUM(AD5:AP5)</f>
        <v>10</v>
      </c>
      <c r="AR5" s="40">
        <f>AVERAGE(AD5:AP5)</f>
        <v>0.90909090909090906</v>
      </c>
      <c r="AS5" s="100">
        <f>_xlfn.RANK.EQ(V5,V5:V104,1)/100</f>
        <v>0.61</v>
      </c>
      <c r="AT5" s="31">
        <f>_xlfn.RANK.EQ(X5,X5:X104,1)/100</f>
        <v>0.83</v>
      </c>
      <c r="AU5" s="41">
        <f>AVERAGE(AC5, AR5,V5, X5)</f>
        <v>3.1800977272727269</v>
      </c>
    </row>
    <row r="6" spans="1:47" s="42" customFormat="1" x14ac:dyDescent="0.2">
      <c r="A6" s="28">
        <f>_xlfn.RANK.EQ(AU6,$AU$2:$AU$101,0)</f>
        <v>25</v>
      </c>
      <c r="B6" s="35" t="s">
        <v>117</v>
      </c>
      <c r="C6" s="33" t="s">
        <v>20</v>
      </c>
      <c r="D6" s="33"/>
      <c r="E6" s="33" t="s">
        <v>20</v>
      </c>
      <c r="F6" s="33"/>
      <c r="G6" s="33"/>
      <c r="H6" s="33"/>
      <c r="I6" s="33"/>
      <c r="J6" s="33"/>
      <c r="K6" s="33" t="s">
        <v>20</v>
      </c>
      <c r="L6" s="33"/>
      <c r="M6" s="33"/>
      <c r="N6" s="33"/>
      <c r="O6" s="33"/>
      <c r="P6" s="33" t="s">
        <v>20</v>
      </c>
      <c r="Q6" s="33"/>
      <c r="R6" s="33"/>
      <c r="S6" s="33"/>
      <c r="T6" s="28"/>
      <c r="U6" s="36">
        <v>1</v>
      </c>
      <c r="V6" s="37">
        <f>1-(U6/100)</f>
        <v>0.99</v>
      </c>
      <c r="W6" s="34">
        <v>6017</v>
      </c>
      <c r="X6" s="38">
        <f>W6/1000</f>
        <v>6.0170000000000003</v>
      </c>
      <c r="Y6" s="29" t="s">
        <v>150</v>
      </c>
      <c r="Z6" s="29" t="s">
        <v>151</v>
      </c>
      <c r="AA6" s="29" t="s">
        <v>185</v>
      </c>
      <c r="AB6" s="30" t="s">
        <v>185</v>
      </c>
      <c r="AC6" s="39">
        <v>0.54500000000000004</v>
      </c>
      <c r="AD6" s="31">
        <v>1</v>
      </c>
      <c r="AE6" s="31">
        <v>1</v>
      </c>
      <c r="AF6" s="30">
        <v>1</v>
      </c>
      <c r="AG6" s="30">
        <v>0.6</v>
      </c>
      <c r="AH6" s="30">
        <v>0</v>
      </c>
      <c r="AI6" s="31">
        <v>1</v>
      </c>
      <c r="AJ6" s="31">
        <v>1</v>
      </c>
      <c r="AK6" s="31">
        <v>1</v>
      </c>
      <c r="AL6" s="31">
        <v>1</v>
      </c>
      <c r="AM6" s="88" t="s">
        <v>150</v>
      </c>
      <c r="AN6" s="88" t="s">
        <v>153</v>
      </c>
      <c r="AO6" s="29">
        <v>0</v>
      </c>
      <c r="AP6" s="29">
        <v>0</v>
      </c>
      <c r="AQ6" s="31">
        <f>SUM(AD6:AP6)</f>
        <v>7.6</v>
      </c>
      <c r="AR6" s="40">
        <f>AVERAGE(AD6:AP6)</f>
        <v>0.69090909090909092</v>
      </c>
      <c r="AS6" s="100">
        <f>_xlfn.RANK.EQ(V6,V6:V105,1)/100</f>
        <v>0.66</v>
      </c>
      <c r="AT6" s="31">
        <f>_xlfn.RANK.EQ(X6,X6:X105,1)/100</f>
        <v>0.7</v>
      </c>
      <c r="AU6" s="41">
        <f>AVERAGE(AC6, AR6,V6, X6)</f>
        <v>2.0607272727272727</v>
      </c>
    </row>
    <row r="7" spans="1:47" s="42" customFormat="1" x14ac:dyDescent="0.2">
      <c r="A7" s="28">
        <f>_xlfn.RANK.EQ(AU7,$AU$2:$AU$101,0)</f>
        <v>30</v>
      </c>
      <c r="B7" s="35" t="s">
        <v>101</v>
      </c>
      <c r="C7" s="33" t="s">
        <v>20</v>
      </c>
      <c r="D7" s="33"/>
      <c r="E7" s="33" t="s">
        <v>20</v>
      </c>
      <c r="F7" s="33"/>
      <c r="G7" s="33" t="s">
        <v>20</v>
      </c>
      <c r="H7" s="33" t="s">
        <v>20</v>
      </c>
      <c r="I7" s="33" t="s">
        <v>20</v>
      </c>
      <c r="J7" s="33" t="s">
        <v>20</v>
      </c>
      <c r="K7" s="33" t="s">
        <v>20</v>
      </c>
      <c r="L7" s="33" t="s">
        <v>20</v>
      </c>
      <c r="M7" s="33" t="s">
        <v>20</v>
      </c>
      <c r="N7" s="33"/>
      <c r="O7" s="33"/>
      <c r="P7" s="33" t="s">
        <v>20</v>
      </c>
      <c r="Q7" s="33" t="s">
        <v>20</v>
      </c>
      <c r="R7" s="33" t="s">
        <v>20</v>
      </c>
      <c r="S7" s="33" t="s">
        <v>20</v>
      </c>
      <c r="T7" s="33" t="s">
        <v>20</v>
      </c>
      <c r="U7" s="36">
        <v>2.0699999999999998</v>
      </c>
      <c r="V7" s="37">
        <f>1-(U7/100)</f>
        <v>0.97929999999999995</v>
      </c>
      <c r="W7" s="34">
        <v>4648</v>
      </c>
      <c r="X7" s="38">
        <f>W7/1000</f>
        <v>4.6479999999999997</v>
      </c>
      <c r="Y7" s="29">
        <v>200</v>
      </c>
      <c r="Z7" s="29">
        <v>200</v>
      </c>
      <c r="AA7" s="29" t="s">
        <v>214</v>
      </c>
      <c r="AB7" s="30" t="s">
        <v>214</v>
      </c>
      <c r="AC7" s="39">
        <v>0.80100000000000005</v>
      </c>
      <c r="AD7" s="31">
        <v>1</v>
      </c>
      <c r="AE7" s="31">
        <v>1</v>
      </c>
      <c r="AF7" s="30">
        <v>1</v>
      </c>
      <c r="AG7" s="30">
        <v>0.8</v>
      </c>
      <c r="AH7" s="30">
        <v>0.8</v>
      </c>
      <c r="AI7" s="31">
        <v>1</v>
      </c>
      <c r="AJ7" s="31">
        <v>1</v>
      </c>
      <c r="AK7" s="31">
        <v>1</v>
      </c>
      <c r="AL7" s="31">
        <v>1</v>
      </c>
      <c r="AM7" s="88" t="s">
        <v>153</v>
      </c>
      <c r="AN7" s="88" t="s">
        <v>153</v>
      </c>
      <c r="AO7" s="29">
        <v>0</v>
      </c>
      <c r="AP7" s="29">
        <v>0</v>
      </c>
      <c r="AQ7" s="31">
        <f>SUM(AD7:AP7)</f>
        <v>8.6</v>
      </c>
      <c r="AR7" s="40">
        <f>AVERAGE(AD7:AP7)</f>
        <v>0.78181818181818175</v>
      </c>
      <c r="AS7" s="100">
        <f>_xlfn.RANK.EQ(V7,V7:V106,1)/100</f>
        <v>0.53</v>
      </c>
      <c r="AT7" s="31">
        <f>_xlfn.RANK.EQ(X7,X7:X106,1)/100</f>
        <v>0.62</v>
      </c>
      <c r="AU7" s="41">
        <f>AVERAGE(AC7, AR7,V7, X7)</f>
        <v>1.8025295454545454</v>
      </c>
    </row>
    <row r="8" spans="1:47" s="42" customFormat="1" x14ac:dyDescent="0.2">
      <c r="A8" s="28">
        <f>_xlfn.RANK.EQ(AU8,$AU$2:$AU$101,0)</f>
        <v>47</v>
      </c>
      <c r="B8" s="35" t="s">
        <v>98</v>
      </c>
      <c r="C8" s="33" t="s">
        <v>20</v>
      </c>
      <c r="D8" s="33" t="s">
        <v>20</v>
      </c>
      <c r="E8" s="33"/>
      <c r="F8" s="33" t="s">
        <v>20</v>
      </c>
      <c r="G8" s="33"/>
      <c r="H8" s="33" t="s">
        <v>20</v>
      </c>
      <c r="I8" s="33"/>
      <c r="J8" s="33"/>
      <c r="K8" s="33" t="s">
        <v>20</v>
      </c>
      <c r="L8" s="33" t="s">
        <v>20</v>
      </c>
      <c r="M8" s="33" t="s">
        <v>20</v>
      </c>
      <c r="N8" s="33" t="s">
        <v>20</v>
      </c>
      <c r="O8" s="33" t="s">
        <v>20</v>
      </c>
      <c r="P8" s="33" t="s">
        <v>20</v>
      </c>
      <c r="Q8" s="33" t="s">
        <v>20</v>
      </c>
      <c r="R8" s="33" t="s">
        <v>20</v>
      </c>
      <c r="S8" s="33"/>
      <c r="T8" s="33" t="s">
        <v>20</v>
      </c>
      <c r="U8" s="36">
        <v>15.36</v>
      </c>
      <c r="V8" s="37">
        <f>1-(U8/100)</f>
        <v>0.84640000000000004</v>
      </c>
      <c r="W8" s="34">
        <v>1712</v>
      </c>
      <c r="X8" s="38">
        <f>W8/1000</f>
        <v>1.712</v>
      </c>
      <c r="Y8" s="29" t="s">
        <v>192</v>
      </c>
      <c r="Z8" s="29" t="s">
        <v>192</v>
      </c>
      <c r="AA8" s="29" t="s">
        <v>150</v>
      </c>
      <c r="AB8" s="30" t="s">
        <v>150</v>
      </c>
      <c r="AC8" s="39">
        <v>0.53</v>
      </c>
      <c r="AD8" s="31">
        <v>1</v>
      </c>
      <c r="AE8" s="31">
        <v>1</v>
      </c>
      <c r="AF8" s="30">
        <v>0</v>
      </c>
      <c r="AG8" s="30">
        <v>0.8</v>
      </c>
      <c r="AH8" s="30">
        <v>0.2</v>
      </c>
      <c r="AI8" s="31">
        <v>1</v>
      </c>
      <c r="AJ8" s="31">
        <v>0</v>
      </c>
      <c r="AK8" s="31">
        <v>1</v>
      </c>
      <c r="AL8" s="31">
        <v>1</v>
      </c>
      <c r="AM8" s="88">
        <v>1</v>
      </c>
      <c r="AN8" s="88" t="s">
        <v>153</v>
      </c>
      <c r="AO8" s="29">
        <v>0</v>
      </c>
      <c r="AP8" s="29">
        <v>0</v>
      </c>
      <c r="AQ8" s="31">
        <f>SUM(AD8:AP8)</f>
        <v>7</v>
      </c>
      <c r="AR8" s="40">
        <f>AVERAGE(AD8:AP8)</f>
        <v>0.58333333333333337</v>
      </c>
      <c r="AS8" s="100">
        <f>_xlfn.RANK.EQ(V8,V8:V107,1)/100</f>
        <v>0.17</v>
      </c>
      <c r="AT8" s="31">
        <f>_xlfn.RANK.EQ(X8,X8:X107,1)/100</f>
        <v>0.46</v>
      </c>
      <c r="AU8" s="41">
        <f>AVERAGE(AC8, AR8,V8, X8)</f>
        <v>0.91793333333333327</v>
      </c>
    </row>
    <row r="9" spans="1:47" s="42" customFormat="1" ht="25.5" x14ac:dyDescent="0.2">
      <c r="A9" s="28">
        <f>_xlfn.RANK.EQ(AU9,$AU$2:$AU$101,0)</f>
        <v>49</v>
      </c>
      <c r="B9" s="35" t="s">
        <v>93</v>
      </c>
      <c r="C9" s="33" t="s">
        <v>20</v>
      </c>
      <c r="D9" s="33"/>
      <c r="E9" s="33"/>
      <c r="F9" s="33"/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3"/>
      <c r="M9" s="33" t="s">
        <v>20</v>
      </c>
      <c r="N9" s="33"/>
      <c r="O9" s="33"/>
      <c r="P9" s="33" t="s">
        <v>20</v>
      </c>
      <c r="Q9" s="33"/>
      <c r="R9" s="33" t="s">
        <v>20</v>
      </c>
      <c r="S9" s="33"/>
      <c r="T9" s="33" t="s">
        <v>20</v>
      </c>
      <c r="U9" s="36">
        <v>1.01</v>
      </c>
      <c r="V9" s="37">
        <f>1-(U9/100)</f>
        <v>0.9899</v>
      </c>
      <c r="W9" s="34">
        <v>1396</v>
      </c>
      <c r="X9" s="38">
        <f>W9/1000</f>
        <v>1.3959999999999999</v>
      </c>
      <c r="Y9" s="29" t="s">
        <v>150</v>
      </c>
      <c r="Z9" s="29" t="s">
        <v>151</v>
      </c>
      <c r="AA9" s="29" t="s">
        <v>150</v>
      </c>
      <c r="AB9" s="30" t="s">
        <v>150</v>
      </c>
      <c r="AC9" s="39">
        <v>0.45200000000000001</v>
      </c>
      <c r="AD9" s="31">
        <v>1</v>
      </c>
      <c r="AE9" s="31">
        <v>1</v>
      </c>
      <c r="AF9" s="30">
        <v>0</v>
      </c>
      <c r="AG9" s="30">
        <v>0.6</v>
      </c>
      <c r="AH9" s="30">
        <v>0.2</v>
      </c>
      <c r="AI9" s="31">
        <v>1</v>
      </c>
      <c r="AJ9" s="31">
        <v>0</v>
      </c>
      <c r="AK9" s="31">
        <v>1</v>
      </c>
      <c r="AL9" s="31">
        <v>1</v>
      </c>
      <c r="AM9" s="88" t="s">
        <v>150</v>
      </c>
      <c r="AN9" s="88">
        <v>1</v>
      </c>
      <c r="AO9" s="29">
        <v>1</v>
      </c>
      <c r="AP9" s="29">
        <v>1</v>
      </c>
      <c r="AQ9" s="31">
        <f>SUM(AD9:AP9)</f>
        <v>8.8000000000000007</v>
      </c>
      <c r="AR9" s="40">
        <f>AVERAGE(AD9:AP9)</f>
        <v>0.73333333333333339</v>
      </c>
      <c r="AS9" s="100">
        <f>_xlfn.RANK.EQ(V9,V9:V108,1)/100</f>
        <v>0.65</v>
      </c>
      <c r="AT9" s="31">
        <f>_xlfn.RANK.EQ(X9,X9:X108,1)/100</f>
        <v>0.37</v>
      </c>
      <c r="AU9" s="41">
        <f>AVERAGE(AC9, AR9,V9, X9)</f>
        <v>0.89280833333333331</v>
      </c>
    </row>
    <row r="10" spans="1:47" s="42" customFormat="1" x14ac:dyDescent="0.2">
      <c r="A10" s="28">
        <f>_xlfn.RANK.EQ(AU10,$AU$2:$AU$101,0)</f>
        <v>60</v>
      </c>
      <c r="B10" s="35" t="s">
        <v>95</v>
      </c>
      <c r="C10" s="33" t="s">
        <v>20</v>
      </c>
      <c r="D10" s="33"/>
      <c r="E10" s="33"/>
      <c r="F10" s="33"/>
      <c r="G10" s="33"/>
      <c r="H10" s="33" t="s">
        <v>20</v>
      </c>
      <c r="I10" s="33" t="s">
        <v>20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 t="s">
        <v>20</v>
      </c>
      <c r="U10" s="36">
        <v>1.84</v>
      </c>
      <c r="V10" s="37">
        <f>1-(U10/100)</f>
        <v>0.98160000000000003</v>
      </c>
      <c r="W10" s="34">
        <v>1586</v>
      </c>
      <c r="X10" s="38">
        <f>W10/1000</f>
        <v>1.5860000000000001</v>
      </c>
      <c r="Y10" s="29" t="s">
        <v>150</v>
      </c>
      <c r="Z10" s="29" t="s">
        <v>151</v>
      </c>
      <c r="AA10" s="29" t="s">
        <v>150</v>
      </c>
      <c r="AB10" s="30" t="s">
        <v>150</v>
      </c>
      <c r="AC10" s="39">
        <v>0.156</v>
      </c>
      <c r="AD10" s="31">
        <v>1</v>
      </c>
      <c r="AE10" s="31">
        <v>1</v>
      </c>
      <c r="AF10" s="30">
        <v>0</v>
      </c>
      <c r="AG10" s="30" t="s">
        <v>150</v>
      </c>
      <c r="AH10" s="30" t="s">
        <v>150</v>
      </c>
      <c r="AI10" s="31">
        <v>1</v>
      </c>
      <c r="AJ10" s="31">
        <v>0</v>
      </c>
      <c r="AK10" s="31">
        <v>1</v>
      </c>
      <c r="AL10" s="31">
        <v>1</v>
      </c>
      <c r="AM10" s="88" t="s">
        <v>150</v>
      </c>
      <c r="AN10" s="88" t="s">
        <v>148</v>
      </c>
      <c r="AO10" s="29">
        <v>0</v>
      </c>
      <c r="AP10" s="29">
        <v>0</v>
      </c>
      <c r="AQ10" s="31">
        <f>SUM(AD10:AP10)</f>
        <v>5</v>
      </c>
      <c r="AR10" s="40">
        <f>AVERAGE(AD10:AP10)</f>
        <v>0.55555555555555558</v>
      </c>
      <c r="AS10" s="100">
        <f>_xlfn.RANK.EQ(V10,V10:V109,1)/100</f>
        <v>0.56000000000000005</v>
      </c>
      <c r="AT10" s="31">
        <f>_xlfn.RANK.EQ(X10,X10:X109,1)/100</f>
        <v>0.44</v>
      </c>
      <c r="AU10" s="41">
        <f>AVERAGE(AC10, AR10,V10, X10)</f>
        <v>0.8197888888888889</v>
      </c>
    </row>
    <row r="11" spans="1:47" s="42" customFormat="1" x14ac:dyDescent="0.2">
      <c r="A11" s="28">
        <f>_xlfn.RANK.EQ(AU11,$AU$2:$AU$101,0)</f>
        <v>64</v>
      </c>
      <c r="B11" s="35" t="s">
        <v>114</v>
      </c>
      <c r="C11" s="33" t="s">
        <v>20</v>
      </c>
      <c r="D11" s="33"/>
      <c r="E11" s="33"/>
      <c r="F11" s="33"/>
      <c r="G11" s="33"/>
      <c r="H11" s="33"/>
      <c r="I11" s="33"/>
      <c r="J11" s="33" t="s">
        <v>20</v>
      </c>
      <c r="K11" s="33"/>
      <c r="L11" s="33"/>
      <c r="M11" s="33" t="s">
        <v>20</v>
      </c>
      <c r="N11" s="33"/>
      <c r="O11" s="33"/>
      <c r="P11" s="33" t="s">
        <v>20</v>
      </c>
      <c r="Q11" s="33" t="s">
        <v>20</v>
      </c>
      <c r="R11" s="33"/>
      <c r="S11" s="33" t="s">
        <v>20</v>
      </c>
      <c r="T11" s="28"/>
      <c r="U11" s="36">
        <v>6.4</v>
      </c>
      <c r="V11" s="37">
        <f>1-(U11/100)</f>
        <v>0.93599999999999994</v>
      </c>
      <c r="W11" s="34">
        <v>739</v>
      </c>
      <c r="X11" s="38">
        <f>W11/1000</f>
        <v>0.73899999999999999</v>
      </c>
      <c r="Y11" s="29">
        <v>1800</v>
      </c>
      <c r="Z11" s="29">
        <v>0</v>
      </c>
      <c r="AA11" s="29" t="s">
        <v>202</v>
      </c>
      <c r="AB11" s="30" t="s">
        <v>202</v>
      </c>
      <c r="AC11" s="39">
        <v>0.19900000000000001</v>
      </c>
      <c r="AD11" s="31">
        <v>1</v>
      </c>
      <c r="AE11" s="31">
        <v>0.8</v>
      </c>
      <c r="AF11" s="30">
        <v>1</v>
      </c>
      <c r="AG11" s="30">
        <v>0.8</v>
      </c>
      <c r="AH11" s="30">
        <v>0.8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1</v>
      </c>
      <c r="AP11" s="29">
        <v>1</v>
      </c>
      <c r="AQ11" s="31">
        <f>SUM(AD11:AP11)</f>
        <v>10.399999999999999</v>
      </c>
      <c r="AR11" s="40">
        <f>AVERAGE(AD11:AP11)</f>
        <v>0.94545454545454533</v>
      </c>
      <c r="AS11" s="100">
        <f>_xlfn.RANK.EQ(V11,V11:V110,1)/100</f>
        <v>0.31</v>
      </c>
      <c r="AT11" s="31">
        <f>_xlfn.RANK.EQ(X11,X11:X110,1)/100</f>
        <v>0.3</v>
      </c>
      <c r="AU11" s="41">
        <f>AVERAGE(AC11, AR11,V11, X11)</f>
        <v>0.70486363636363625</v>
      </c>
    </row>
    <row r="12" spans="1:47" s="42" customFormat="1" ht="25.5" x14ac:dyDescent="0.2">
      <c r="A12" s="28">
        <f>_xlfn.RANK.EQ(AU12,$AU$2:$AU$101,0)</f>
        <v>66</v>
      </c>
      <c r="B12" s="35" t="s">
        <v>94</v>
      </c>
      <c r="C12" s="27" t="s">
        <v>20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36">
        <v>2.14</v>
      </c>
      <c r="V12" s="37">
        <f>1-(U12/100)</f>
        <v>0.97860000000000003</v>
      </c>
      <c r="W12" s="34">
        <v>1181</v>
      </c>
      <c r="X12" s="38">
        <f>W12/1000</f>
        <v>1.181</v>
      </c>
      <c r="Y12" s="29">
        <v>4</v>
      </c>
      <c r="Z12" s="29">
        <v>4</v>
      </c>
      <c r="AA12" s="29" t="s">
        <v>150</v>
      </c>
      <c r="AB12" s="30" t="s">
        <v>150</v>
      </c>
      <c r="AC12" s="39">
        <v>2.4E-2</v>
      </c>
      <c r="AD12" s="31">
        <v>1</v>
      </c>
      <c r="AE12" s="31">
        <v>1</v>
      </c>
      <c r="AF12" s="30">
        <v>0</v>
      </c>
      <c r="AG12" s="30">
        <v>0.4</v>
      </c>
      <c r="AH12" s="30">
        <v>0.2</v>
      </c>
      <c r="AI12" s="31">
        <v>1</v>
      </c>
      <c r="AJ12" s="31">
        <v>0</v>
      </c>
      <c r="AK12" s="31">
        <v>1</v>
      </c>
      <c r="AL12" s="31">
        <v>1</v>
      </c>
      <c r="AM12" s="88" t="s">
        <v>150</v>
      </c>
      <c r="AN12" s="88" t="s">
        <v>153</v>
      </c>
      <c r="AO12" s="29">
        <v>0</v>
      </c>
      <c r="AP12" s="29">
        <v>1</v>
      </c>
      <c r="AQ12" s="31">
        <f>SUM(AD12:AP12)</f>
        <v>6.6</v>
      </c>
      <c r="AR12" s="40">
        <f>AVERAGE(AD12:AP12)</f>
        <v>0.6</v>
      </c>
      <c r="AS12" s="100">
        <f>_xlfn.RANK.EQ(V12,V12:V111,1)/100</f>
        <v>0.54</v>
      </c>
      <c r="AT12" s="31">
        <f>_xlfn.RANK.EQ(X12,X12:X111,1)/100</f>
        <v>0.35</v>
      </c>
      <c r="AU12" s="41">
        <f>AVERAGE(AC12, AR12,V12, X12)</f>
        <v>0.69589999999999996</v>
      </c>
    </row>
    <row r="13" spans="1:47" s="42" customFormat="1" x14ac:dyDescent="0.2">
      <c r="A13" s="28">
        <f>_xlfn.RANK.EQ(AU13,$AU$2:$AU$101,0)</f>
        <v>75</v>
      </c>
      <c r="B13" s="35" t="s">
        <v>74</v>
      </c>
      <c r="C13" s="33" t="s">
        <v>20</v>
      </c>
      <c r="D13" s="33"/>
      <c r="E13" s="33"/>
      <c r="F13" s="33"/>
      <c r="G13" s="33"/>
      <c r="H13" s="33"/>
      <c r="I13" s="33"/>
      <c r="J13" s="33" t="s">
        <v>20</v>
      </c>
      <c r="K13" s="33" t="s">
        <v>20</v>
      </c>
      <c r="L13" s="33"/>
      <c r="M13" s="33" t="s">
        <v>20</v>
      </c>
      <c r="N13" s="33"/>
      <c r="O13" s="33"/>
      <c r="P13" s="33" t="s">
        <v>20</v>
      </c>
      <c r="Q13" s="33"/>
      <c r="R13" s="33" t="s">
        <v>20</v>
      </c>
      <c r="S13" s="27"/>
      <c r="T13" s="28"/>
      <c r="U13" s="36">
        <v>6.22</v>
      </c>
      <c r="V13" s="37">
        <f>1-(U13/100)</f>
        <v>0.93779999999999997</v>
      </c>
      <c r="W13" s="34">
        <v>510</v>
      </c>
      <c r="X13" s="38">
        <f>W13/1000</f>
        <v>0.51</v>
      </c>
      <c r="Y13" s="29" t="s">
        <v>150</v>
      </c>
      <c r="Z13" s="29" t="s">
        <v>151</v>
      </c>
      <c r="AA13" s="29" t="s">
        <v>150</v>
      </c>
      <c r="AB13" s="30" t="s">
        <v>150</v>
      </c>
      <c r="AC13" s="39">
        <v>0.254</v>
      </c>
      <c r="AD13" s="31">
        <v>1</v>
      </c>
      <c r="AE13" s="31">
        <v>1</v>
      </c>
      <c r="AF13" s="30">
        <v>0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>
        <v>1</v>
      </c>
      <c r="AN13" s="88" t="s">
        <v>153</v>
      </c>
      <c r="AO13" s="29">
        <v>0</v>
      </c>
      <c r="AP13" s="29">
        <v>0</v>
      </c>
      <c r="AQ13" s="31">
        <f>SUM(AD13:AP13)</f>
        <v>8.1999999999999993</v>
      </c>
      <c r="AR13" s="40">
        <f>AVERAGE(AD13:AP13)</f>
        <v>0.68333333333333324</v>
      </c>
      <c r="AS13" s="100">
        <f>_xlfn.RANK.EQ(V13,V13:V112,1)/100</f>
        <v>0.31</v>
      </c>
      <c r="AT13" s="31">
        <f>_xlfn.RANK.EQ(X13,X13:X112,1)/100</f>
        <v>0.23</v>
      </c>
      <c r="AU13" s="41">
        <f>AVERAGE(AC13, AR13,V13, X13)</f>
        <v>0.59628333333333328</v>
      </c>
    </row>
    <row r="14" spans="1:47" s="42" customFormat="1" x14ac:dyDescent="0.2">
      <c r="A14" s="28">
        <f>_xlfn.RANK.EQ(AU14,$AU$2:$AU$101,0)</f>
        <v>99</v>
      </c>
      <c r="B14" s="35" t="s">
        <v>59</v>
      </c>
      <c r="C14" s="33" t="s">
        <v>20</v>
      </c>
      <c r="D14" s="33" t="s">
        <v>20</v>
      </c>
      <c r="E14" s="33"/>
      <c r="F14" s="33"/>
      <c r="G14" s="33"/>
      <c r="H14" s="33" t="s">
        <v>20</v>
      </c>
      <c r="I14" s="33" t="s">
        <v>20</v>
      </c>
      <c r="J14" s="33"/>
      <c r="K14" s="33"/>
      <c r="L14" s="33"/>
      <c r="M14" s="33" t="s">
        <v>20</v>
      </c>
      <c r="N14" s="33"/>
      <c r="O14" s="33"/>
      <c r="P14" s="33" t="s">
        <v>20</v>
      </c>
      <c r="Q14" s="33"/>
      <c r="R14" s="33"/>
      <c r="S14" s="33" t="s">
        <v>20</v>
      </c>
      <c r="T14" s="28" t="s">
        <v>20</v>
      </c>
      <c r="U14" s="36">
        <v>147.12</v>
      </c>
      <c r="V14" s="37">
        <f>1-(U14/100)</f>
        <v>-0.47120000000000006</v>
      </c>
      <c r="W14" s="34">
        <v>14</v>
      </c>
      <c r="X14" s="38">
        <f>W14/1000</f>
        <v>1.4E-2</v>
      </c>
      <c r="Y14" s="29">
        <v>35</v>
      </c>
      <c r="Z14" s="29" t="s">
        <v>151</v>
      </c>
      <c r="AA14" s="29" t="s">
        <v>189</v>
      </c>
      <c r="AB14" s="29" t="s">
        <v>189</v>
      </c>
      <c r="AC14" s="39">
        <v>0.189</v>
      </c>
      <c r="AD14" s="89">
        <v>0.6</v>
      </c>
      <c r="AE14" s="89">
        <v>1</v>
      </c>
      <c r="AF14" s="30">
        <v>1</v>
      </c>
      <c r="AG14" s="30">
        <v>0.7</v>
      </c>
      <c r="AH14" s="30">
        <v>0.1</v>
      </c>
      <c r="AI14" s="31">
        <v>1</v>
      </c>
      <c r="AJ14" s="31">
        <v>0</v>
      </c>
      <c r="AK14" s="31">
        <v>1</v>
      </c>
      <c r="AL14" s="31">
        <v>1</v>
      </c>
      <c r="AM14" s="88">
        <v>1</v>
      </c>
      <c r="AN14" s="88">
        <v>1</v>
      </c>
      <c r="AO14" s="29">
        <v>1</v>
      </c>
      <c r="AP14" s="29">
        <v>1</v>
      </c>
      <c r="AQ14" s="31"/>
      <c r="AR14" s="40">
        <f>AVERAGE(AD14:AP14)</f>
        <v>0.8</v>
      </c>
      <c r="AS14" s="100">
        <f>_xlfn.RANK.EQ(V14,V14:V113,1)/100</f>
        <v>0.01</v>
      </c>
      <c r="AT14" s="31">
        <f>_xlfn.RANK.EQ(X14,X14:X113,1)/100</f>
        <v>0.02</v>
      </c>
      <c r="AU14" s="41">
        <f>AVERAGE(AC14, AR14,V14, X14)</f>
        <v>0.13295000000000001</v>
      </c>
    </row>
    <row r="15" spans="1:47" s="42" customFormat="1" ht="25.5" hidden="1" x14ac:dyDescent="0.2">
      <c r="A15" s="28">
        <f>_xlfn.RANK.EQ(AU15,$AU$2:$AU$101,0)</f>
        <v>1</v>
      </c>
      <c r="B15" s="35" t="s">
        <v>54</v>
      </c>
      <c r="C15" s="33"/>
      <c r="D15" s="33" t="s">
        <v>20</v>
      </c>
      <c r="E15" s="33" t="s">
        <v>20</v>
      </c>
      <c r="F15" s="33" t="s">
        <v>20</v>
      </c>
      <c r="G15" s="33" t="s">
        <v>20</v>
      </c>
      <c r="H15" s="33" t="s">
        <v>20</v>
      </c>
      <c r="I15" s="33" t="s">
        <v>20</v>
      </c>
      <c r="J15" s="33" t="s">
        <v>20</v>
      </c>
      <c r="K15" s="33" t="s">
        <v>20</v>
      </c>
      <c r="L15" s="33" t="s">
        <v>20</v>
      </c>
      <c r="M15" s="33" t="s">
        <v>20</v>
      </c>
      <c r="N15" s="33" t="s">
        <v>20</v>
      </c>
      <c r="O15" s="33" t="s">
        <v>20</v>
      </c>
      <c r="P15" s="33" t="s">
        <v>20</v>
      </c>
      <c r="Q15" s="33" t="s">
        <v>20</v>
      </c>
      <c r="R15" s="33" t="s">
        <v>20</v>
      </c>
      <c r="S15" s="33" t="s">
        <v>20</v>
      </c>
      <c r="T15" s="33" t="s">
        <v>20</v>
      </c>
      <c r="U15" s="36">
        <v>0.16</v>
      </c>
      <c r="V15" s="37">
        <f>1-(U15/100)</f>
        <v>0.99839999999999995</v>
      </c>
      <c r="W15" s="34">
        <v>136801</v>
      </c>
      <c r="X15" s="38">
        <f>W15/1000</f>
        <v>136.80099999999999</v>
      </c>
      <c r="Y15" s="29">
        <v>5300</v>
      </c>
      <c r="Z15" s="29">
        <v>9300</v>
      </c>
      <c r="AA15" s="29"/>
      <c r="AB15" s="30"/>
      <c r="AC15" s="39">
        <v>0.97699999999999998</v>
      </c>
      <c r="AD15" s="31">
        <v>1</v>
      </c>
      <c r="AE15" s="31">
        <v>1</v>
      </c>
      <c r="AF15" s="30">
        <v>1</v>
      </c>
      <c r="AG15" s="30">
        <v>0.8</v>
      </c>
      <c r="AH15" s="30">
        <v>0.6</v>
      </c>
      <c r="AI15" s="31">
        <v>1</v>
      </c>
      <c r="AJ15" s="31">
        <v>1</v>
      </c>
      <c r="AK15" s="31">
        <v>1</v>
      </c>
      <c r="AL15" s="31">
        <v>1</v>
      </c>
      <c r="AM15" s="88"/>
      <c r="AN15" s="88"/>
      <c r="AO15" s="29">
        <v>1</v>
      </c>
      <c r="AP15" s="29">
        <v>1</v>
      </c>
      <c r="AQ15" s="31">
        <f>SUM(AD15:AP15)</f>
        <v>10.399999999999999</v>
      </c>
      <c r="AR15" s="40">
        <f>AVERAGE(AD15:AP15)</f>
        <v>0.94545454545454533</v>
      </c>
      <c r="AS15" s="100">
        <f>_xlfn.RANK.EQ(V15,V15:V114,1)/100</f>
        <v>0.82</v>
      </c>
      <c r="AT15" s="31">
        <f>_xlfn.RANK.EQ(X15,X15:X114,1)/100</f>
        <v>0.87</v>
      </c>
      <c r="AU15" s="41">
        <f>AVERAGE(AC15, AR15,V15, X15)</f>
        <v>34.930463636363633</v>
      </c>
    </row>
    <row r="16" spans="1:47" s="42" customFormat="1" hidden="1" x14ac:dyDescent="0.2">
      <c r="A16" s="28">
        <f>_xlfn.RANK.EQ(AU16,$AU$2:$AU$101,0)</f>
        <v>2</v>
      </c>
      <c r="B16" s="35" t="s">
        <v>57</v>
      </c>
      <c r="C16" s="33"/>
      <c r="D16" s="33"/>
      <c r="E16" s="33"/>
      <c r="F16" s="33"/>
      <c r="G16" s="33"/>
      <c r="H16" s="33" t="s">
        <v>20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 t="s">
        <v>20</v>
      </c>
      <c r="U16" s="36">
        <v>0.03</v>
      </c>
      <c r="V16" s="37">
        <f>1-(U16/100)</f>
        <v>0.99970000000000003</v>
      </c>
      <c r="W16" s="30">
        <v>107792</v>
      </c>
      <c r="X16" s="38">
        <f>W16/1000</f>
        <v>107.792</v>
      </c>
      <c r="Y16" s="29"/>
      <c r="Z16" s="29"/>
      <c r="AA16" s="29"/>
      <c r="AB16" s="30"/>
      <c r="AC16" s="39">
        <v>3.4000000000000002E-2</v>
      </c>
      <c r="AD16" s="31">
        <v>1</v>
      </c>
      <c r="AE16" s="31">
        <v>1</v>
      </c>
      <c r="AF16" s="30">
        <v>1</v>
      </c>
      <c r="AG16" s="30">
        <v>0.8</v>
      </c>
      <c r="AH16" s="30">
        <v>0.6</v>
      </c>
      <c r="AI16" s="31">
        <v>1</v>
      </c>
      <c r="AJ16" s="31">
        <v>1</v>
      </c>
      <c r="AK16" s="31">
        <v>1</v>
      </c>
      <c r="AL16" s="31">
        <v>1</v>
      </c>
      <c r="AM16" s="88"/>
      <c r="AN16" s="88"/>
      <c r="AO16" s="29">
        <v>1</v>
      </c>
      <c r="AP16" s="29">
        <v>1</v>
      </c>
      <c r="AQ16" s="31">
        <f>SUM(AD16:AP16)</f>
        <v>10.399999999999999</v>
      </c>
      <c r="AR16" s="40">
        <f>AVERAGE(AD16:AP16)</f>
        <v>0.94545454545454533</v>
      </c>
      <c r="AS16" s="100">
        <f>_xlfn.RANK.EQ(V16,V16:V115,1)/100</f>
        <v>0.85</v>
      </c>
      <c r="AT16" s="31">
        <f>_xlfn.RANK.EQ(X16,X16:X115,1)/100</f>
        <v>0.86</v>
      </c>
      <c r="AU16" s="41">
        <f>AVERAGE(AC16, AR16,V16, X16)</f>
        <v>27.442788636363638</v>
      </c>
    </row>
    <row r="17" spans="1:47" s="42" customFormat="1" hidden="1" x14ac:dyDescent="0.2">
      <c r="A17" s="28">
        <f>_xlfn.RANK.EQ(AU17,$AU$2:$AU$101,0)</f>
        <v>4</v>
      </c>
      <c r="B17" s="35" t="s">
        <v>80</v>
      </c>
      <c r="C17" s="33"/>
      <c r="D17" s="33" t="s">
        <v>20</v>
      </c>
      <c r="E17" s="33"/>
      <c r="F17" s="33" t="s">
        <v>20</v>
      </c>
      <c r="G17" s="33"/>
      <c r="H17" s="33"/>
      <c r="I17" s="33"/>
      <c r="J17" s="33"/>
      <c r="K17" s="33"/>
      <c r="L17" s="33"/>
      <c r="M17" s="33"/>
      <c r="N17" s="33" t="s">
        <v>20</v>
      </c>
      <c r="O17" s="33"/>
      <c r="P17" s="33"/>
      <c r="Q17" s="33" t="s">
        <v>20</v>
      </c>
      <c r="R17" s="33"/>
      <c r="S17" s="27"/>
      <c r="T17" s="28"/>
      <c r="U17" s="36">
        <v>0.03</v>
      </c>
      <c r="V17" s="37">
        <f>1-(U17/100)</f>
        <v>0.99970000000000003</v>
      </c>
      <c r="W17" s="34">
        <v>40971</v>
      </c>
      <c r="X17" s="38">
        <f>W17/1000</f>
        <v>40.970999999999997</v>
      </c>
      <c r="Y17" s="29">
        <v>4600</v>
      </c>
      <c r="Z17" s="29"/>
      <c r="AA17" s="29" t="s">
        <v>204</v>
      </c>
      <c r="AB17" s="30" t="s">
        <v>204</v>
      </c>
      <c r="AC17" s="39">
        <v>0.21199999999999999</v>
      </c>
      <c r="AD17" s="31">
        <v>1</v>
      </c>
      <c r="AE17" s="31">
        <v>1</v>
      </c>
      <c r="AF17" s="30">
        <v>1</v>
      </c>
      <c r="AG17" s="30">
        <v>0.6</v>
      </c>
      <c r="AH17" s="30">
        <v>0.4</v>
      </c>
      <c r="AI17" s="31">
        <v>1</v>
      </c>
      <c r="AJ17" s="31">
        <v>1</v>
      </c>
      <c r="AK17" s="31">
        <v>1</v>
      </c>
      <c r="AL17" s="31">
        <v>1</v>
      </c>
      <c r="AM17" s="88" t="s">
        <v>153</v>
      </c>
      <c r="AN17" s="88" t="s">
        <v>153</v>
      </c>
      <c r="AO17" s="29">
        <v>1</v>
      </c>
      <c r="AP17" s="29">
        <v>1</v>
      </c>
      <c r="AQ17" s="31">
        <f>SUM(AD17:AP17)</f>
        <v>10</v>
      </c>
      <c r="AR17" s="40">
        <f>AVERAGE(AD17:AP17)</f>
        <v>0.90909090909090906</v>
      </c>
      <c r="AS17" s="100">
        <f>_xlfn.RANK.EQ(V17,V17:V116,1)/100</f>
        <v>0.85</v>
      </c>
      <c r="AT17" s="31">
        <f>_xlfn.RANK.EQ(X17,X17:X116,1)/100</f>
        <v>0.85</v>
      </c>
      <c r="AU17" s="41">
        <f>AVERAGE(AC17, AR17,V17, X17)</f>
        <v>10.772947727272726</v>
      </c>
    </row>
    <row r="18" spans="1:47" s="42" customFormat="1" hidden="1" x14ac:dyDescent="0.2">
      <c r="A18" s="28">
        <f>_xlfn.RANK.EQ(AU18,$AU$2:$AU$101,0)</f>
        <v>5</v>
      </c>
      <c r="B18" s="35" t="s">
        <v>104</v>
      </c>
      <c r="C18" s="33"/>
      <c r="D18" s="33"/>
      <c r="E18" s="33"/>
      <c r="F18" s="33"/>
      <c r="G18" s="33" t="s">
        <v>20</v>
      </c>
      <c r="H18" s="33"/>
      <c r="I18" s="33"/>
      <c r="J18" s="33"/>
      <c r="K18" s="33"/>
      <c r="L18" s="33"/>
      <c r="M18" s="33"/>
      <c r="N18" s="33"/>
      <c r="O18" s="33"/>
      <c r="P18" s="33"/>
      <c r="Q18" s="33" t="s">
        <v>20</v>
      </c>
      <c r="R18" s="33"/>
      <c r="S18" s="33" t="s">
        <v>20</v>
      </c>
      <c r="T18" s="33"/>
      <c r="U18" s="36">
        <v>0.32</v>
      </c>
      <c r="V18" s="37">
        <f>1-(U18/100)</f>
        <v>0.99680000000000002</v>
      </c>
      <c r="W18" s="34">
        <v>40540</v>
      </c>
      <c r="X18" s="38">
        <f>W18/1000</f>
        <v>40.54</v>
      </c>
      <c r="Y18" s="29"/>
      <c r="Z18" s="29">
        <v>0</v>
      </c>
      <c r="AA18" s="29" t="s">
        <v>217</v>
      </c>
      <c r="AB18" s="30" t="s">
        <v>150</v>
      </c>
      <c r="AC18" s="39">
        <v>0.187</v>
      </c>
      <c r="AD18" s="31">
        <v>1</v>
      </c>
      <c r="AE18" s="31">
        <v>1</v>
      </c>
      <c r="AF18" s="30">
        <v>1</v>
      </c>
      <c r="AG18" s="30">
        <v>0.6</v>
      </c>
      <c r="AH18" s="30">
        <v>0.8</v>
      </c>
      <c r="AI18" s="31">
        <v>1</v>
      </c>
      <c r="AJ18" s="31">
        <v>1</v>
      </c>
      <c r="AK18" s="31">
        <v>1</v>
      </c>
      <c r="AL18" s="31">
        <v>1</v>
      </c>
      <c r="AM18" s="88" t="s">
        <v>148</v>
      </c>
      <c r="AN18" s="88" t="s">
        <v>153</v>
      </c>
      <c r="AO18" s="29">
        <v>1</v>
      </c>
      <c r="AP18" s="29">
        <v>1</v>
      </c>
      <c r="AQ18" s="31">
        <f>SUM(AD18:AP18)</f>
        <v>10.4</v>
      </c>
      <c r="AR18" s="40">
        <f>AVERAGE(AD18:AP18)</f>
        <v>0.94545454545454544</v>
      </c>
      <c r="AS18" s="100">
        <f>_xlfn.RANK.EQ(V18,V18:V117,1)/100</f>
        <v>0.77</v>
      </c>
      <c r="AT18" s="31">
        <f>_xlfn.RANK.EQ(X18,X18:X117,1)/100</f>
        <v>0.84</v>
      </c>
      <c r="AU18" s="41">
        <f>AVERAGE(AC18, AR18,V18, X18)</f>
        <v>10.667313636363636</v>
      </c>
    </row>
    <row r="19" spans="1:47" s="42" customFormat="1" ht="25.5" hidden="1" x14ac:dyDescent="0.2">
      <c r="A19" s="28">
        <f>_xlfn.RANK.EQ(AU19,$AU$2:$AU$101,0)</f>
        <v>7</v>
      </c>
      <c r="B19" s="35" t="s">
        <v>55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 t="s">
        <v>20</v>
      </c>
      <c r="L19" s="33"/>
      <c r="M19" s="33"/>
      <c r="N19" s="33"/>
      <c r="O19" s="33"/>
      <c r="P19" s="33" t="s">
        <v>20</v>
      </c>
      <c r="Q19" s="33" t="s">
        <v>20</v>
      </c>
      <c r="R19" s="33"/>
      <c r="S19" s="33"/>
      <c r="T19" s="33"/>
      <c r="U19" s="36">
        <v>0.68</v>
      </c>
      <c r="V19" s="37">
        <f>1-(U19/100)</f>
        <v>0.99319999999999997</v>
      </c>
      <c r="W19" s="34">
        <v>23196</v>
      </c>
      <c r="X19" s="38">
        <f>W19/1000</f>
        <v>23.196000000000002</v>
      </c>
      <c r="Y19" s="29"/>
      <c r="Z19" s="29"/>
      <c r="AA19" s="29"/>
      <c r="AB19" s="30"/>
      <c r="AC19" s="39">
        <v>0.53900000000000003</v>
      </c>
      <c r="AD19" s="31">
        <v>1</v>
      </c>
      <c r="AE19" s="31">
        <v>1</v>
      </c>
      <c r="AF19" s="30">
        <v>1</v>
      </c>
      <c r="AG19" s="30">
        <v>0.6</v>
      </c>
      <c r="AH19" s="30">
        <v>0.6</v>
      </c>
      <c r="AI19" s="31">
        <v>1</v>
      </c>
      <c r="AJ19" s="31">
        <v>1</v>
      </c>
      <c r="AK19" s="31">
        <v>1</v>
      </c>
      <c r="AL19" s="31">
        <v>1</v>
      </c>
      <c r="AM19" s="88"/>
      <c r="AN19" s="88"/>
      <c r="AO19" s="29">
        <v>1</v>
      </c>
      <c r="AP19" s="29">
        <v>1</v>
      </c>
      <c r="AQ19" s="31">
        <f>SUM(AD19:AP19)</f>
        <v>10.199999999999999</v>
      </c>
      <c r="AR19" s="40">
        <f>AVERAGE(AD19:AP19)</f>
        <v>0.92727272727272725</v>
      </c>
      <c r="AS19" s="100">
        <f>_xlfn.RANK.EQ(V19,V19:V118,1)/100</f>
        <v>0.69</v>
      </c>
      <c r="AT19" s="31">
        <f>_xlfn.RANK.EQ(X19,X19:X118,1)/100</f>
        <v>0.83</v>
      </c>
      <c r="AU19" s="41">
        <f>AVERAGE(AC19, AR19,V19, X19)</f>
        <v>6.4138681818181826</v>
      </c>
    </row>
    <row r="20" spans="1:47" s="42" customFormat="1" hidden="1" x14ac:dyDescent="0.2">
      <c r="A20" s="28">
        <f>_xlfn.RANK.EQ(AU20,$AU$2:$AU$101,0)</f>
        <v>8</v>
      </c>
      <c r="B20" s="35" t="s">
        <v>102</v>
      </c>
      <c r="C20" s="33"/>
      <c r="D20" s="33"/>
      <c r="E20" s="33"/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/>
      <c r="Q20" s="33" t="s">
        <v>20</v>
      </c>
      <c r="R20" s="33"/>
      <c r="S20" s="33" t="s">
        <v>20</v>
      </c>
      <c r="T20" s="33"/>
      <c r="U20" s="36">
        <v>0.37</v>
      </c>
      <c r="V20" s="37">
        <f>1-(U20/100)</f>
        <v>0.99629999999999996</v>
      </c>
      <c r="W20" s="34">
        <v>20581</v>
      </c>
      <c r="X20" s="38">
        <f>W20/1000</f>
        <v>20.581</v>
      </c>
      <c r="Y20" s="29">
        <v>42</v>
      </c>
      <c r="Z20" s="29">
        <v>42</v>
      </c>
      <c r="AA20" s="29" t="s">
        <v>215</v>
      </c>
      <c r="AB20" s="30" t="s">
        <v>215</v>
      </c>
      <c r="AC20" s="39">
        <v>0.187</v>
      </c>
      <c r="AD20" s="31">
        <v>1</v>
      </c>
      <c r="AE20" s="31">
        <v>1</v>
      </c>
      <c r="AF20" s="30">
        <v>1</v>
      </c>
      <c r="AG20" s="30">
        <v>0.6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153</v>
      </c>
      <c r="AN20" s="88" t="s">
        <v>153</v>
      </c>
      <c r="AO20" s="29">
        <v>1</v>
      </c>
      <c r="AP20" s="29">
        <v>1</v>
      </c>
      <c r="AQ20" s="31">
        <f>SUM(AD20:AP20)</f>
        <v>10.4</v>
      </c>
      <c r="AR20" s="40">
        <f>AVERAGE(AD20:AP20)</f>
        <v>0.94545454545454544</v>
      </c>
      <c r="AS20" s="100">
        <f>_xlfn.RANK.EQ(V20,V20:V119,1)/100</f>
        <v>0.73</v>
      </c>
      <c r="AT20" s="31">
        <f>_xlfn.RANK.EQ(X20,X20:X119,1)/100</f>
        <v>0.82</v>
      </c>
      <c r="AU20" s="41">
        <f>AVERAGE(AC20, AR20,V20, X20)</f>
        <v>5.677438636363636</v>
      </c>
    </row>
    <row r="21" spans="1:47" s="42" customFormat="1" hidden="1" x14ac:dyDescent="0.2">
      <c r="A21" s="28">
        <f>_xlfn.RANK.EQ(AU21,$AU$2:$AU$101,0)</f>
        <v>9</v>
      </c>
      <c r="B21" s="35" t="s">
        <v>28</v>
      </c>
      <c r="C21" s="27"/>
      <c r="D21" s="27"/>
      <c r="E21" s="27"/>
      <c r="F21" s="27"/>
      <c r="G21" s="27"/>
      <c r="H21" s="27"/>
      <c r="I21" s="27"/>
      <c r="J21" s="27" t="s">
        <v>20</v>
      </c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36">
        <v>8.8000000000000007</v>
      </c>
      <c r="V21" s="37">
        <f>1-(U21/100)</f>
        <v>0.91200000000000003</v>
      </c>
      <c r="W21" s="34">
        <v>17105</v>
      </c>
      <c r="X21" s="38">
        <f>W21/1000</f>
        <v>17.105</v>
      </c>
      <c r="Y21" s="29" t="s">
        <v>150</v>
      </c>
      <c r="Z21" s="29" t="s">
        <v>151</v>
      </c>
      <c r="AA21" s="29" t="s">
        <v>150</v>
      </c>
      <c r="AB21" s="30" t="s">
        <v>159</v>
      </c>
      <c r="AC21" s="39">
        <v>2.4E-2</v>
      </c>
      <c r="AD21" s="31">
        <v>0.8</v>
      </c>
      <c r="AE21" s="31">
        <v>1</v>
      </c>
      <c r="AF21" s="30">
        <v>0</v>
      </c>
      <c r="AG21" s="30">
        <v>0.8</v>
      </c>
      <c r="AH21" s="30">
        <v>0</v>
      </c>
      <c r="AI21" s="31">
        <v>0.5</v>
      </c>
      <c r="AJ21" s="31">
        <v>1</v>
      </c>
      <c r="AK21" s="31">
        <v>1</v>
      </c>
      <c r="AL21" s="31">
        <v>1</v>
      </c>
      <c r="AM21" s="88">
        <v>0.5</v>
      </c>
      <c r="AN21" s="88" t="s">
        <v>153</v>
      </c>
      <c r="AO21" s="29">
        <v>1</v>
      </c>
      <c r="AP21" s="29">
        <v>1</v>
      </c>
      <c r="AQ21" s="31">
        <f>SUM(AD21:AP21)</f>
        <v>8.6</v>
      </c>
      <c r="AR21" s="40">
        <f>AVERAGE(AD21:AP21)</f>
        <v>0.71666666666666667</v>
      </c>
      <c r="AS21" s="100">
        <f>_xlfn.RANK.EQ(V21,V21:V120,1)/100</f>
        <v>0.26</v>
      </c>
      <c r="AT21" s="31">
        <f>_xlfn.RANK.EQ(X21,X21:X120,1)/100</f>
        <v>0.81</v>
      </c>
      <c r="AU21" s="41">
        <f>AVERAGE(AC21, AR21,V21, X21)</f>
        <v>4.6894166666666663</v>
      </c>
    </row>
    <row r="22" spans="1:47" s="42" customFormat="1" hidden="1" x14ac:dyDescent="0.2">
      <c r="A22" s="28">
        <f>_xlfn.RANK.EQ(AU22,$AU$2:$AU$101,0)</f>
        <v>11</v>
      </c>
      <c r="B22" s="98" t="s">
        <v>19</v>
      </c>
      <c r="C22" s="27"/>
      <c r="D22" s="27" t="s">
        <v>20</v>
      </c>
      <c r="E22" s="27"/>
      <c r="F22" s="27" t="s">
        <v>20</v>
      </c>
      <c r="G22" s="27"/>
      <c r="H22" s="27"/>
      <c r="I22" s="27"/>
      <c r="J22" s="27"/>
      <c r="K22" s="27"/>
      <c r="L22" s="27"/>
      <c r="M22" s="27"/>
      <c r="N22" s="27" t="s">
        <v>20</v>
      </c>
      <c r="O22" s="27"/>
      <c r="P22" s="27"/>
      <c r="Q22" s="27" t="s">
        <v>20</v>
      </c>
      <c r="R22" s="27"/>
      <c r="S22" s="27"/>
      <c r="T22" s="28"/>
      <c r="U22" s="36">
        <v>4.03</v>
      </c>
      <c r="V22" s="37">
        <f>1-(U22/100)</f>
        <v>0.9597</v>
      </c>
      <c r="W22" s="34">
        <v>11401</v>
      </c>
      <c r="X22" s="38">
        <f>W22/1000</f>
        <v>11.401</v>
      </c>
      <c r="Y22" s="29" t="s">
        <v>146</v>
      </c>
      <c r="Z22" s="29">
        <v>24</v>
      </c>
      <c r="AA22" s="29"/>
      <c r="AB22" s="30" t="s">
        <v>147</v>
      </c>
      <c r="AC22" s="39">
        <v>0.20599999999999999</v>
      </c>
      <c r="AD22" s="31">
        <v>1</v>
      </c>
      <c r="AE22" s="31">
        <v>0.2</v>
      </c>
      <c r="AF22" s="30">
        <v>0</v>
      </c>
      <c r="AG22" s="30">
        <v>0.2</v>
      </c>
      <c r="AH22" s="30">
        <v>0.4</v>
      </c>
      <c r="AI22" s="31">
        <v>0.5</v>
      </c>
      <c r="AJ22" s="31">
        <v>0</v>
      </c>
      <c r="AK22" s="31">
        <v>1</v>
      </c>
      <c r="AL22" s="31">
        <v>1</v>
      </c>
      <c r="AM22" s="88" t="s">
        <v>148</v>
      </c>
      <c r="AN22" s="88" t="s">
        <v>149</v>
      </c>
      <c r="AO22" s="29">
        <v>0</v>
      </c>
      <c r="AP22" s="29">
        <v>0</v>
      </c>
      <c r="AQ22" s="31">
        <f>SUM(AD22:AP22)</f>
        <v>4.3</v>
      </c>
      <c r="AR22" s="40">
        <f>AVERAGE(AD22:AP22)</f>
        <v>0.39090909090909087</v>
      </c>
      <c r="AS22" s="100">
        <f>_xlfn.RANK.EQ(V22,V22:V121,1)/100</f>
        <v>0.36</v>
      </c>
      <c r="AT22" s="31">
        <f>_xlfn.RANK.EQ(X22,X22:X121,1)/100</f>
        <v>0.8</v>
      </c>
      <c r="AU22" s="41">
        <f>AVERAGE(AC22, AR22,V22, X22)</f>
        <v>3.2394022727272729</v>
      </c>
    </row>
    <row r="23" spans="1:47" s="42" customFormat="1" ht="25.5" hidden="1" x14ac:dyDescent="0.2">
      <c r="A23" s="28">
        <f>_xlfn.RANK.EQ(AU23,$AU$2:$AU$101,0)</f>
        <v>13</v>
      </c>
      <c r="B23" s="35" t="s">
        <v>41</v>
      </c>
      <c r="C23" s="33"/>
      <c r="D23" s="33"/>
      <c r="E23" s="33" t="s">
        <v>20</v>
      </c>
      <c r="F23" s="33"/>
      <c r="G23" s="33" t="s">
        <v>20</v>
      </c>
      <c r="H23" s="33"/>
      <c r="I23" s="33"/>
      <c r="J23" s="33"/>
      <c r="K23" s="33" t="s">
        <v>20</v>
      </c>
      <c r="L23" s="33"/>
      <c r="M23" s="33"/>
      <c r="N23" s="33"/>
      <c r="O23" s="33"/>
      <c r="P23" s="33"/>
      <c r="Q23" s="33"/>
      <c r="R23" s="33"/>
      <c r="S23" s="33"/>
      <c r="T23" s="33"/>
      <c r="U23" s="36">
        <v>0.67</v>
      </c>
      <c r="V23" s="37">
        <f>1-(U23/100)</f>
        <v>0.99329999999999996</v>
      </c>
      <c r="W23" s="34">
        <v>9948</v>
      </c>
      <c r="X23" s="38">
        <f>W23/1000</f>
        <v>9.9480000000000004</v>
      </c>
      <c r="Y23" s="29" t="s">
        <v>172</v>
      </c>
      <c r="Z23" s="29" t="s">
        <v>173</v>
      </c>
      <c r="AA23" s="29" t="s">
        <v>174</v>
      </c>
      <c r="AB23" s="30" t="s">
        <v>175</v>
      </c>
      <c r="AC23" s="39">
        <v>0.625</v>
      </c>
      <c r="AD23" s="31">
        <v>1</v>
      </c>
      <c r="AE23" s="31">
        <v>0.8</v>
      </c>
      <c r="AF23" s="30">
        <v>1</v>
      </c>
      <c r="AG23" s="30">
        <v>0.6</v>
      </c>
      <c r="AH23" s="30">
        <v>0.6</v>
      </c>
      <c r="AI23" s="31">
        <v>1</v>
      </c>
      <c r="AJ23" s="31">
        <v>1</v>
      </c>
      <c r="AK23" s="31">
        <v>1</v>
      </c>
      <c r="AL23" s="31">
        <v>1</v>
      </c>
      <c r="AM23" s="88" t="s">
        <v>153</v>
      </c>
      <c r="AN23" s="88" t="s">
        <v>153</v>
      </c>
      <c r="AO23" s="29">
        <v>1</v>
      </c>
      <c r="AP23" s="29">
        <v>1</v>
      </c>
      <c r="AQ23" s="31">
        <f>SUM(AD23:AP23)</f>
        <v>10</v>
      </c>
      <c r="AR23" s="40">
        <f>AVERAGE(AD23:AP23)</f>
        <v>0.90909090909090906</v>
      </c>
      <c r="AS23" s="100">
        <f>_xlfn.RANK.EQ(V23,V23:V122,1)/100</f>
        <v>0.67</v>
      </c>
      <c r="AT23" s="31">
        <f>_xlfn.RANK.EQ(X23,X23:X122,1)/100</f>
        <v>0.78</v>
      </c>
      <c r="AU23" s="41">
        <f>AVERAGE(AC23, AR23,V23, X23)</f>
        <v>3.1188477272727275</v>
      </c>
    </row>
    <row r="24" spans="1:47" s="42" customFormat="1" hidden="1" x14ac:dyDescent="0.2">
      <c r="A24" s="28">
        <f>_xlfn.RANK.EQ(AU24,$AU$2:$AU$101,0)</f>
        <v>14</v>
      </c>
      <c r="B24" s="35" t="s">
        <v>31</v>
      </c>
      <c r="C24" s="27"/>
      <c r="D24" s="27" t="s">
        <v>20</v>
      </c>
      <c r="E24" s="99"/>
      <c r="F24" s="27"/>
      <c r="G24" s="27"/>
      <c r="H24" s="27"/>
      <c r="I24" s="27"/>
      <c r="J24" s="27"/>
      <c r="K24" s="27"/>
      <c r="L24" s="27"/>
      <c r="M24" s="27"/>
      <c r="N24" s="27" t="s">
        <v>20</v>
      </c>
      <c r="O24" s="27"/>
      <c r="P24" s="27"/>
      <c r="Q24" s="27" t="s">
        <v>20</v>
      </c>
      <c r="R24" s="27"/>
      <c r="S24" s="27"/>
      <c r="T24" s="28"/>
      <c r="U24" s="36">
        <v>1.26</v>
      </c>
      <c r="V24" s="37">
        <f>1-(U24/100)</f>
        <v>0.98740000000000006</v>
      </c>
      <c r="W24" s="34">
        <v>10039</v>
      </c>
      <c r="X24" s="38">
        <f>W24/1000</f>
        <v>10.039</v>
      </c>
      <c r="Y24" s="29"/>
      <c r="Z24" s="29">
        <v>0</v>
      </c>
      <c r="AA24" s="29" t="s">
        <v>162</v>
      </c>
      <c r="AB24" s="30"/>
      <c r="AC24" s="39">
        <v>0.216</v>
      </c>
      <c r="AD24" s="31">
        <v>1</v>
      </c>
      <c r="AE24" s="31">
        <v>1</v>
      </c>
      <c r="AF24" s="30">
        <v>1</v>
      </c>
      <c r="AG24" s="30">
        <v>0.6</v>
      </c>
      <c r="AH24" s="30">
        <v>0.6</v>
      </c>
      <c r="AI24" s="31">
        <v>1</v>
      </c>
      <c r="AJ24" s="31">
        <v>1</v>
      </c>
      <c r="AK24" s="31">
        <v>1</v>
      </c>
      <c r="AL24" s="31">
        <v>1</v>
      </c>
      <c r="AM24" s="88" t="s">
        <v>148</v>
      </c>
      <c r="AN24" s="88" t="s">
        <v>153</v>
      </c>
      <c r="AO24" s="29">
        <v>1</v>
      </c>
      <c r="AP24" s="29">
        <v>1</v>
      </c>
      <c r="AQ24" s="31">
        <f>SUM(AD24:AP24)</f>
        <v>10.199999999999999</v>
      </c>
      <c r="AR24" s="40">
        <f>AVERAGE(AD24:AP24)</f>
        <v>0.92727272727272725</v>
      </c>
      <c r="AS24" s="100">
        <f>_xlfn.RANK.EQ(V24,V24:V123,1)/100</f>
        <v>0.54</v>
      </c>
      <c r="AT24" s="31">
        <f>_xlfn.RANK.EQ(X24,X24:X123,1)/100</f>
        <v>0.78</v>
      </c>
      <c r="AU24" s="41">
        <f>AVERAGE(AC24, AR24,V24, X24)</f>
        <v>3.0424181818181815</v>
      </c>
    </row>
    <row r="25" spans="1:47" s="42" customFormat="1" ht="14.25" hidden="1" customHeight="1" x14ac:dyDescent="0.2">
      <c r="A25" s="28">
        <f>_xlfn.RANK.EQ(AU25,$AU$2:$AU$101,0)</f>
        <v>15</v>
      </c>
      <c r="B25" s="35" t="s">
        <v>81</v>
      </c>
      <c r="C25" s="33"/>
      <c r="D25" s="33"/>
      <c r="E25" s="33"/>
      <c r="F25" s="33"/>
      <c r="G25" s="33" t="s">
        <v>20</v>
      </c>
      <c r="H25" s="33"/>
      <c r="I25" s="33"/>
      <c r="J25" s="33"/>
      <c r="K25" s="33"/>
      <c r="L25" s="33"/>
      <c r="M25" s="33"/>
      <c r="N25" s="33"/>
      <c r="O25" s="33"/>
      <c r="P25" s="33"/>
      <c r="Q25" s="33" t="s">
        <v>20</v>
      </c>
      <c r="R25" s="27"/>
      <c r="S25" s="27"/>
      <c r="T25" s="28"/>
      <c r="U25" s="36">
        <v>0.35</v>
      </c>
      <c r="V25" s="37">
        <f>1-(U25/100)</f>
        <v>0.99650000000000005</v>
      </c>
      <c r="W25" s="34">
        <v>8507</v>
      </c>
      <c r="X25" s="38">
        <f>W25/1000</f>
        <v>8.5069999999999997</v>
      </c>
      <c r="Y25" s="29" t="s">
        <v>150</v>
      </c>
      <c r="Z25" s="29" t="s">
        <v>151</v>
      </c>
      <c r="AA25" s="29" t="s">
        <v>205</v>
      </c>
      <c r="AB25" s="30" t="s">
        <v>206</v>
      </c>
      <c r="AC25" s="39">
        <v>0.17199999999999999</v>
      </c>
      <c r="AD25" s="31">
        <v>0.8</v>
      </c>
      <c r="AE25" s="31">
        <v>0.8</v>
      </c>
      <c r="AF25" s="30">
        <v>1</v>
      </c>
      <c r="AG25" s="30">
        <v>0.4</v>
      </c>
      <c r="AH25" s="30">
        <v>0</v>
      </c>
      <c r="AI25" s="31">
        <v>1</v>
      </c>
      <c r="AJ25" s="31">
        <v>1</v>
      </c>
      <c r="AK25" s="31">
        <v>1</v>
      </c>
      <c r="AL25" s="31">
        <v>1</v>
      </c>
      <c r="AM25" s="88" t="s">
        <v>150</v>
      </c>
      <c r="AN25" s="88" t="s">
        <v>153</v>
      </c>
      <c r="AO25" s="29">
        <v>1</v>
      </c>
      <c r="AP25" s="29">
        <v>1</v>
      </c>
      <c r="AQ25" s="31">
        <f>SUM(AD25:AP25)</f>
        <v>9</v>
      </c>
      <c r="AR25" s="40">
        <f>AVERAGE(AD25:AP25)</f>
        <v>0.81818181818181823</v>
      </c>
      <c r="AS25" s="100">
        <f>_xlfn.RANK.EQ(V25,V25:V124,1)/100</f>
        <v>0.69</v>
      </c>
      <c r="AT25" s="31">
        <f>_xlfn.RANK.EQ(X25,X25:X124,1)/100</f>
        <v>0.77</v>
      </c>
      <c r="AU25" s="41">
        <f>AVERAGE(AC25, AR25,V25, X25)</f>
        <v>2.6234204545454545</v>
      </c>
    </row>
    <row r="26" spans="1:47" s="42" customFormat="1" ht="25.5" hidden="1" x14ac:dyDescent="0.2">
      <c r="A26" s="28">
        <f>_xlfn.RANK.EQ(AU26,$AU$2:$AU$101,0)</f>
        <v>16</v>
      </c>
      <c r="B26" s="35" t="s">
        <v>23</v>
      </c>
      <c r="C26" s="27"/>
      <c r="D26" s="27"/>
      <c r="E26" s="27"/>
      <c r="F26" s="27"/>
      <c r="G26" s="27"/>
      <c r="H26" s="27"/>
      <c r="I26" s="27" t="s">
        <v>20</v>
      </c>
      <c r="J26" s="27" t="s">
        <v>20</v>
      </c>
      <c r="K26" s="27" t="s">
        <v>20</v>
      </c>
      <c r="L26" s="27"/>
      <c r="M26" s="27" t="s">
        <v>20</v>
      </c>
      <c r="N26" s="27"/>
      <c r="O26" s="27"/>
      <c r="P26" s="27" t="s">
        <v>20</v>
      </c>
      <c r="Q26" s="27"/>
      <c r="R26" s="27" t="s">
        <v>20</v>
      </c>
      <c r="S26" s="27"/>
      <c r="T26" s="28"/>
      <c r="U26" s="36">
        <v>5.38</v>
      </c>
      <c r="V26" s="37">
        <f>1-(U26/100)</f>
        <v>0.94620000000000004</v>
      </c>
      <c r="W26" s="34">
        <v>7823</v>
      </c>
      <c r="X26" s="38">
        <f>W26/1000</f>
        <v>7.8230000000000004</v>
      </c>
      <c r="Y26" s="29">
        <v>2400</v>
      </c>
      <c r="Z26" s="29">
        <v>0</v>
      </c>
      <c r="AA26" s="43" t="s">
        <v>154</v>
      </c>
      <c r="AB26" s="30"/>
      <c r="AC26" s="39">
        <v>0.25</v>
      </c>
      <c r="AD26" s="31">
        <v>0.8</v>
      </c>
      <c r="AE26" s="31">
        <v>0.7</v>
      </c>
      <c r="AF26" s="30">
        <v>1</v>
      </c>
      <c r="AG26" s="30">
        <v>0.6</v>
      </c>
      <c r="AH26" s="30">
        <v>0.4</v>
      </c>
      <c r="AI26" s="31">
        <v>1</v>
      </c>
      <c r="AJ26" s="31">
        <v>1</v>
      </c>
      <c r="AK26" s="31">
        <v>1</v>
      </c>
      <c r="AL26" s="31">
        <v>1</v>
      </c>
      <c r="AM26" s="88" t="s">
        <v>155</v>
      </c>
      <c r="AN26" s="88" t="s">
        <v>153</v>
      </c>
      <c r="AO26" s="29">
        <v>1</v>
      </c>
      <c r="AP26" s="29">
        <v>1</v>
      </c>
      <c r="AQ26" s="31">
        <f>SUM(AD26:AP26)</f>
        <v>9.5</v>
      </c>
      <c r="AR26" s="40">
        <f>AVERAGE(AD26:AP26)</f>
        <v>0.86363636363636365</v>
      </c>
      <c r="AS26" s="100">
        <f>_xlfn.RANK.EQ(V26,V26:V125,1)/100</f>
        <v>0.28999999999999998</v>
      </c>
      <c r="AT26" s="31">
        <f>_xlfn.RANK.EQ(X26,X26:X125,1)/100</f>
        <v>0.75</v>
      </c>
      <c r="AU26" s="41">
        <f>AVERAGE(AC26, AR26,V26, X26)</f>
        <v>2.4707090909090912</v>
      </c>
    </row>
    <row r="27" spans="1:47" s="42" customFormat="1" hidden="1" x14ac:dyDescent="0.2">
      <c r="A27" s="28">
        <f>_xlfn.RANK.EQ(AU27,$AU$2:$AU$101,0)</f>
        <v>17</v>
      </c>
      <c r="B27" s="35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20</v>
      </c>
      <c r="S27" s="27"/>
      <c r="T27" s="28"/>
      <c r="U27" s="36">
        <v>3.39</v>
      </c>
      <c r="V27" s="37">
        <f>1-(U27/100)</f>
        <v>0.96609999999999996</v>
      </c>
      <c r="W27" s="34">
        <v>7983</v>
      </c>
      <c r="X27" s="38">
        <f>W27/1000</f>
        <v>7.9829999999999997</v>
      </c>
      <c r="Y27" s="29">
        <v>1500</v>
      </c>
      <c r="Z27" s="29">
        <v>0</v>
      </c>
      <c r="AA27" s="29" t="s">
        <v>160</v>
      </c>
      <c r="AB27" s="30"/>
      <c r="AC27" s="39">
        <v>5.0000000000000001E-3</v>
      </c>
      <c r="AD27" s="31">
        <v>0.8</v>
      </c>
      <c r="AE27" s="31">
        <v>1</v>
      </c>
      <c r="AF27" s="30">
        <v>1</v>
      </c>
      <c r="AG27" s="30">
        <v>0.8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155</v>
      </c>
      <c r="AN27" s="88" t="s">
        <v>153</v>
      </c>
      <c r="AO27" s="29">
        <v>1</v>
      </c>
      <c r="AP27" s="29">
        <v>1</v>
      </c>
      <c r="AQ27" s="31">
        <f>SUM(AD27:AP27)</f>
        <v>10.199999999999999</v>
      </c>
      <c r="AR27" s="40">
        <f>AVERAGE(AD27:AP27)</f>
        <v>0.92727272727272725</v>
      </c>
      <c r="AS27" s="100">
        <f>_xlfn.RANK.EQ(V27,V27:V126,1)/100</f>
        <v>0.38</v>
      </c>
      <c r="AT27" s="31">
        <f>_xlfn.RANK.EQ(X27,X27:X126,1)/100</f>
        <v>0.75</v>
      </c>
      <c r="AU27" s="41">
        <f>AVERAGE(AC27, AR27,V27, X27)</f>
        <v>2.4703431818181816</v>
      </c>
    </row>
    <row r="28" spans="1:47" s="42" customFormat="1" hidden="1" x14ac:dyDescent="0.2">
      <c r="A28" s="28">
        <f>_xlfn.RANK.EQ(AU28,$AU$2:$AU$101,0)</f>
        <v>18</v>
      </c>
      <c r="B28" s="35" t="s">
        <v>58</v>
      </c>
      <c r="C28" s="33"/>
      <c r="D28" s="33"/>
      <c r="E28" s="33" t="s">
        <v>20</v>
      </c>
      <c r="F28" s="33"/>
      <c r="G28" s="33"/>
      <c r="H28" s="33"/>
      <c r="I28" s="33"/>
      <c r="J28" s="33"/>
      <c r="K28" s="33"/>
      <c r="L28" s="33" t="s">
        <v>20</v>
      </c>
      <c r="M28" s="33"/>
      <c r="N28" s="33"/>
      <c r="O28" s="33"/>
      <c r="P28" s="33"/>
      <c r="Q28" s="33"/>
      <c r="R28" s="33"/>
      <c r="S28" s="33"/>
      <c r="T28" s="28"/>
      <c r="U28" s="36">
        <v>1.22</v>
      </c>
      <c r="V28" s="37">
        <f>1-(U28/100)</f>
        <v>0.98780000000000001</v>
      </c>
      <c r="W28" s="34">
        <v>7557</v>
      </c>
      <c r="X28" s="38">
        <f>W28/1000</f>
        <v>7.5570000000000004</v>
      </c>
      <c r="Y28" s="29" t="s">
        <v>150</v>
      </c>
      <c r="Z28" s="29">
        <v>0</v>
      </c>
      <c r="AA28" s="29" t="s">
        <v>162</v>
      </c>
      <c r="AB28" s="30" t="s">
        <v>150</v>
      </c>
      <c r="AC28" s="39">
        <v>0.40799999999999997</v>
      </c>
      <c r="AD28" s="31">
        <v>1</v>
      </c>
      <c r="AE28" s="31">
        <v>0.8</v>
      </c>
      <c r="AF28" s="30">
        <v>1</v>
      </c>
      <c r="AG28" s="30">
        <v>0.6</v>
      </c>
      <c r="AH28" s="30">
        <v>0.4</v>
      </c>
      <c r="AI28" s="31">
        <v>1</v>
      </c>
      <c r="AJ28" s="31">
        <v>1</v>
      </c>
      <c r="AK28" s="31">
        <v>1</v>
      </c>
      <c r="AL28" s="31">
        <v>1</v>
      </c>
      <c r="AM28" s="88" t="s">
        <v>155</v>
      </c>
      <c r="AN28" s="88" t="s">
        <v>153</v>
      </c>
      <c r="AO28" s="29">
        <v>1</v>
      </c>
      <c r="AP28" s="29">
        <v>1</v>
      </c>
      <c r="AQ28" s="31">
        <f>SUM(AD28:AP28)</f>
        <v>9.8000000000000007</v>
      </c>
      <c r="AR28" s="40">
        <f>AVERAGE(AD28:AP28)</f>
        <v>0.89090909090909098</v>
      </c>
      <c r="AS28" s="100">
        <f>_xlfn.RANK.EQ(V28,V28:V127,1)/100</f>
        <v>0.52</v>
      </c>
      <c r="AT28" s="31">
        <f>_xlfn.RANK.EQ(X28,X28:X127,1)/100</f>
        <v>0.74</v>
      </c>
      <c r="AU28" s="41">
        <f>AVERAGE(AC28, AR28,V28, X28)</f>
        <v>2.4609272727272726</v>
      </c>
    </row>
    <row r="29" spans="1:47" s="42" customFormat="1" hidden="1" x14ac:dyDescent="0.2">
      <c r="A29" s="28">
        <f>_xlfn.RANK.EQ(AU29,$AU$2:$AU$101,0)</f>
        <v>19</v>
      </c>
      <c r="B29" s="35" t="s">
        <v>65</v>
      </c>
      <c r="C29" s="33"/>
      <c r="D29" s="33"/>
      <c r="E29" s="33"/>
      <c r="F29" s="33"/>
      <c r="G29" s="33" t="s">
        <v>20</v>
      </c>
      <c r="H29" s="33"/>
      <c r="I29" s="33"/>
      <c r="J29" s="33" t="s">
        <v>20</v>
      </c>
      <c r="K29" s="33"/>
      <c r="L29" s="33"/>
      <c r="M29" s="33"/>
      <c r="N29" s="33"/>
      <c r="O29" s="33"/>
      <c r="P29" s="33" t="s">
        <v>20</v>
      </c>
      <c r="Q29" s="33" t="s">
        <v>20</v>
      </c>
      <c r="R29" s="33"/>
      <c r="S29" s="33" t="s">
        <v>20</v>
      </c>
      <c r="T29" s="28"/>
      <c r="U29" s="36">
        <v>2.89</v>
      </c>
      <c r="V29" s="37">
        <f>1-(U29/100)</f>
        <v>0.97109999999999996</v>
      </c>
      <c r="W29" s="34">
        <v>7297</v>
      </c>
      <c r="X29" s="38">
        <f>W29/1000</f>
        <v>7.2969999999999997</v>
      </c>
      <c r="Y29" s="29"/>
      <c r="Z29" s="29" t="s">
        <v>151</v>
      </c>
      <c r="AA29" s="29"/>
      <c r="AB29" s="30" t="s">
        <v>182</v>
      </c>
      <c r="AC29" s="39">
        <v>0.29799999999999999</v>
      </c>
      <c r="AD29" s="31">
        <v>1</v>
      </c>
      <c r="AE29" s="31">
        <v>1</v>
      </c>
      <c r="AF29" s="30">
        <v>1</v>
      </c>
      <c r="AG29" s="30">
        <v>0.8</v>
      </c>
      <c r="AH29" s="30">
        <v>0.8</v>
      </c>
      <c r="AI29" s="31">
        <v>1</v>
      </c>
      <c r="AJ29" s="31">
        <v>1</v>
      </c>
      <c r="AK29" s="31">
        <v>1</v>
      </c>
      <c r="AL29" s="31">
        <v>1</v>
      </c>
      <c r="AM29" s="88" t="s">
        <v>155</v>
      </c>
      <c r="AN29" s="88" t="s">
        <v>153</v>
      </c>
      <c r="AO29" s="29">
        <v>1</v>
      </c>
      <c r="AP29" s="29">
        <v>1</v>
      </c>
      <c r="AQ29" s="31">
        <f>SUM(AD29:AP29)</f>
        <v>10.6</v>
      </c>
      <c r="AR29" s="40">
        <f>AVERAGE(AD29:AP29)</f>
        <v>0.96363636363636362</v>
      </c>
      <c r="AS29" s="100">
        <f>_xlfn.RANK.EQ(V29,V29:V128,1)/100</f>
        <v>0.41</v>
      </c>
      <c r="AT29" s="31">
        <f>_xlfn.RANK.EQ(X29,X29:X128,1)/100</f>
        <v>0.71</v>
      </c>
      <c r="AU29" s="41">
        <f>AVERAGE(AC29, AR29,V29, X29)</f>
        <v>2.3824340909090909</v>
      </c>
    </row>
    <row r="30" spans="1:47" s="42" customFormat="1" hidden="1" x14ac:dyDescent="0.2">
      <c r="A30" s="28">
        <f>_xlfn.RANK.EQ(AU30,$AU$2:$AU$101,0)</f>
        <v>20</v>
      </c>
      <c r="B30" s="35" t="s">
        <v>69</v>
      </c>
      <c r="C30" s="33"/>
      <c r="D30" s="33"/>
      <c r="E30" s="33"/>
      <c r="F30" s="33"/>
      <c r="G30" s="33"/>
      <c r="H30" s="33"/>
      <c r="I30" s="33" t="s">
        <v>20</v>
      </c>
      <c r="J30" s="33" t="s">
        <v>20</v>
      </c>
      <c r="K30" s="33"/>
      <c r="L30" s="33"/>
      <c r="M30" s="33" t="s">
        <v>20</v>
      </c>
      <c r="N30" s="33"/>
      <c r="O30" s="33"/>
      <c r="P30" s="33" t="s">
        <v>20</v>
      </c>
      <c r="Q30" s="33"/>
      <c r="R30" s="33"/>
      <c r="S30" s="27"/>
      <c r="T30" s="28"/>
      <c r="U30" s="36">
        <v>4.2</v>
      </c>
      <c r="V30" s="37">
        <f>1-(U30/100)</f>
        <v>0.95799999999999996</v>
      </c>
      <c r="W30" s="34">
        <v>7529</v>
      </c>
      <c r="X30" s="38">
        <f>W30/1000</f>
        <v>7.5289999999999999</v>
      </c>
      <c r="Y30" s="29">
        <v>0</v>
      </c>
      <c r="Z30" s="29">
        <v>2100</v>
      </c>
      <c r="AA30" s="29" t="s">
        <v>195</v>
      </c>
      <c r="AB30" s="30" t="s">
        <v>150</v>
      </c>
      <c r="AC30" s="39">
        <v>6.2E-2</v>
      </c>
      <c r="AD30" s="31">
        <v>1</v>
      </c>
      <c r="AE30" s="31">
        <v>1</v>
      </c>
      <c r="AF30" s="30">
        <v>1</v>
      </c>
      <c r="AG30" s="30">
        <v>0.8</v>
      </c>
      <c r="AH30" s="30">
        <v>0.8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10.6</v>
      </c>
      <c r="AR30" s="40">
        <f>AVERAGE(AD30:AP30)</f>
        <v>0.96363636363636362</v>
      </c>
      <c r="AS30" s="100">
        <f>_xlfn.RANK.EQ(V30,V30:V129,1)/100</f>
        <v>0.32</v>
      </c>
      <c r="AT30" s="31">
        <f>_xlfn.RANK.EQ(X30,X30:X129,1)/100</f>
        <v>0.72</v>
      </c>
      <c r="AU30" s="41">
        <f>AVERAGE(AC30, AR30,V30, X30)</f>
        <v>2.3781590909090911</v>
      </c>
    </row>
    <row r="31" spans="1:47" s="42" customFormat="1" ht="25.5" hidden="1" x14ac:dyDescent="0.2">
      <c r="A31" s="28">
        <f>_xlfn.RANK.EQ(AU31,$AU$2:$AU$101,0)</f>
        <v>21</v>
      </c>
      <c r="B31" s="35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3" t="s">
        <v>20</v>
      </c>
      <c r="M31" s="33"/>
      <c r="N31" s="33"/>
      <c r="O31" s="33" t="s">
        <v>20</v>
      </c>
      <c r="P31" s="33"/>
      <c r="Q31" s="33"/>
      <c r="R31" s="27"/>
      <c r="S31" s="27"/>
      <c r="T31" s="28"/>
      <c r="U31" s="36">
        <v>0.72</v>
      </c>
      <c r="V31" s="37">
        <f>1-(U31/100)</f>
        <v>0.99280000000000002</v>
      </c>
      <c r="W31" s="34">
        <v>7339</v>
      </c>
      <c r="X31" s="38">
        <f>W31/1000</f>
        <v>7.3390000000000004</v>
      </c>
      <c r="Y31" s="29"/>
      <c r="Z31" s="29">
        <v>0</v>
      </c>
      <c r="AA31" s="29" t="s">
        <v>193</v>
      </c>
      <c r="AB31" s="30" t="s">
        <v>150</v>
      </c>
      <c r="AC31" s="39">
        <v>0.128</v>
      </c>
      <c r="AD31" s="31">
        <v>1</v>
      </c>
      <c r="AE31" s="31">
        <v>0.2</v>
      </c>
      <c r="AF31" s="30">
        <v>1</v>
      </c>
      <c r="AG31" s="30">
        <v>0.4</v>
      </c>
      <c r="AH31" s="30">
        <v>0.8</v>
      </c>
      <c r="AI31" s="31">
        <v>0.75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9.15</v>
      </c>
      <c r="AR31" s="40">
        <f>AVERAGE(AD31:AP31)</f>
        <v>0.8318181818181819</v>
      </c>
      <c r="AS31" s="100">
        <f>_xlfn.RANK.EQ(V31,V31:V130,1)/100</f>
        <v>0.57999999999999996</v>
      </c>
      <c r="AT31" s="31">
        <f>_xlfn.RANK.EQ(X31,X31:X130,1)/100</f>
        <v>0.71</v>
      </c>
      <c r="AU31" s="41">
        <f>AVERAGE(AC31, AR31,V31, X31)</f>
        <v>2.3229045454545458</v>
      </c>
    </row>
    <row r="32" spans="1:47" s="42" customFormat="1" hidden="1" x14ac:dyDescent="0.2">
      <c r="A32" s="28">
        <f>_xlfn.RANK.EQ(AU32,$AU$2:$AU$101,0)</f>
        <v>22</v>
      </c>
      <c r="B32" s="35" t="s">
        <v>27</v>
      </c>
      <c r="C32" s="27"/>
      <c r="D32" s="27"/>
      <c r="E32" s="27"/>
      <c r="F32" s="27"/>
      <c r="G32" s="27"/>
      <c r="H32" s="27"/>
      <c r="I32" s="27"/>
      <c r="J32" s="27" t="s">
        <v>20</v>
      </c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36">
        <v>2.06</v>
      </c>
      <c r="V32" s="37">
        <f>1-(U32/100)</f>
        <v>0.97940000000000005</v>
      </c>
      <c r="W32" s="34">
        <v>7255</v>
      </c>
      <c r="X32" s="38">
        <f>W32/1000</f>
        <v>7.2549999999999999</v>
      </c>
      <c r="Y32" s="29"/>
      <c r="Z32" s="29">
        <v>0</v>
      </c>
      <c r="AA32" s="29"/>
      <c r="AB32" s="30" t="s">
        <v>158</v>
      </c>
      <c r="AC32" s="39">
        <v>2.4E-2</v>
      </c>
      <c r="AD32" s="31">
        <v>1</v>
      </c>
      <c r="AE32" s="31">
        <v>0.7</v>
      </c>
      <c r="AF32" s="30">
        <v>1</v>
      </c>
      <c r="AG32" s="30">
        <v>0.8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10.1</v>
      </c>
      <c r="AR32" s="40">
        <f>AVERAGE(AD32:AP32)</f>
        <v>0.9181818181818181</v>
      </c>
      <c r="AS32" s="100">
        <f>_xlfn.RANK.EQ(V32,V32:V131,1)/100</f>
        <v>0.46</v>
      </c>
      <c r="AT32" s="31">
        <f>_xlfn.RANK.EQ(X32,X32:X131,1)/100</f>
        <v>0.7</v>
      </c>
      <c r="AU32" s="41">
        <f>AVERAGE(AC32, AR32,V32, X32)</f>
        <v>2.2941454545454545</v>
      </c>
    </row>
    <row r="33" spans="1:47" s="42" customFormat="1" hidden="1" x14ac:dyDescent="0.2">
      <c r="A33" s="28">
        <f>_xlfn.RANK.EQ(AU33,$AU$2:$AU$101,0)</f>
        <v>23</v>
      </c>
      <c r="B33" s="35" t="s">
        <v>103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 t="s">
        <v>20</v>
      </c>
      <c r="R33" s="33"/>
      <c r="S33" s="33" t="s">
        <v>20</v>
      </c>
      <c r="T33" s="33"/>
      <c r="U33" s="36">
        <v>0.22</v>
      </c>
      <c r="V33" s="37">
        <f>1-(U33/100)</f>
        <v>0.99780000000000002</v>
      </c>
      <c r="W33" s="34">
        <v>7111</v>
      </c>
      <c r="X33" s="38">
        <f>W33/1000</f>
        <v>7.1109999999999998</v>
      </c>
      <c r="Y33" s="29">
        <v>15</v>
      </c>
      <c r="Z33" s="29">
        <v>15</v>
      </c>
      <c r="AA33" s="29" t="s">
        <v>216</v>
      </c>
      <c r="AB33" s="30" t="s">
        <v>216</v>
      </c>
      <c r="AC33" s="39">
        <v>3.6999999999999998E-2</v>
      </c>
      <c r="AD33" s="31">
        <v>1</v>
      </c>
      <c r="AE33" s="31">
        <v>0.8</v>
      </c>
      <c r="AF33" s="30">
        <v>1</v>
      </c>
      <c r="AG33" s="30">
        <v>0.6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148</v>
      </c>
      <c r="AN33" s="88" t="s">
        <v>153</v>
      </c>
      <c r="AO33" s="29">
        <v>1</v>
      </c>
      <c r="AP33" s="29">
        <v>1</v>
      </c>
      <c r="AQ33" s="31">
        <f>SUM(AD33:AP33)</f>
        <v>10.199999999999999</v>
      </c>
      <c r="AR33" s="40">
        <f>AVERAGE(AD33:AP33)</f>
        <v>0.92727272727272725</v>
      </c>
      <c r="AS33" s="100">
        <f>_xlfn.RANK.EQ(V33,V33:V132,1)/100</f>
        <v>0.66</v>
      </c>
      <c r="AT33" s="31">
        <f>_xlfn.RANK.EQ(X33,X33:X132,1)/100</f>
        <v>0.69</v>
      </c>
      <c r="AU33" s="41">
        <f>AVERAGE(AC33, AR33,V33, X33)</f>
        <v>2.2682681818181818</v>
      </c>
    </row>
    <row r="34" spans="1:47" s="42" customFormat="1" hidden="1" x14ac:dyDescent="0.2">
      <c r="A34" s="28">
        <f>_xlfn.RANK.EQ(AU34,$AU$2:$AU$101,0)</f>
        <v>24</v>
      </c>
      <c r="B34" s="35" t="s">
        <v>53</v>
      </c>
      <c r="C34" s="33"/>
      <c r="D34" s="33" t="s">
        <v>20</v>
      </c>
      <c r="E34" s="33" t="s">
        <v>20</v>
      </c>
      <c r="F34" s="33" t="s">
        <v>20</v>
      </c>
      <c r="G34" s="33" t="s">
        <v>20</v>
      </c>
      <c r="H34" s="33" t="s">
        <v>20</v>
      </c>
      <c r="I34" s="33" t="s">
        <v>20</v>
      </c>
      <c r="J34" s="33"/>
      <c r="K34" s="33"/>
      <c r="L34" s="33" t="s">
        <v>20</v>
      </c>
      <c r="M34" s="33" t="s">
        <v>20</v>
      </c>
      <c r="N34" s="33" t="s">
        <v>20</v>
      </c>
      <c r="O34" s="33" t="s">
        <v>20</v>
      </c>
      <c r="P34" s="33"/>
      <c r="Q34" s="33" t="s">
        <v>20</v>
      </c>
      <c r="R34" s="33"/>
      <c r="S34" s="33"/>
      <c r="T34" s="33" t="s">
        <v>20</v>
      </c>
      <c r="U34" s="36">
        <v>2.46</v>
      </c>
      <c r="V34" s="37">
        <f>1-(U34/100)</f>
        <v>0.97540000000000004</v>
      </c>
      <c r="W34" s="34">
        <v>6116</v>
      </c>
      <c r="X34" s="38">
        <f>W34/1000</f>
        <v>6.1159999999999997</v>
      </c>
      <c r="Y34" s="43">
        <v>10000</v>
      </c>
      <c r="Z34" s="43">
        <v>10000</v>
      </c>
      <c r="AA34" s="29" t="s">
        <v>150</v>
      </c>
      <c r="AB34" s="30" t="s">
        <v>188</v>
      </c>
      <c r="AC34" s="39">
        <v>0.85099999999999998</v>
      </c>
      <c r="AD34" s="31">
        <v>0.8</v>
      </c>
      <c r="AE34" s="31">
        <v>1</v>
      </c>
      <c r="AF34" s="30">
        <v>0</v>
      </c>
      <c r="AG34" s="30">
        <v>0.8</v>
      </c>
      <c r="AH34" s="30">
        <v>1</v>
      </c>
      <c r="AI34" s="31">
        <v>1</v>
      </c>
      <c r="AJ34" s="31">
        <v>1</v>
      </c>
      <c r="AK34" s="31">
        <v>1</v>
      </c>
      <c r="AL34" s="31">
        <v>1</v>
      </c>
      <c r="AM34" s="88" t="s">
        <v>148</v>
      </c>
      <c r="AN34" s="88" t="s">
        <v>155</v>
      </c>
      <c r="AO34" s="29">
        <v>1</v>
      </c>
      <c r="AP34" s="29">
        <v>0</v>
      </c>
      <c r="AQ34" s="31">
        <f>SUM(AD34:AP34)</f>
        <v>8.6</v>
      </c>
      <c r="AR34" s="40">
        <f>AVERAGE(AD34:AP34)</f>
        <v>0.78181818181818175</v>
      </c>
      <c r="AS34" s="100">
        <f>_xlfn.RANK.EQ(V34,V34:V133,1)/100</f>
        <v>0.43</v>
      </c>
      <c r="AT34" s="31">
        <f>_xlfn.RANK.EQ(X34,X34:X133,1)/100</f>
        <v>0.67</v>
      </c>
      <c r="AU34" s="41">
        <f>AVERAGE(AC34, AR34,V34, X34)</f>
        <v>2.1810545454545451</v>
      </c>
    </row>
    <row r="35" spans="1:47" s="42" customFormat="1" ht="25.5" hidden="1" x14ac:dyDescent="0.2">
      <c r="A35" s="28">
        <f>_xlfn.RANK.EQ(AU35,$AU$2:$AU$101,0)</f>
        <v>26</v>
      </c>
      <c r="B35" s="35" t="s">
        <v>77</v>
      </c>
      <c r="C35" s="33"/>
      <c r="D35" s="33"/>
      <c r="E35" s="33"/>
      <c r="F35" s="33"/>
      <c r="G35" s="33"/>
      <c r="H35" s="33"/>
      <c r="I35" s="33"/>
      <c r="J35" s="33" t="s">
        <v>20</v>
      </c>
      <c r="K35" s="33"/>
      <c r="L35" s="33"/>
      <c r="M35" s="33"/>
      <c r="N35" s="33"/>
      <c r="O35" s="33"/>
      <c r="P35" s="33"/>
      <c r="Q35" s="33" t="s">
        <v>20</v>
      </c>
      <c r="R35" s="33"/>
      <c r="S35" s="33" t="s">
        <v>20</v>
      </c>
      <c r="T35" s="28"/>
      <c r="U35" s="36">
        <v>17.05</v>
      </c>
      <c r="V35" s="37">
        <f>1-(U35/100)</f>
        <v>0.82950000000000002</v>
      </c>
      <c r="W35" s="34">
        <v>6151</v>
      </c>
      <c r="X35" s="38">
        <f>W35/1000</f>
        <v>6.1509999999999998</v>
      </c>
      <c r="Y35" s="29">
        <v>50</v>
      </c>
      <c r="Z35" s="29">
        <v>50</v>
      </c>
      <c r="AA35" s="29" t="s">
        <v>203</v>
      </c>
      <c r="AB35" s="30" t="s">
        <v>203</v>
      </c>
      <c r="AC35" s="39">
        <v>0.124</v>
      </c>
      <c r="AD35" s="31">
        <v>1</v>
      </c>
      <c r="AE35" s="31">
        <v>1</v>
      </c>
      <c r="AF35" s="30">
        <v>1</v>
      </c>
      <c r="AG35" s="30">
        <v>0.8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149</v>
      </c>
      <c r="AN35" s="88" t="s">
        <v>153</v>
      </c>
      <c r="AO35" s="29">
        <v>1</v>
      </c>
      <c r="AP35" s="29">
        <v>1</v>
      </c>
      <c r="AQ35" s="31">
        <f>SUM(AD35:AP35)</f>
        <v>10.399999999999999</v>
      </c>
      <c r="AR35" s="40">
        <f>AVERAGE(AD35:AP35)</f>
        <v>0.94545454545454533</v>
      </c>
      <c r="AS35" s="100">
        <f>_xlfn.RANK.EQ(V35,V35:V134,1)/100</f>
        <v>0.12</v>
      </c>
      <c r="AT35" s="31">
        <f>_xlfn.RANK.EQ(X35,X35:X134,1)/100</f>
        <v>0.67</v>
      </c>
      <c r="AU35" s="41">
        <f>AVERAGE(AC35, AR35,V35, X35)</f>
        <v>2.0124886363636363</v>
      </c>
    </row>
    <row r="36" spans="1:47" s="42" customFormat="1" ht="25.5" hidden="1" x14ac:dyDescent="0.2">
      <c r="A36" s="28">
        <f>_xlfn.RANK.EQ(AU36,$AU$2:$AU$101,0)</f>
        <v>27</v>
      </c>
      <c r="B36" s="35" t="s">
        <v>78</v>
      </c>
      <c r="C36" s="33"/>
      <c r="D36" s="33"/>
      <c r="E36" s="33"/>
      <c r="F36" s="33"/>
      <c r="G36" s="33"/>
      <c r="H36" s="33" t="s">
        <v>20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28"/>
      <c r="U36" s="36">
        <v>4.13</v>
      </c>
      <c r="V36" s="37">
        <f>1-(U36/100)</f>
        <v>0.9587</v>
      </c>
      <c r="W36" s="34">
        <v>5554</v>
      </c>
      <c r="X36" s="38">
        <f>W36/1000</f>
        <v>5.5540000000000003</v>
      </c>
      <c r="Y36" s="29"/>
      <c r="Z36" s="29" t="s">
        <v>151</v>
      </c>
      <c r="AA36" s="29"/>
      <c r="AB36" s="30"/>
      <c r="AC36" s="39">
        <v>2.5000000000000001E-2</v>
      </c>
      <c r="AD36" s="31">
        <v>1</v>
      </c>
      <c r="AE36" s="31">
        <v>1</v>
      </c>
      <c r="AF36" s="30">
        <v>1</v>
      </c>
      <c r="AG36" s="30">
        <v>0.8</v>
      </c>
      <c r="AH36" s="30">
        <v>0.8</v>
      </c>
      <c r="AI36" s="31">
        <v>1</v>
      </c>
      <c r="AJ36" s="31">
        <v>1</v>
      </c>
      <c r="AK36" s="31">
        <v>1</v>
      </c>
      <c r="AL36" s="31">
        <v>1</v>
      </c>
      <c r="AM36" s="88" t="s">
        <v>153</v>
      </c>
      <c r="AN36" s="88" t="s">
        <v>153</v>
      </c>
      <c r="AO36" s="29">
        <v>1</v>
      </c>
      <c r="AP36" s="29">
        <v>1</v>
      </c>
      <c r="AQ36" s="31">
        <f>SUM(AD36:AP36)</f>
        <v>10.6</v>
      </c>
      <c r="AR36" s="40">
        <f>AVERAGE(AD36:AP36)</f>
        <v>0.96363636363636362</v>
      </c>
      <c r="AS36" s="100">
        <f>_xlfn.RANK.EQ(V36,V36:V135,1)/100</f>
        <v>0.31</v>
      </c>
      <c r="AT36" s="31">
        <f>_xlfn.RANK.EQ(X36,X36:X135,1)/100</f>
        <v>0.65</v>
      </c>
      <c r="AU36" s="41">
        <f>AVERAGE(AC36, AR36,V36, X36)</f>
        <v>1.875334090909091</v>
      </c>
    </row>
    <row r="37" spans="1:47" s="42" customFormat="1" hidden="1" x14ac:dyDescent="0.2">
      <c r="A37" s="28">
        <f>_xlfn.RANK.EQ(AU37,$AU$2:$AU$101,0)</f>
        <v>28</v>
      </c>
      <c r="B37" s="35" t="s">
        <v>61</v>
      </c>
      <c r="C37" s="33"/>
      <c r="D37" s="33"/>
      <c r="E37" s="33"/>
      <c r="F37" s="33"/>
      <c r="G37" s="33"/>
      <c r="H37" s="33"/>
      <c r="I37" s="33"/>
      <c r="J37" s="33" t="s">
        <v>20</v>
      </c>
      <c r="K37" s="33" t="s">
        <v>20</v>
      </c>
      <c r="L37" s="33"/>
      <c r="M37" s="33" t="s">
        <v>20</v>
      </c>
      <c r="N37" s="33"/>
      <c r="O37" s="33"/>
      <c r="P37" s="33" t="s">
        <v>20</v>
      </c>
      <c r="Q37" s="33"/>
      <c r="R37" s="33"/>
      <c r="S37" s="33" t="s">
        <v>20</v>
      </c>
      <c r="T37" s="28"/>
      <c r="U37" s="36">
        <v>0.72</v>
      </c>
      <c r="V37" s="37">
        <f>1-(U37/100)</f>
        <v>0.99280000000000002</v>
      </c>
      <c r="W37" s="34">
        <v>5365</v>
      </c>
      <c r="X37" s="38">
        <f>W37/1000</f>
        <v>5.3650000000000002</v>
      </c>
      <c r="Y37" s="29">
        <v>240</v>
      </c>
      <c r="Z37" s="29">
        <v>240</v>
      </c>
      <c r="AA37" s="29" t="s">
        <v>191</v>
      </c>
      <c r="AB37" s="30" t="s">
        <v>191</v>
      </c>
      <c r="AC37" s="39">
        <v>0.23400000000000001</v>
      </c>
      <c r="AD37" s="31">
        <v>1</v>
      </c>
      <c r="AE37" s="31">
        <v>1</v>
      </c>
      <c r="AF37" s="30">
        <v>1</v>
      </c>
      <c r="AG37" s="30">
        <v>0.6</v>
      </c>
      <c r="AH37" s="30">
        <v>0.4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</v>
      </c>
      <c r="AR37" s="40">
        <f>AVERAGE(AD37:AP37)</f>
        <v>0.90909090909090906</v>
      </c>
      <c r="AS37" s="100">
        <f>_xlfn.RANK.EQ(V37,V37:V136,1)/100</f>
        <v>0.54</v>
      </c>
      <c r="AT37" s="31">
        <f>_xlfn.RANK.EQ(X37,X37:X136,1)/100</f>
        <v>0.64</v>
      </c>
      <c r="AU37" s="41">
        <f>AVERAGE(AC37, AR37,V37, X37)</f>
        <v>1.8752227272727273</v>
      </c>
    </row>
    <row r="38" spans="1:47" s="42" customFormat="1" hidden="1" x14ac:dyDescent="0.2">
      <c r="A38" s="28">
        <f>_xlfn.RANK.EQ(AU38,$AU$2:$AU$101,0)</f>
        <v>29</v>
      </c>
      <c r="B38" s="35" t="s">
        <v>51</v>
      </c>
      <c r="C38" s="33"/>
      <c r="D38" s="33"/>
      <c r="E38" s="33" t="s">
        <v>20</v>
      </c>
      <c r="F38" s="33"/>
      <c r="G38" s="33"/>
      <c r="H38" s="33" t="s">
        <v>186</v>
      </c>
      <c r="I38" s="33"/>
      <c r="J38" s="33"/>
      <c r="K38" s="33" t="s">
        <v>20</v>
      </c>
      <c r="L38" s="33"/>
      <c r="M38" s="33"/>
      <c r="N38" s="33"/>
      <c r="O38" s="33"/>
      <c r="P38" s="33" t="s">
        <v>20</v>
      </c>
      <c r="Q38" s="33"/>
      <c r="R38" s="33"/>
      <c r="S38" s="33"/>
      <c r="T38" s="33"/>
      <c r="U38" s="36">
        <v>0.9</v>
      </c>
      <c r="V38" s="37">
        <f>1-(U38/100)</f>
        <v>0.99099999999999999</v>
      </c>
      <c r="W38" s="34">
        <v>5295</v>
      </c>
      <c r="X38" s="38">
        <f>W38/1000</f>
        <v>5.2949999999999999</v>
      </c>
      <c r="Y38" s="29">
        <v>1</v>
      </c>
      <c r="Z38" s="29" t="s">
        <v>151</v>
      </c>
      <c r="AA38" s="29" t="s">
        <v>187</v>
      </c>
      <c r="AB38" s="29" t="s">
        <v>187</v>
      </c>
      <c r="AC38" s="39">
        <v>0.42399999999999999</v>
      </c>
      <c r="AD38" s="89">
        <v>1</v>
      </c>
      <c r="AE38" s="89">
        <v>0.6</v>
      </c>
      <c r="AF38" s="30">
        <v>1</v>
      </c>
      <c r="AG38" s="30">
        <v>0.3</v>
      </c>
      <c r="AH38" s="30">
        <v>0.2</v>
      </c>
      <c r="AI38" s="31">
        <v>1</v>
      </c>
      <c r="AJ38" s="31">
        <v>1</v>
      </c>
      <c r="AK38" s="31">
        <v>0.66</v>
      </c>
      <c r="AL38" s="31">
        <v>0.33</v>
      </c>
      <c r="AM38" s="88" t="s">
        <v>150</v>
      </c>
      <c r="AN38" s="88">
        <v>1</v>
      </c>
      <c r="AO38" s="29">
        <v>1</v>
      </c>
      <c r="AP38" s="29">
        <v>1</v>
      </c>
      <c r="AQ38" s="31"/>
      <c r="AR38" s="40">
        <f>AVERAGE(AD38:AP38)</f>
        <v>0.75749999999999995</v>
      </c>
      <c r="AS38" s="100">
        <f>_xlfn.RANK.EQ(V38,V38:V137,1)/100</f>
        <v>0.51</v>
      </c>
      <c r="AT38" s="31">
        <f>_xlfn.RANK.EQ(X38,X38:X137,1)/100</f>
        <v>0.63</v>
      </c>
      <c r="AU38" s="41">
        <f>AVERAGE(AC38, AR38,V38, X38)</f>
        <v>1.8668749999999998</v>
      </c>
    </row>
    <row r="39" spans="1:47" s="42" customFormat="1" hidden="1" x14ac:dyDescent="0.2">
      <c r="A39" s="28">
        <f>_xlfn.RANK.EQ(AU39,$AU$2:$AU$101,0)</f>
        <v>31</v>
      </c>
      <c r="B39" s="35" t="s">
        <v>66</v>
      </c>
      <c r="C39" s="33"/>
      <c r="D39" s="33"/>
      <c r="E39" s="33"/>
      <c r="F39" s="33"/>
      <c r="G39" s="33" t="s">
        <v>20</v>
      </c>
      <c r="H39" s="33"/>
      <c r="I39" s="33"/>
      <c r="J39" s="33" t="s">
        <v>20</v>
      </c>
      <c r="K39" s="33"/>
      <c r="L39" s="33"/>
      <c r="M39" s="33"/>
      <c r="N39" s="33"/>
      <c r="O39" s="33"/>
      <c r="P39" s="33" t="s">
        <v>20</v>
      </c>
      <c r="Q39" s="33" t="s">
        <v>20</v>
      </c>
      <c r="R39" s="33"/>
      <c r="S39" s="33" t="s">
        <v>20</v>
      </c>
      <c r="T39" s="28"/>
      <c r="U39" s="36">
        <v>0.26</v>
      </c>
      <c r="V39" s="37">
        <f>1-(U39/100)</f>
        <v>0.99739999999999995</v>
      </c>
      <c r="W39" s="34">
        <v>4946</v>
      </c>
      <c r="X39" s="38">
        <f>W39/1000</f>
        <v>4.9459999999999997</v>
      </c>
      <c r="Y39" s="29">
        <v>170</v>
      </c>
      <c r="Z39" s="29">
        <v>170</v>
      </c>
      <c r="AA39" s="29" t="s">
        <v>193</v>
      </c>
      <c r="AB39" s="30" t="s">
        <v>193</v>
      </c>
      <c r="AC39" s="39">
        <v>0.29799999999999999</v>
      </c>
      <c r="AD39" s="31">
        <v>1</v>
      </c>
      <c r="AE39" s="31">
        <v>1</v>
      </c>
      <c r="AF39" s="30">
        <v>1</v>
      </c>
      <c r="AG39" s="30">
        <v>0.8</v>
      </c>
      <c r="AH39" s="30">
        <v>0.4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10.199999999999999</v>
      </c>
      <c r="AR39" s="40">
        <f>AVERAGE(AD39:AP39)</f>
        <v>0.92727272727272725</v>
      </c>
      <c r="AS39" s="100">
        <f>_xlfn.RANK.EQ(V39,V39:V138,1)/100</f>
        <v>0.59</v>
      </c>
      <c r="AT39" s="31">
        <f>_xlfn.RANK.EQ(X39,X39:X138,1)/100</f>
        <v>0.59</v>
      </c>
      <c r="AU39" s="41">
        <f>AVERAGE(AC39, AR39,V39, X39)</f>
        <v>1.7921681818181816</v>
      </c>
    </row>
    <row r="40" spans="1:47" s="42" customFormat="1" hidden="1" x14ac:dyDescent="0.2">
      <c r="A40" s="28">
        <f>_xlfn.RANK.EQ(AU40,$AU$2:$AU$101,0)</f>
        <v>32</v>
      </c>
      <c r="B40" s="35" t="s">
        <v>92</v>
      </c>
      <c r="C40" s="27"/>
      <c r="D40" s="27"/>
      <c r="E40" s="27"/>
      <c r="F40" s="27"/>
      <c r="G40" s="27" t="s">
        <v>20</v>
      </c>
      <c r="H40" s="27"/>
      <c r="I40" s="27" t="s">
        <v>20</v>
      </c>
      <c r="J40" s="27"/>
      <c r="K40" s="27" t="s">
        <v>20</v>
      </c>
      <c r="L40" s="27"/>
      <c r="M40" s="27"/>
      <c r="N40" s="27"/>
      <c r="O40" s="27"/>
      <c r="P40" s="27"/>
      <c r="Q40" s="27"/>
      <c r="R40" s="27"/>
      <c r="S40" s="27"/>
      <c r="T40" s="28"/>
      <c r="U40" s="36">
        <v>1.08</v>
      </c>
      <c r="V40" s="37">
        <f>1-(U40/100)</f>
        <v>0.98919999999999997</v>
      </c>
      <c r="W40" s="34">
        <v>5074</v>
      </c>
      <c r="X40" s="38">
        <f>W40/1000</f>
        <v>5.0739999999999998</v>
      </c>
      <c r="Y40" s="29">
        <v>1</v>
      </c>
      <c r="Z40" s="29" t="s">
        <v>151</v>
      </c>
      <c r="AA40" s="29" t="s">
        <v>213</v>
      </c>
      <c r="AB40" s="30" t="s">
        <v>213</v>
      </c>
      <c r="AC40" s="39">
        <v>0.24199999999999999</v>
      </c>
      <c r="AD40" s="89">
        <v>0.3</v>
      </c>
      <c r="AE40" s="89">
        <v>1</v>
      </c>
      <c r="AF40" s="30">
        <v>0</v>
      </c>
      <c r="AG40" s="30">
        <v>0.6</v>
      </c>
      <c r="AH40" s="30">
        <v>0.3</v>
      </c>
      <c r="AI40" s="31">
        <v>1</v>
      </c>
      <c r="AJ40" s="31">
        <v>1</v>
      </c>
      <c r="AK40" s="31">
        <v>1</v>
      </c>
      <c r="AL40" s="31">
        <v>1</v>
      </c>
      <c r="AM40" s="88" t="s">
        <v>150</v>
      </c>
      <c r="AN40" s="88">
        <v>1</v>
      </c>
      <c r="AO40" s="29">
        <v>1</v>
      </c>
      <c r="AP40" s="29">
        <v>1</v>
      </c>
      <c r="AQ40" s="31">
        <f>SUM(AD40:AP40)</f>
        <v>9.1999999999999993</v>
      </c>
      <c r="AR40" s="40">
        <f>AVERAGE(AD40:AP40)</f>
        <v>0.76666666666666661</v>
      </c>
      <c r="AS40" s="100">
        <f>_xlfn.RANK.EQ(V40,V40:V139,1)/100</f>
        <v>0.48</v>
      </c>
      <c r="AT40" s="31">
        <f>_xlfn.RANK.EQ(X40,X40:X139,1)/100</f>
        <v>0.59</v>
      </c>
      <c r="AU40" s="41">
        <f>AVERAGE(AC40, AR40,V40, X40)</f>
        <v>1.7679666666666667</v>
      </c>
    </row>
    <row r="41" spans="1:47" s="42" customFormat="1" hidden="1" x14ac:dyDescent="0.2">
      <c r="A41" s="28">
        <f>_xlfn.RANK.EQ(AU41,$AU$2:$AU$101,0)</f>
        <v>33</v>
      </c>
      <c r="B41" s="35" t="s">
        <v>106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 t="s">
        <v>20</v>
      </c>
      <c r="N41" s="33"/>
      <c r="O41" s="33"/>
      <c r="P41" s="33"/>
      <c r="Q41" s="33"/>
      <c r="R41" s="33"/>
      <c r="S41" s="33"/>
      <c r="T41" s="33"/>
      <c r="U41" s="36">
        <v>0.27</v>
      </c>
      <c r="V41" s="37">
        <f>1-(U41/100)</f>
        <v>0.99729999999999996</v>
      </c>
      <c r="W41" s="34">
        <v>5245</v>
      </c>
      <c r="X41" s="38">
        <f>W41/1000</f>
        <v>5.2450000000000001</v>
      </c>
      <c r="Y41" s="29" t="s">
        <v>150</v>
      </c>
      <c r="Z41" s="29" t="s">
        <v>150</v>
      </c>
      <c r="AA41" s="29" t="s">
        <v>218</v>
      </c>
      <c r="AB41" s="30" t="s">
        <v>150</v>
      </c>
      <c r="AC41" s="39">
        <v>2.1000000000000001E-2</v>
      </c>
      <c r="AD41" s="89">
        <v>0.6</v>
      </c>
      <c r="AE41" s="89">
        <v>1</v>
      </c>
      <c r="AF41" s="30">
        <v>1</v>
      </c>
      <c r="AG41" s="30">
        <v>0.3</v>
      </c>
      <c r="AH41" s="30">
        <v>0.3</v>
      </c>
      <c r="AI41" s="31">
        <v>1</v>
      </c>
      <c r="AJ41" s="31">
        <v>1</v>
      </c>
      <c r="AK41" s="31">
        <v>1</v>
      </c>
      <c r="AL41" s="31">
        <v>1</v>
      </c>
      <c r="AM41" s="88">
        <v>1</v>
      </c>
      <c r="AN41" s="88">
        <v>0</v>
      </c>
      <c r="AO41" s="29">
        <v>1</v>
      </c>
      <c r="AP41" s="29">
        <v>0</v>
      </c>
      <c r="AQ41" s="31">
        <f>SUM(AD41:AP41)</f>
        <v>9.1999999999999993</v>
      </c>
      <c r="AR41" s="40">
        <f>AVERAGE(AD41:AP41)</f>
        <v>0.70769230769230762</v>
      </c>
      <c r="AS41" s="100">
        <f>_xlfn.RANK.EQ(V41,V41:V140,1)/100</f>
        <v>0.56999999999999995</v>
      </c>
      <c r="AT41" s="31">
        <f>_xlfn.RANK.EQ(X41,X41:X140,1)/100</f>
        <v>0.6</v>
      </c>
      <c r="AU41" s="41">
        <f>AVERAGE(AC41, AR41,V41, X41)</f>
        <v>1.742748076923077</v>
      </c>
    </row>
    <row r="42" spans="1:47" s="42" customFormat="1" hidden="1" x14ac:dyDescent="0.2">
      <c r="A42" s="28">
        <f>_xlfn.RANK.EQ(AU42,$AU$2:$AU$101,0)</f>
        <v>34</v>
      </c>
      <c r="B42" s="35" t="s">
        <v>26</v>
      </c>
      <c r="C42" s="33"/>
      <c r="D42" s="33" t="s">
        <v>20</v>
      </c>
      <c r="E42" s="33"/>
      <c r="F42" s="33" t="s">
        <v>20</v>
      </c>
      <c r="G42" s="33" t="s">
        <v>20</v>
      </c>
      <c r="H42" s="33"/>
      <c r="I42" s="33"/>
      <c r="J42" s="33"/>
      <c r="K42" s="33"/>
      <c r="L42" s="33"/>
      <c r="M42" s="33"/>
      <c r="N42" s="33" t="s">
        <v>20</v>
      </c>
      <c r="O42" s="33"/>
      <c r="P42" s="33"/>
      <c r="Q42" s="33" t="s">
        <v>20</v>
      </c>
      <c r="R42" s="27"/>
      <c r="S42" s="27"/>
      <c r="T42" s="28"/>
      <c r="U42" s="36">
        <v>4.03</v>
      </c>
      <c r="V42" s="37">
        <f>1-(U42/100)</f>
        <v>0.9597</v>
      </c>
      <c r="W42" s="34">
        <v>4733</v>
      </c>
      <c r="X42" s="38">
        <f>W42/1000</f>
        <v>4.7329999999999997</v>
      </c>
      <c r="Y42" s="29">
        <v>25</v>
      </c>
      <c r="Z42" s="29">
        <v>25</v>
      </c>
      <c r="AA42" s="29" t="s">
        <v>157</v>
      </c>
      <c r="AB42" s="30" t="s">
        <v>157</v>
      </c>
      <c r="AC42" s="39">
        <v>0.36599999999999999</v>
      </c>
      <c r="AD42" s="31">
        <v>1</v>
      </c>
      <c r="AE42" s="31">
        <v>0.7</v>
      </c>
      <c r="AF42" s="30">
        <v>1</v>
      </c>
      <c r="AG42" s="30">
        <v>0.6</v>
      </c>
      <c r="AH42" s="30">
        <v>0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0</v>
      </c>
      <c r="AP42" s="29">
        <v>0</v>
      </c>
      <c r="AQ42" s="31">
        <f>SUM(AD42:AP42)</f>
        <v>7.3000000000000007</v>
      </c>
      <c r="AR42" s="40">
        <f>AVERAGE(AD42:AP42)</f>
        <v>0.66363636363636369</v>
      </c>
      <c r="AS42" s="100">
        <f>_xlfn.RANK.EQ(V42,V42:V141,1)/100</f>
        <v>0.32</v>
      </c>
      <c r="AT42" s="31">
        <f>_xlfn.RANK.EQ(X42,X42:X141,1)/100</f>
        <v>0.57999999999999996</v>
      </c>
      <c r="AU42" s="41">
        <f>AVERAGE(AC42, AR42,V42, X42)</f>
        <v>1.6805840909090908</v>
      </c>
    </row>
    <row r="43" spans="1:47" s="42" customFormat="1" ht="38.25" hidden="1" x14ac:dyDescent="0.2">
      <c r="A43" s="28">
        <f>_xlfn.RANK.EQ(AU43,$AU$2:$AU$101,0)</f>
        <v>35</v>
      </c>
      <c r="B43" s="35" t="s">
        <v>39</v>
      </c>
      <c r="C43" s="33"/>
      <c r="D43" s="33"/>
      <c r="E43" s="33"/>
      <c r="F43" s="33"/>
      <c r="G43" s="33" t="s">
        <v>20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>
        <v>0.66</v>
      </c>
      <c r="V43" s="37">
        <f>1-(U43/100)</f>
        <v>0.99339999999999995</v>
      </c>
      <c r="W43" s="34">
        <v>5085</v>
      </c>
      <c r="X43" s="38">
        <f>W43/1000</f>
        <v>5.085</v>
      </c>
      <c r="Y43" s="29">
        <v>1</v>
      </c>
      <c r="Z43" s="29" t="s">
        <v>151</v>
      </c>
      <c r="AA43" s="30" t="s">
        <v>169</v>
      </c>
      <c r="AB43" s="30" t="s">
        <v>169</v>
      </c>
      <c r="AC43" s="39">
        <v>0.14399999999999999</v>
      </c>
      <c r="AD43" s="89">
        <v>1</v>
      </c>
      <c r="AE43" s="89">
        <v>0.4</v>
      </c>
      <c r="AF43" s="30">
        <v>1</v>
      </c>
      <c r="AG43" s="30">
        <v>0.3</v>
      </c>
      <c r="AH43" s="30">
        <v>0.1</v>
      </c>
      <c r="AI43" s="31">
        <v>0</v>
      </c>
      <c r="AJ43" s="31">
        <v>0</v>
      </c>
      <c r="AK43" s="31">
        <v>1</v>
      </c>
      <c r="AL43" s="31">
        <v>1</v>
      </c>
      <c r="AM43" s="88" t="s">
        <v>150</v>
      </c>
      <c r="AN43" s="88">
        <v>1</v>
      </c>
      <c r="AO43" s="29">
        <v>0</v>
      </c>
      <c r="AP43" s="29">
        <v>0</v>
      </c>
      <c r="AQ43" s="31"/>
      <c r="AR43" s="40">
        <f>AVERAGE(AD43:AP43)</f>
        <v>0.48333333333333334</v>
      </c>
      <c r="AS43" s="100">
        <f>_xlfn.RANK.EQ(V43,V43:V142,1)/100</f>
        <v>0.52</v>
      </c>
      <c r="AT43" s="31">
        <f>_xlfn.RANK.EQ(X43,X43:X142,1)/100</f>
        <v>0.57999999999999996</v>
      </c>
      <c r="AU43" s="41">
        <f>AVERAGE(AC43, AR43,V43, X43)</f>
        <v>1.6764333333333332</v>
      </c>
    </row>
    <row r="44" spans="1:47" s="42" customFormat="1" hidden="1" x14ac:dyDescent="0.2">
      <c r="A44" s="28">
        <f>_xlfn.RANK.EQ(AU44,$AU$2:$AU$101,0)</f>
        <v>36</v>
      </c>
      <c r="B44" s="35" t="s">
        <v>56</v>
      </c>
      <c r="C44" s="33"/>
      <c r="D44" s="33" t="s">
        <v>20</v>
      </c>
      <c r="E44" s="33"/>
      <c r="F44" s="33" t="s">
        <v>20</v>
      </c>
      <c r="G44" s="33"/>
      <c r="H44" s="33" t="s">
        <v>20</v>
      </c>
      <c r="I44" s="33" t="s">
        <v>20</v>
      </c>
      <c r="J44" s="33" t="s">
        <v>20</v>
      </c>
      <c r="K44" s="33"/>
      <c r="L44" s="33" t="s">
        <v>20</v>
      </c>
      <c r="M44" s="33"/>
      <c r="N44" s="33" t="s">
        <v>20</v>
      </c>
      <c r="O44" s="33" t="s">
        <v>20</v>
      </c>
      <c r="P44" s="33"/>
      <c r="Q44" s="33"/>
      <c r="R44" s="33"/>
      <c r="S44" s="33" t="s">
        <v>20</v>
      </c>
      <c r="T44" s="28"/>
      <c r="U44" s="36">
        <v>0.24</v>
      </c>
      <c r="V44" s="37">
        <f>1-(U44/100)</f>
        <v>0.99760000000000004</v>
      </c>
      <c r="W44" s="34">
        <v>4436</v>
      </c>
      <c r="X44" s="38">
        <f>W44/1000</f>
        <v>4.4359999999999999</v>
      </c>
      <c r="Y44" s="29" t="s">
        <v>150</v>
      </c>
      <c r="Z44" s="29" t="s">
        <v>151</v>
      </c>
      <c r="AA44" s="29"/>
      <c r="AB44" s="30"/>
      <c r="AC44" s="39">
        <v>0.34599999999999997</v>
      </c>
      <c r="AD44" s="31">
        <v>1</v>
      </c>
      <c r="AE44" s="31">
        <v>1</v>
      </c>
      <c r="AF44" s="30">
        <v>1</v>
      </c>
      <c r="AG44" s="30">
        <v>0.4</v>
      </c>
      <c r="AH44" s="30">
        <v>0.2</v>
      </c>
      <c r="AI44" s="31">
        <v>1</v>
      </c>
      <c r="AJ44" s="31">
        <v>1</v>
      </c>
      <c r="AK44" s="31">
        <v>1</v>
      </c>
      <c r="AL44" s="31">
        <v>1</v>
      </c>
      <c r="AM44" s="88"/>
      <c r="AN44" s="88"/>
      <c r="AO44" s="29">
        <v>1</v>
      </c>
      <c r="AP44" s="29">
        <v>1</v>
      </c>
      <c r="AQ44" s="31">
        <f>SUM(AD44:AP44)</f>
        <v>9.6</v>
      </c>
      <c r="AR44" s="40">
        <f>AVERAGE(AD44:AP44)</f>
        <v>0.87272727272727268</v>
      </c>
      <c r="AS44" s="100">
        <f>_xlfn.RANK.EQ(V44,V44:V143,1)/100</f>
        <v>0.55000000000000004</v>
      </c>
      <c r="AT44" s="31">
        <f>_xlfn.RANK.EQ(X44,X44:X143,1)/100</f>
        <v>0.56999999999999995</v>
      </c>
      <c r="AU44" s="41">
        <f>AVERAGE(AC44, AR44,V44, X44)</f>
        <v>1.6630818181818181</v>
      </c>
    </row>
    <row r="45" spans="1:47" s="42" customFormat="1" hidden="1" x14ac:dyDescent="0.2">
      <c r="A45" s="28">
        <f>_xlfn.RANK.EQ(AU45,$AU$2:$AU$101,0)</f>
        <v>37</v>
      </c>
      <c r="B45" s="35" t="s">
        <v>110</v>
      </c>
      <c r="C45" s="27"/>
      <c r="D45" s="27" t="s">
        <v>20</v>
      </c>
      <c r="E45" s="27"/>
      <c r="F45" s="27" t="s">
        <v>20</v>
      </c>
      <c r="G45" s="27" t="s">
        <v>20</v>
      </c>
      <c r="H45" s="27"/>
      <c r="I45" s="27"/>
      <c r="J45" s="27"/>
      <c r="K45" s="27"/>
      <c r="L45" s="27"/>
      <c r="M45" s="27"/>
      <c r="N45" s="27" t="s">
        <v>20</v>
      </c>
      <c r="O45" s="27"/>
      <c r="P45" s="27"/>
      <c r="Q45" s="27" t="s">
        <v>20</v>
      </c>
      <c r="R45" s="27"/>
      <c r="S45" s="27"/>
      <c r="T45" s="28"/>
      <c r="U45" s="36">
        <v>35.39</v>
      </c>
      <c r="V45" s="37">
        <f>1-(U45/100)</f>
        <v>0.64610000000000001</v>
      </c>
      <c r="W45" s="34">
        <v>4089</v>
      </c>
      <c r="X45" s="38">
        <f>W45/1000</f>
        <v>4.0890000000000004</v>
      </c>
      <c r="Y45" s="29">
        <v>1800</v>
      </c>
      <c r="Z45" s="29">
        <v>52</v>
      </c>
      <c r="AA45" s="29" t="s">
        <v>220</v>
      </c>
      <c r="AB45" s="30" t="s">
        <v>220</v>
      </c>
      <c r="AC45" s="39">
        <v>0.36599999999999999</v>
      </c>
      <c r="AD45" s="89">
        <v>1</v>
      </c>
      <c r="AE45" s="89">
        <v>0.8</v>
      </c>
      <c r="AF45" s="30">
        <v>1</v>
      </c>
      <c r="AG45" s="30">
        <v>0.3</v>
      </c>
      <c r="AH45" s="30">
        <v>0.2</v>
      </c>
      <c r="AI45" s="31">
        <v>1</v>
      </c>
      <c r="AJ45" s="31">
        <v>1</v>
      </c>
      <c r="AK45" s="31">
        <v>1</v>
      </c>
      <c r="AL45" s="31">
        <v>1</v>
      </c>
      <c r="AM45" s="88">
        <v>1</v>
      </c>
      <c r="AN45" s="88">
        <v>1</v>
      </c>
      <c r="AO45" s="29">
        <v>1</v>
      </c>
      <c r="AP45" s="29">
        <v>1</v>
      </c>
      <c r="AQ45" s="31">
        <f>SUM(AD45:AP45)</f>
        <v>11.3</v>
      </c>
      <c r="AR45" s="40">
        <f>AVERAGE(AD45:AP45)</f>
        <v>0.86923076923076925</v>
      </c>
      <c r="AS45" s="100">
        <f>_xlfn.RANK.EQ(V45,V45:V144,1)/100</f>
        <v>0.08</v>
      </c>
      <c r="AT45" s="31">
        <f>_xlfn.RANK.EQ(X45,X45:X144,1)/100</f>
        <v>0.56000000000000005</v>
      </c>
      <c r="AU45" s="41">
        <f>AVERAGE(AC45, AR45,V45, X45)</f>
        <v>1.4925826923076926</v>
      </c>
    </row>
    <row r="46" spans="1:47" s="42" customFormat="1" ht="25.5" hidden="1" x14ac:dyDescent="0.2">
      <c r="A46" s="28">
        <f>_xlfn.RANK.EQ(AU46,$AU$2:$AU$101,0)</f>
        <v>38</v>
      </c>
      <c r="B46" s="35" t="s">
        <v>30</v>
      </c>
      <c r="C46" s="27"/>
      <c r="D46" s="27"/>
      <c r="E46" s="27"/>
      <c r="F46" s="27"/>
      <c r="G46" s="27"/>
      <c r="H46" s="27"/>
      <c r="I46" s="27" t="s">
        <v>20</v>
      </c>
      <c r="J46" s="27" t="s">
        <v>20</v>
      </c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36">
        <v>0.43</v>
      </c>
      <c r="V46" s="37">
        <f>1-(U46/100)</f>
        <v>0.99570000000000003</v>
      </c>
      <c r="W46" s="34">
        <v>3184</v>
      </c>
      <c r="X46" s="38">
        <f>W46/1000</f>
        <v>3.1840000000000002</v>
      </c>
      <c r="Y46" s="29" t="s">
        <v>150</v>
      </c>
      <c r="Z46" s="29">
        <v>0</v>
      </c>
      <c r="AA46" s="29"/>
      <c r="AB46" s="30" t="s">
        <v>161</v>
      </c>
      <c r="AC46" s="39">
        <v>0.02</v>
      </c>
      <c r="AD46" s="31">
        <v>0.8</v>
      </c>
      <c r="AE46" s="31">
        <v>1</v>
      </c>
      <c r="AF46" s="30">
        <v>1</v>
      </c>
      <c r="AG46" s="30">
        <v>0.6</v>
      </c>
      <c r="AH46" s="30">
        <v>0.6</v>
      </c>
      <c r="AI46" s="31">
        <v>1</v>
      </c>
      <c r="AJ46" s="31">
        <v>1</v>
      </c>
      <c r="AK46" s="31">
        <v>1</v>
      </c>
      <c r="AL46" s="31">
        <v>1</v>
      </c>
      <c r="AM46" s="88" t="s">
        <v>153</v>
      </c>
      <c r="AN46" s="88" t="s">
        <v>153</v>
      </c>
      <c r="AO46" s="29">
        <v>1</v>
      </c>
      <c r="AP46" s="29">
        <v>1</v>
      </c>
      <c r="AQ46" s="31">
        <f>SUM(AD46:AP46)</f>
        <v>10</v>
      </c>
      <c r="AR46" s="40">
        <f>AVERAGE(AD46:AP46)</f>
        <v>0.90909090909090906</v>
      </c>
      <c r="AS46" s="100">
        <f>_xlfn.RANK.EQ(V46,V46:V145,1)/100</f>
        <v>0.52</v>
      </c>
      <c r="AT46" s="31">
        <f>_xlfn.RANK.EQ(X46,X46:X145,1)/100</f>
        <v>0.53</v>
      </c>
      <c r="AU46" s="41">
        <f>AVERAGE(AC46, AR46,V46, X46)</f>
        <v>1.2771977272727273</v>
      </c>
    </row>
    <row r="47" spans="1:47" s="42" customFormat="1" hidden="1" x14ac:dyDescent="0.2">
      <c r="A47" s="28">
        <f>_xlfn.RANK.EQ(AU47,$AU$2:$AU$101,0)</f>
        <v>39</v>
      </c>
      <c r="B47" s="35" t="s">
        <v>24</v>
      </c>
      <c r="C47" s="27"/>
      <c r="D47" s="27" t="s">
        <v>20</v>
      </c>
      <c r="E47" s="27"/>
      <c r="F47" s="27" t="s">
        <v>20</v>
      </c>
      <c r="G47" s="27"/>
      <c r="H47" s="27"/>
      <c r="I47" s="27"/>
      <c r="J47" s="27"/>
      <c r="K47" s="27"/>
      <c r="L47" s="27"/>
      <c r="M47" s="27"/>
      <c r="N47" s="27" t="s">
        <v>20</v>
      </c>
      <c r="O47" s="27"/>
      <c r="P47" s="27"/>
      <c r="Q47" s="27" t="s">
        <v>20</v>
      </c>
      <c r="R47" s="27"/>
      <c r="S47" s="27"/>
      <c r="T47" s="28"/>
      <c r="U47" s="36">
        <v>33.53</v>
      </c>
      <c r="V47" s="37">
        <f>1-(U47/100)</f>
        <v>0.66470000000000007</v>
      </c>
      <c r="W47" s="34">
        <v>3311</v>
      </c>
      <c r="X47" s="38">
        <f>W47/1000</f>
        <v>3.3109999999999999</v>
      </c>
      <c r="Y47" s="29">
        <v>32</v>
      </c>
      <c r="Z47" s="29">
        <v>32</v>
      </c>
      <c r="AA47" s="29">
        <v>0</v>
      </c>
      <c r="AB47" s="30" t="s">
        <v>156</v>
      </c>
      <c r="AC47" s="39">
        <v>0.21199999999999999</v>
      </c>
      <c r="AD47" s="31">
        <v>1</v>
      </c>
      <c r="AE47" s="31">
        <v>0.7</v>
      </c>
      <c r="AF47" s="30">
        <v>1</v>
      </c>
      <c r="AG47" s="30">
        <v>0.4</v>
      </c>
      <c r="AH47" s="30">
        <v>0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0</v>
      </c>
      <c r="AP47" s="29">
        <v>0</v>
      </c>
      <c r="AQ47" s="31">
        <f>SUM(AD47:AP47)</f>
        <v>7.1</v>
      </c>
      <c r="AR47" s="40">
        <f>AVERAGE(AD47:AP47)</f>
        <v>0.64545454545454539</v>
      </c>
      <c r="AS47" s="100">
        <f>_xlfn.RANK.EQ(V47,V47:V146,1)/100</f>
        <v>0.08</v>
      </c>
      <c r="AT47" s="31">
        <f>_xlfn.RANK.EQ(X47,X47:X146,1)/100</f>
        <v>0.53</v>
      </c>
      <c r="AU47" s="41">
        <f>AVERAGE(AC47, AR47,V47, X47)</f>
        <v>1.2082886363636365</v>
      </c>
    </row>
    <row r="48" spans="1:47" s="42" customFormat="1" hidden="1" x14ac:dyDescent="0.2">
      <c r="A48" s="28">
        <f>_xlfn.RANK.EQ(AU48,$AU$2:$AU$101,0)</f>
        <v>40</v>
      </c>
      <c r="B48" s="35" t="s">
        <v>82</v>
      </c>
      <c r="C48" s="33"/>
      <c r="D48" s="33"/>
      <c r="E48" s="33" t="s">
        <v>20</v>
      </c>
      <c r="F48" s="33"/>
      <c r="G48" s="33"/>
      <c r="H48" s="33"/>
      <c r="I48" s="33"/>
      <c r="J48" s="33"/>
      <c r="K48" s="33"/>
      <c r="L48" s="33"/>
      <c r="M48" s="33"/>
      <c r="N48" s="33"/>
      <c r="O48" s="27"/>
      <c r="P48" s="27"/>
      <c r="Q48" s="27"/>
      <c r="R48" s="27"/>
      <c r="S48" s="27"/>
      <c r="T48" s="28"/>
      <c r="U48" s="36">
        <v>3.73</v>
      </c>
      <c r="V48" s="37">
        <f>1-(U48/100)</f>
        <v>0.9627</v>
      </c>
      <c r="W48" s="34">
        <v>2916</v>
      </c>
      <c r="X48" s="38">
        <f>W48/1000</f>
        <v>2.9159999999999999</v>
      </c>
      <c r="Y48" s="29" t="s">
        <v>150</v>
      </c>
      <c r="Z48" s="29" t="s">
        <v>151</v>
      </c>
      <c r="AA48" s="29" t="s">
        <v>150</v>
      </c>
      <c r="AB48" s="30" t="s">
        <v>207</v>
      </c>
      <c r="AC48" s="39">
        <v>0.307</v>
      </c>
      <c r="AD48" s="31">
        <v>1</v>
      </c>
      <c r="AE48" s="31">
        <v>0.8</v>
      </c>
      <c r="AF48" s="30">
        <v>0</v>
      </c>
      <c r="AG48" s="30">
        <v>0</v>
      </c>
      <c r="AH48" s="30">
        <v>0.6</v>
      </c>
      <c r="AI48" s="31">
        <v>0</v>
      </c>
      <c r="AJ48" s="31">
        <v>0</v>
      </c>
      <c r="AK48" s="31">
        <v>1</v>
      </c>
      <c r="AL48" s="31">
        <v>1</v>
      </c>
      <c r="AM48" s="88" t="s">
        <v>150</v>
      </c>
      <c r="AN48" s="88" t="s">
        <v>153</v>
      </c>
      <c r="AO48" s="29">
        <v>0</v>
      </c>
      <c r="AP48" s="29">
        <v>0</v>
      </c>
      <c r="AQ48" s="31">
        <f>SUM(AD48:AP48)</f>
        <v>4.4000000000000004</v>
      </c>
      <c r="AR48" s="40">
        <f>AVERAGE(AD48:AP48)</f>
        <v>0.4</v>
      </c>
      <c r="AS48" s="100">
        <f>_xlfn.RANK.EQ(V48,V48:V147,1)/100</f>
        <v>0.31</v>
      </c>
      <c r="AT48" s="31">
        <f>_xlfn.RANK.EQ(X48,X48:X147,1)/100</f>
        <v>0.52</v>
      </c>
      <c r="AU48" s="41">
        <f>AVERAGE(AC48, AR48,V48, X48)</f>
        <v>1.146425</v>
      </c>
    </row>
    <row r="49" spans="1:47" s="42" customFormat="1" hidden="1" x14ac:dyDescent="0.2">
      <c r="A49" s="28">
        <f>_xlfn.RANK.EQ(AU49,$AU$2:$AU$101,0)</f>
        <v>41</v>
      </c>
      <c r="B49" s="35" t="s">
        <v>50</v>
      </c>
      <c r="C49" s="33"/>
      <c r="D49" s="33" t="s">
        <v>20</v>
      </c>
      <c r="E49" s="33" t="s">
        <v>20</v>
      </c>
      <c r="F49" s="33" t="s">
        <v>20</v>
      </c>
      <c r="G49" s="33" t="s">
        <v>20</v>
      </c>
      <c r="H49" s="33" t="s">
        <v>20</v>
      </c>
      <c r="I49" s="33" t="s">
        <v>20</v>
      </c>
      <c r="J49" s="33" t="s">
        <v>20</v>
      </c>
      <c r="K49" s="33" t="s">
        <v>20</v>
      </c>
      <c r="L49" s="33" t="s">
        <v>20</v>
      </c>
      <c r="M49" s="33" t="s">
        <v>20</v>
      </c>
      <c r="N49" s="33" t="s">
        <v>20</v>
      </c>
      <c r="O49" s="33" t="s">
        <v>20</v>
      </c>
      <c r="P49" s="33" t="s">
        <v>20</v>
      </c>
      <c r="Q49" s="33" t="s">
        <v>20</v>
      </c>
      <c r="R49" s="33" t="s">
        <v>20</v>
      </c>
      <c r="S49" s="33"/>
      <c r="T49" s="33" t="s">
        <v>20</v>
      </c>
      <c r="U49" s="36">
        <v>3.31</v>
      </c>
      <c r="V49" s="37">
        <f>1-(U49/100)</f>
        <v>0.96689999999999998</v>
      </c>
      <c r="W49" s="34">
        <v>1478</v>
      </c>
      <c r="X49" s="38">
        <f>W49/1000</f>
        <v>1.478</v>
      </c>
      <c r="Y49" s="29">
        <v>244</v>
      </c>
      <c r="Z49" s="29">
        <v>244</v>
      </c>
      <c r="AA49" s="29" t="s">
        <v>150</v>
      </c>
      <c r="AB49" s="30" t="s">
        <v>150</v>
      </c>
      <c r="AC49" s="39">
        <v>0.96799999999999997</v>
      </c>
      <c r="AD49" s="31">
        <v>0.8</v>
      </c>
      <c r="AE49" s="31">
        <v>1</v>
      </c>
      <c r="AF49" s="30">
        <v>0</v>
      </c>
      <c r="AG49" s="30">
        <v>0.8</v>
      </c>
      <c r="AH49" s="30">
        <v>0.4</v>
      </c>
      <c r="AI49" s="31">
        <v>1</v>
      </c>
      <c r="AJ49" s="31">
        <v>1</v>
      </c>
      <c r="AK49" s="31">
        <v>1</v>
      </c>
      <c r="AL49" s="31">
        <v>1</v>
      </c>
      <c r="AM49" s="88">
        <v>1</v>
      </c>
      <c r="AN49" s="88" t="s">
        <v>153</v>
      </c>
      <c r="AO49" s="29">
        <v>1</v>
      </c>
      <c r="AP49" s="29">
        <v>0</v>
      </c>
      <c r="AQ49" s="31">
        <f>SUM(AD49:AP49)</f>
        <v>9</v>
      </c>
      <c r="AR49" s="40">
        <f>AVERAGE(AD49:AP49)</f>
        <v>0.75</v>
      </c>
      <c r="AS49" s="100">
        <f>_xlfn.RANK.EQ(V49,V49:V148,1)/100</f>
        <v>0.31</v>
      </c>
      <c r="AT49" s="31">
        <f>_xlfn.RANK.EQ(X49,X49:X148,1)/100</f>
        <v>0.38</v>
      </c>
      <c r="AU49" s="41">
        <f>AVERAGE(AC49, AR49,V49, X49)</f>
        <v>1.0407249999999999</v>
      </c>
    </row>
    <row r="50" spans="1:47" s="42" customFormat="1" hidden="1" x14ac:dyDescent="0.2">
      <c r="A50" s="28">
        <f>_xlfn.RANK.EQ(AU50,$AU$2:$AU$101,0)</f>
        <v>42</v>
      </c>
      <c r="B50" s="35" t="s">
        <v>47</v>
      </c>
      <c r="C50" s="33"/>
      <c r="D50" s="33"/>
      <c r="E50" s="33" t="s">
        <v>20</v>
      </c>
      <c r="F50" s="33"/>
      <c r="G50" s="33"/>
      <c r="H50" s="33"/>
      <c r="I50" s="33" t="s">
        <v>20</v>
      </c>
      <c r="J50" s="33"/>
      <c r="K50" s="33"/>
      <c r="L50" s="33"/>
      <c r="M50" s="33"/>
      <c r="N50" s="33"/>
      <c r="O50" s="33"/>
      <c r="P50" s="33" t="s">
        <v>20</v>
      </c>
      <c r="Q50" s="33"/>
      <c r="R50" s="27"/>
      <c r="S50" s="27"/>
      <c r="T50" s="28"/>
      <c r="U50" s="36">
        <v>3.79</v>
      </c>
      <c r="V50" s="37">
        <f>1-(U50/100)</f>
        <v>0.96209999999999996</v>
      </c>
      <c r="W50" s="34">
        <v>2041</v>
      </c>
      <c r="X50" s="38">
        <f>W50/1000</f>
        <v>2.0409999999999999</v>
      </c>
      <c r="Y50" s="29" t="s">
        <v>150</v>
      </c>
      <c r="Z50" s="29" t="s">
        <v>151</v>
      </c>
      <c r="AA50" s="29" t="s">
        <v>183</v>
      </c>
      <c r="AB50" s="30" t="s">
        <v>183</v>
      </c>
      <c r="AC50" s="39">
        <v>0.435</v>
      </c>
      <c r="AD50" s="31">
        <v>1</v>
      </c>
      <c r="AE50" s="31">
        <v>1</v>
      </c>
      <c r="AF50" s="30">
        <v>0</v>
      </c>
      <c r="AG50" s="30">
        <v>0.4</v>
      </c>
      <c r="AH50" s="30">
        <v>0</v>
      </c>
      <c r="AI50" s="31">
        <v>1</v>
      </c>
      <c r="AJ50" s="31">
        <v>1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1</v>
      </c>
      <c r="AP50" s="29">
        <v>0</v>
      </c>
      <c r="AQ50" s="31">
        <f>SUM(AD50:AP50)</f>
        <v>7.4</v>
      </c>
      <c r="AR50" s="40">
        <f>AVERAGE(AD50:AP50)</f>
        <v>0.67272727272727273</v>
      </c>
      <c r="AS50" s="100">
        <f>_xlfn.RANK.EQ(V50,V50:V149,1)/100</f>
        <v>0.3</v>
      </c>
      <c r="AT50" s="31">
        <f>_xlfn.RANK.EQ(X50,X50:X149,1)/100</f>
        <v>0.48</v>
      </c>
      <c r="AU50" s="41">
        <f>AVERAGE(AC50, AR50,V50, X50)</f>
        <v>1.0277068181818181</v>
      </c>
    </row>
    <row r="51" spans="1:47" s="42" customFormat="1" hidden="1" x14ac:dyDescent="0.2">
      <c r="A51" s="28">
        <f>_xlfn.RANK.EQ(AU51,$AU$2:$AU$101,0)</f>
        <v>43</v>
      </c>
      <c r="B51" s="35" t="s">
        <v>45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 t="s">
        <v>20</v>
      </c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0.69</v>
      </c>
      <c r="V51" s="37">
        <f>1-(U51/100)</f>
        <v>0.99309999999999998</v>
      </c>
      <c r="W51" s="34">
        <v>1821</v>
      </c>
      <c r="X51" s="38">
        <f>W51/1000</f>
        <v>1.821</v>
      </c>
      <c r="Y51" s="29" t="s">
        <v>150</v>
      </c>
      <c r="Z51" s="29" t="s">
        <v>151</v>
      </c>
      <c r="AA51" s="29" t="s">
        <v>150</v>
      </c>
      <c r="AB51" s="30" t="s">
        <v>182</v>
      </c>
      <c r="AC51" s="39">
        <v>0.435</v>
      </c>
      <c r="AD51" s="31">
        <v>1</v>
      </c>
      <c r="AE51" s="31">
        <v>1</v>
      </c>
      <c r="AF51" s="30">
        <v>0</v>
      </c>
      <c r="AG51" s="30">
        <v>0.6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148</v>
      </c>
      <c r="AN51" s="88" t="s">
        <v>153</v>
      </c>
      <c r="AO51" s="29">
        <v>1</v>
      </c>
      <c r="AP51" s="29">
        <v>0</v>
      </c>
      <c r="AQ51" s="31">
        <f>SUM(AD51:AP51)</f>
        <v>7.6</v>
      </c>
      <c r="AR51" s="40">
        <f>AVERAGE(AD51:AP51)</f>
        <v>0.69090909090909092</v>
      </c>
      <c r="AS51" s="100">
        <f>_xlfn.RANK.EQ(V51,V51:V150,1)/100</f>
        <v>0.46</v>
      </c>
      <c r="AT51" s="31">
        <f>_xlfn.RANK.EQ(X51,X51:X150,1)/100</f>
        <v>0.43</v>
      </c>
      <c r="AU51" s="41">
        <f>AVERAGE(AC51, AR51,V51, X51)</f>
        <v>0.9850022727272727</v>
      </c>
    </row>
    <row r="52" spans="1:47" s="42" customFormat="1" ht="25.5" hidden="1" x14ac:dyDescent="0.2">
      <c r="A52" s="28">
        <f>_xlfn.RANK.EQ(AU52,$AU$2:$AU$101,0)</f>
        <v>44</v>
      </c>
      <c r="B52" s="35" t="s">
        <v>84</v>
      </c>
      <c r="C52" s="27"/>
      <c r="D52" s="27"/>
      <c r="E52" s="27" t="s">
        <v>20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36">
        <v>4.32</v>
      </c>
      <c r="V52" s="37">
        <f>1-(U52/100)</f>
        <v>0.95679999999999998</v>
      </c>
      <c r="W52" s="34">
        <v>2211</v>
      </c>
      <c r="X52" s="38">
        <f>W52/1000</f>
        <v>2.2109999999999999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0.307</v>
      </c>
      <c r="AD52" s="31">
        <v>0.8</v>
      </c>
      <c r="AE52" s="31">
        <v>0.5</v>
      </c>
      <c r="AF52" s="30">
        <v>0</v>
      </c>
      <c r="AG52" s="30">
        <v>0</v>
      </c>
      <c r="AH52" s="30">
        <v>0</v>
      </c>
      <c r="AI52" s="31">
        <v>1</v>
      </c>
      <c r="AJ52" s="31">
        <v>1</v>
      </c>
      <c r="AK52" s="31">
        <v>0.66</v>
      </c>
      <c r="AL52" s="31">
        <v>0.66</v>
      </c>
      <c r="AM52" s="88"/>
      <c r="AN52" s="88" t="s">
        <v>148</v>
      </c>
      <c r="AO52" s="29">
        <v>0</v>
      </c>
      <c r="AP52" s="29">
        <v>0</v>
      </c>
      <c r="AQ52" s="31">
        <f>SUM(AD52:AP52)</f>
        <v>4.62</v>
      </c>
      <c r="AR52" s="40">
        <f>AVERAGE(AD52:AP52)</f>
        <v>0.42</v>
      </c>
      <c r="AS52" s="100">
        <f>_xlfn.RANK.EQ(V52,V52:V151,1)/100</f>
        <v>0.28000000000000003</v>
      </c>
      <c r="AT52" s="31">
        <f>_xlfn.RANK.EQ(X52,X52:X151,1)/100</f>
        <v>0.48</v>
      </c>
      <c r="AU52" s="41">
        <f>AVERAGE(AC52, AR52,V52, X52)</f>
        <v>0.97370000000000001</v>
      </c>
    </row>
    <row r="53" spans="1:47" s="42" customFormat="1" ht="25.5" hidden="1" x14ac:dyDescent="0.2">
      <c r="A53" s="28">
        <f>_xlfn.RANK.EQ(AU53,$AU$2:$AU$101,0)</f>
        <v>45</v>
      </c>
      <c r="B53" s="35" t="s">
        <v>177</v>
      </c>
      <c r="C53" s="33"/>
      <c r="D53" s="33"/>
      <c r="E53" s="33"/>
      <c r="F53" s="33"/>
      <c r="G53" s="33"/>
      <c r="H53" s="33" t="s">
        <v>20</v>
      </c>
      <c r="I53" s="33"/>
      <c r="J53" s="33" t="s">
        <v>20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>
        <v>2.5299999999999998</v>
      </c>
      <c r="V53" s="37">
        <f>1-(U53/100)</f>
        <v>0.97470000000000001</v>
      </c>
      <c r="W53" s="34">
        <v>1928</v>
      </c>
      <c r="X53" s="38">
        <f>W53/1000</f>
        <v>1.9279999999999999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2.5000000000000001E-2</v>
      </c>
      <c r="AD53" s="29" t="s">
        <v>150</v>
      </c>
      <c r="AE53" s="31">
        <v>0.8</v>
      </c>
      <c r="AF53" s="30">
        <v>0</v>
      </c>
      <c r="AG53" s="30" t="s">
        <v>178</v>
      </c>
      <c r="AH53" s="30" t="s">
        <v>178</v>
      </c>
      <c r="AI53" s="31">
        <v>1</v>
      </c>
      <c r="AJ53" s="31">
        <v>1</v>
      </c>
      <c r="AK53" s="31">
        <v>1</v>
      </c>
      <c r="AL53" s="31">
        <v>1</v>
      </c>
      <c r="AM53" s="88" t="s">
        <v>179</v>
      </c>
      <c r="AN53" s="88"/>
      <c r="AO53" s="29" t="s">
        <v>180</v>
      </c>
      <c r="AP53" s="29" t="s">
        <v>180</v>
      </c>
      <c r="AQ53" s="31">
        <f>SUM(AD53:AP53)</f>
        <v>4.8</v>
      </c>
      <c r="AR53" s="40">
        <f>AVERAGE(AD53:AP53)</f>
        <v>0.79999999999999993</v>
      </c>
      <c r="AS53" s="100">
        <f>_xlfn.RANK.EQ(V53,V53:V152,1)/100</f>
        <v>0.32</v>
      </c>
      <c r="AT53" s="31">
        <f>_xlfn.RANK.EQ(X53,X53:X152,1)/100</f>
        <v>0.45</v>
      </c>
      <c r="AU53" s="41">
        <f>AVERAGE(AC53, AR53,V53, X53)</f>
        <v>0.931925</v>
      </c>
    </row>
    <row r="54" spans="1:47" s="42" customFormat="1" hidden="1" x14ac:dyDescent="0.2">
      <c r="A54" s="28">
        <f>_xlfn.RANK.EQ(AU54,$AU$2:$AU$101,0)</f>
        <v>46</v>
      </c>
      <c r="B54" s="35" t="s">
        <v>22</v>
      </c>
      <c r="C54" s="27"/>
      <c r="D54" s="27"/>
      <c r="E54" s="27"/>
      <c r="F54" s="27"/>
      <c r="G54" s="27"/>
      <c r="H54" s="27" t="s">
        <v>20</v>
      </c>
      <c r="I54" s="27" t="s">
        <v>20</v>
      </c>
      <c r="J54" s="27" t="s">
        <v>20</v>
      </c>
      <c r="K54" s="27" t="s">
        <v>20</v>
      </c>
      <c r="L54" s="27"/>
      <c r="M54" s="27" t="s">
        <v>20</v>
      </c>
      <c r="N54" s="27"/>
      <c r="O54" s="27"/>
      <c r="P54" s="27" t="s">
        <v>20</v>
      </c>
      <c r="Q54" s="27"/>
      <c r="R54" s="27" t="s">
        <v>20</v>
      </c>
      <c r="S54" s="27"/>
      <c r="T54" s="28"/>
      <c r="U54" s="36">
        <v>2.71</v>
      </c>
      <c r="V54" s="37">
        <f>1-(U54/100)</f>
        <v>0.97289999999999999</v>
      </c>
      <c r="W54" s="34">
        <v>1850</v>
      </c>
      <c r="X54" s="38">
        <f>W54/1000</f>
        <v>1.85</v>
      </c>
      <c r="Y54" s="29" t="s">
        <v>150</v>
      </c>
      <c r="Z54" s="29" t="s">
        <v>151</v>
      </c>
      <c r="AA54" s="29" t="s">
        <v>150</v>
      </c>
      <c r="AB54" s="30" t="s">
        <v>152</v>
      </c>
      <c r="AC54" s="39">
        <v>0.27500000000000002</v>
      </c>
      <c r="AD54" s="31">
        <v>1</v>
      </c>
      <c r="AE54" s="31">
        <v>1</v>
      </c>
      <c r="AF54" s="30">
        <v>0</v>
      </c>
      <c r="AG54" s="30">
        <v>0.6</v>
      </c>
      <c r="AH54" s="30">
        <v>0</v>
      </c>
      <c r="AI54" s="31">
        <v>1</v>
      </c>
      <c r="AJ54" s="31">
        <v>1</v>
      </c>
      <c r="AK54" s="31">
        <v>1</v>
      </c>
      <c r="AL54" s="31">
        <v>0.66</v>
      </c>
      <c r="AM54" s="88">
        <v>1</v>
      </c>
      <c r="AN54" s="88" t="s">
        <v>153</v>
      </c>
      <c r="AO54" s="29">
        <v>0</v>
      </c>
      <c r="AP54" s="29">
        <v>0</v>
      </c>
      <c r="AQ54" s="31">
        <f>SUM(AD54:AP54)</f>
        <v>7.26</v>
      </c>
      <c r="AR54" s="40">
        <f>AVERAGE(AD54:AP54)</f>
        <v>0.60499999999999998</v>
      </c>
      <c r="AS54" s="100">
        <f>_xlfn.RANK.EQ(V54,V54:V153,1)/100</f>
        <v>0.31</v>
      </c>
      <c r="AT54" s="31">
        <f>_xlfn.RANK.EQ(X54,X54:X153,1)/100</f>
        <v>0.43</v>
      </c>
      <c r="AU54" s="41">
        <f>AVERAGE(AC54, AR54,V54, X54)</f>
        <v>0.92572500000000002</v>
      </c>
    </row>
    <row r="55" spans="1:47" s="42" customFormat="1" hidden="1" x14ac:dyDescent="0.2">
      <c r="A55" s="28">
        <f>_xlfn.RANK.EQ(AU55,$AU$2:$AU$101,0)</f>
        <v>48</v>
      </c>
      <c r="B55" s="35" t="s">
        <v>107</v>
      </c>
      <c r="C55" s="33"/>
      <c r="D55" s="33"/>
      <c r="E55" s="33"/>
      <c r="F55" s="33"/>
      <c r="G55" s="33"/>
      <c r="H55" s="33"/>
      <c r="I55" s="33"/>
      <c r="J55" s="33"/>
      <c r="K55" s="33" t="s">
        <v>20</v>
      </c>
      <c r="L55" s="33"/>
      <c r="M55" s="33"/>
      <c r="N55" s="33"/>
      <c r="O55" s="33"/>
      <c r="P55" s="33"/>
      <c r="Q55" s="27"/>
      <c r="R55" s="27"/>
      <c r="S55" s="27"/>
      <c r="T55" s="28"/>
      <c r="U55" s="36">
        <v>1.51</v>
      </c>
      <c r="V55" s="37">
        <f>1-(U55/100)</f>
        <v>0.9849</v>
      </c>
      <c r="W55" s="34">
        <v>1620</v>
      </c>
      <c r="X55" s="38">
        <f>W55/1000</f>
        <v>1.62</v>
      </c>
      <c r="Y55" s="29">
        <v>17</v>
      </c>
      <c r="Z55" s="29">
        <v>17</v>
      </c>
      <c r="AA55" s="29" t="s">
        <v>202</v>
      </c>
      <c r="AB55" s="30" t="s">
        <v>202</v>
      </c>
      <c r="AC55" s="39">
        <v>8.6999999999999994E-2</v>
      </c>
      <c r="AD55" s="31">
        <v>0.8</v>
      </c>
      <c r="AE55" s="31">
        <v>1</v>
      </c>
      <c r="AF55" s="30">
        <v>1</v>
      </c>
      <c r="AG55" s="30">
        <v>0.6</v>
      </c>
      <c r="AH55" s="30">
        <v>0.6</v>
      </c>
      <c r="AI55" s="31">
        <v>1</v>
      </c>
      <c r="AJ55" s="31">
        <v>1</v>
      </c>
      <c r="AK55" s="31">
        <v>1</v>
      </c>
      <c r="AL55" s="31">
        <v>1</v>
      </c>
      <c r="AM55" s="88" t="s">
        <v>153</v>
      </c>
      <c r="AN55" s="88" t="s">
        <v>153</v>
      </c>
      <c r="AO55" s="29">
        <v>1</v>
      </c>
      <c r="AP55" s="29">
        <v>1</v>
      </c>
      <c r="AQ55" s="31">
        <f>SUM(AD55:AP55)</f>
        <v>10</v>
      </c>
      <c r="AR55" s="40">
        <f>AVERAGE(AD55:AP55)</f>
        <v>0.90909090909090906</v>
      </c>
      <c r="AS55" s="100">
        <f>_xlfn.RANK.EQ(V55,V55:V154,1)/100</f>
        <v>0.36</v>
      </c>
      <c r="AT55" s="31">
        <f>_xlfn.RANK.EQ(X55,X55:X154,1)/100</f>
        <v>0.4</v>
      </c>
      <c r="AU55" s="41">
        <f>AVERAGE(AC55, AR55,V55, X55)</f>
        <v>0.90024772727272728</v>
      </c>
    </row>
    <row r="56" spans="1:47" s="42" customFormat="1" hidden="1" x14ac:dyDescent="0.2">
      <c r="A56" s="28">
        <f>_xlfn.RANK.EQ(AU56,$AU$2:$AU$101,0)</f>
        <v>50</v>
      </c>
      <c r="B56" s="35" t="s">
        <v>32</v>
      </c>
      <c r="C56" s="27"/>
      <c r="D56" s="27" t="s">
        <v>20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36">
        <v>3.14</v>
      </c>
      <c r="V56" s="37">
        <f>1-(U56/100)</f>
        <v>0.96860000000000002</v>
      </c>
      <c r="W56" s="34">
        <v>2144</v>
      </c>
      <c r="X56" s="38">
        <f>W56/1000</f>
        <v>2.1440000000000001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2.9000000000000001E-2</v>
      </c>
      <c r="AD56" s="31">
        <v>1</v>
      </c>
      <c r="AE56" s="31">
        <v>0.8</v>
      </c>
      <c r="AF56" s="30">
        <v>0</v>
      </c>
      <c r="AG56" s="30">
        <v>0</v>
      </c>
      <c r="AH56" s="30">
        <v>0.2</v>
      </c>
      <c r="AI56" s="31">
        <v>0.5</v>
      </c>
      <c r="AJ56" s="31">
        <v>0</v>
      </c>
      <c r="AK56" s="31">
        <v>1</v>
      </c>
      <c r="AL56" s="31">
        <v>1</v>
      </c>
      <c r="AM56" s="88" t="s">
        <v>150</v>
      </c>
      <c r="AN56" s="88" t="s">
        <v>163</v>
      </c>
      <c r="AO56" s="29">
        <v>0</v>
      </c>
      <c r="AP56" s="29">
        <v>0</v>
      </c>
      <c r="AQ56" s="31">
        <f>SUM(AD56:AP56)</f>
        <v>4.5</v>
      </c>
      <c r="AR56" s="40">
        <f>AVERAGE(AD56:AP56)</f>
        <v>0.40909090909090912</v>
      </c>
      <c r="AS56" s="100">
        <f>_xlfn.RANK.EQ(V56,V56:V155,1)/100</f>
        <v>0.28999999999999998</v>
      </c>
      <c r="AT56" s="31">
        <f>_xlfn.RANK.EQ(X56,X56:X155,1)/100</f>
        <v>0.44</v>
      </c>
      <c r="AU56" s="41">
        <f>AVERAGE(AC56, AR56,V56, X56)</f>
        <v>0.88767272727272739</v>
      </c>
    </row>
    <row r="57" spans="1:47" s="42" customFormat="1" hidden="1" x14ac:dyDescent="0.2">
      <c r="A57" s="28">
        <f>_xlfn.RANK.EQ(AU57,$AU$2:$AU$101,0)</f>
        <v>51</v>
      </c>
      <c r="B57" s="35" t="s">
        <v>115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 t="s">
        <v>20</v>
      </c>
      <c r="N57" s="33"/>
      <c r="O57" s="33"/>
      <c r="P57" s="33"/>
      <c r="Q57" s="33" t="s">
        <v>20</v>
      </c>
      <c r="R57" s="33"/>
      <c r="S57" s="33"/>
      <c r="T57" s="28"/>
      <c r="U57" s="36">
        <v>12.12</v>
      </c>
      <c r="V57" s="37">
        <f>1-(U57/100)</f>
        <v>0.87880000000000003</v>
      </c>
      <c r="W57" s="34">
        <v>1960</v>
      </c>
      <c r="X57" s="38">
        <f>W57/1000</f>
        <v>1.96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4.9000000000000002E-2</v>
      </c>
      <c r="AD57" s="31">
        <v>0.8</v>
      </c>
      <c r="AE57" s="31">
        <v>0.5</v>
      </c>
      <c r="AF57" s="30">
        <v>1</v>
      </c>
      <c r="AG57" s="30" t="s">
        <v>150</v>
      </c>
      <c r="AH57" s="30" t="s">
        <v>150</v>
      </c>
      <c r="AI57" s="31">
        <v>1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5.3</v>
      </c>
      <c r="AR57" s="40">
        <f>AVERAGE(AD57:AP57)</f>
        <v>0.58888888888888891</v>
      </c>
      <c r="AS57" s="100">
        <f>_xlfn.RANK.EQ(V57,V57:V156,1)/100</f>
        <v>0.16</v>
      </c>
      <c r="AT57" s="31">
        <f>_xlfn.RANK.EQ(X57,X57:X156,1)/100</f>
        <v>0.43</v>
      </c>
      <c r="AU57" s="41">
        <f>AVERAGE(AC57, AR57,V57, X57)</f>
        <v>0.86917222222222223</v>
      </c>
    </row>
    <row r="58" spans="1:47" s="42" customFormat="1" hidden="1" x14ac:dyDescent="0.2">
      <c r="A58" s="28">
        <f>_xlfn.RANK.EQ(AU58,$AU$2:$AU$101,0)</f>
        <v>52</v>
      </c>
      <c r="B58" s="35" t="s">
        <v>108</v>
      </c>
      <c r="C58" s="27"/>
      <c r="D58" s="27"/>
      <c r="E58" s="27"/>
      <c r="F58" s="27"/>
      <c r="G58" s="27" t="s">
        <v>20</v>
      </c>
      <c r="H58" s="27"/>
      <c r="I58" s="27"/>
      <c r="J58" s="27"/>
      <c r="K58" s="27"/>
      <c r="L58" s="27"/>
      <c r="M58" s="27"/>
      <c r="N58" s="27"/>
      <c r="O58" s="27"/>
      <c r="P58" s="27"/>
      <c r="Q58" s="27" t="s">
        <v>20</v>
      </c>
      <c r="R58" s="27"/>
      <c r="S58" s="27"/>
      <c r="T58" s="28"/>
      <c r="U58" s="36">
        <v>1.73</v>
      </c>
      <c r="V58" s="37">
        <f>1-(U58/100)</f>
        <v>0.98270000000000002</v>
      </c>
      <c r="W58" s="34">
        <v>1396</v>
      </c>
      <c r="X58" s="38">
        <f>W58/1000</f>
        <v>1.3959999999999999</v>
      </c>
      <c r="Y58" s="29">
        <v>23</v>
      </c>
      <c r="Z58" s="29">
        <v>23</v>
      </c>
      <c r="AA58" s="29" t="s">
        <v>202</v>
      </c>
      <c r="AB58" s="30" t="s">
        <v>202</v>
      </c>
      <c r="AC58" s="39">
        <v>0.17199999999999999</v>
      </c>
      <c r="AD58" s="31">
        <v>0.8</v>
      </c>
      <c r="AE58" s="31">
        <v>1</v>
      </c>
      <c r="AF58" s="30">
        <v>1</v>
      </c>
      <c r="AG58" s="30">
        <v>0.6</v>
      </c>
      <c r="AH58" s="30">
        <v>0.6</v>
      </c>
      <c r="AI58" s="31">
        <v>1</v>
      </c>
      <c r="AJ58" s="31">
        <v>1</v>
      </c>
      <c r="AK58" s="31">
        <v>1</v>
      </c>
      <c r="AL58" s="31">
        <v>1</v>
      </c>
      <c r="AM58" s="88" t="s">
        <v>153</v>
      </c>
      <c r="AN58" s="88" t="s">
        <v>153</v>
      </c>
      <c r="AO58" s="29">
        <v>1</v>
      </c>
      <c r="AP58" s="29">
        <v>1</v>
      </c>
      <c r="AQ58" s="31">
        <f>SUM(AD58:AP58)</f>
        <v>10</v>
      </c>
      <c r="AR58" s="40">
        <f>AVERAGE(AD58:AP58)</f>
        <v>0.90909090909090906</v>
      </c>
      <c r="AS58" s="100">
        <f>_xlfn.RANK.EQ(V58,V58:V157,1)/100</f>
        <v>0.32</v>
      </c>
      <c r="AT58" s="31">
        <f>_xlfn.RANK.EQ(X58,X58:X157,1)/100</f>
        <v>0.35</v>
      </c>
      <c r="AU58" s="41">
        <f>AVERAGE(AC58, AR58,V58, X58)</f>
        <v>0.86494772727272728</v>
      </c>
    </row>
    <row r="59" spans="1:47" s="42" customFormat="1" hidden="1" x14ac:dyDescent="0.2">
      <c r="A59" s="28">
        <f>_xlfn.RANK.EQ(AU59,$AU$2:$AU$101,0)</f>
        <v>53</v>
      </c>
      <c r="B59" s="35" t="s">
        <v>44</v>
      </c>
      <c r="C59" s="33"/>
      <c r="D59" s="33"/>
      <c r="E59" s="33"/>
      <c r="F59" s="33"/>
      <c r="G59" s="33"/>
      <c r="H59" s="33"/>
      <c r="I59" s="33" t="s">
        <v>20</v>
      </c>
      <c r="J59" s="33" t="s">
        <v>20</v>
      </c>
      <c r="K59" s="33"/>
      <c r="L59" s="33"/>
      <c r="M59" s="33"/>
      <c r="N59" s="33"/>
      <c r="O59" s="33"/>
      <c r="P59" s="33" t="s">
        <v>20</v>
      </c>
      <c r="Q59" s="33"/>
      <c r="R59" s="27"/>
      <c r="S59" s="27"/>
      <c r="T59" s="28"/>
      <c r="U59" s="36">
        <v>0.06</v>
      </c>
      <c r="V59" s="37">
        <f>1-(U59/100)</f>
        <v>0.99939999999999996</v>
      </c>
      <c r="W59" s="34">
        <v>1640</v>
      </c>
      <c r="X59" s="38">
        <f>W59/1000</f>
        <v>1.64</v>
      </c>
      <c r="Y59" s="29" t="s">
        <v>150</v>
      </c>
      <c r="Z59" s="29" t="s">
        <v>151</v>
      </c>
      <c r="AA59" s="29" t="s">
        <v>181</v>
      </c>
      <c r="AB59" s="30" t="s">
        <v>181</v>
      </c>
      <c r="AC59" s="39">
        <v>0.128</v>
      </c>
      <c r="AD59" s="31">
        <v>1</v>
      </c>
      <c r="AE59" s="31">
        <v>1</v>
      </c>
      <c r="AF59" s="30">
        <v>0</v>
      </c>
      <c r="AG59" s="30">
        <v>0.6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148</v>
      </c>
      <c r="AN59" s="88" t="s">
        <v>153</v>
      </c>
      <c r="AO59" s="29">
        <v>1</v>
      </c>
      <c r="AP59" s="29">
        <v>0</v>
      </c>
      <c r="AQ59" s="31">
        <f>SUM(AD59:AP59)</f>
        <v>7.6</v>
      </c>
      <c r="AR59" s="40">
        <f>AVERAGE(AD59:AP59)</f>
        <v>0.69090909090909092</v>
      </c>
      <c r="AS59" s="100">
        <f>_xlfn.RANK.EQ(V59,V59:V158,1)/100</f>
        <v>0.43</v>
      </c>
      <c r="AT59" s="31">
        <f>_xlfn.RANK.EQ(X59,X59:X158,1)/100</f>
        <v>0.39</v>
      </c>
      <c r="AU59" s="41">
        <f>AVERAGE(AC59, AR59,V59, X59)</f>
        <v>0.86457727272727269</v>
      </c>
    </row>
    <row r="60" spans="1:47" s="42" customFormat="1" hidden="1" x14ac:dyDescent="0.2">
      <c r="A60" s="28">
        <f>_xlfn.RANK.EQ(AU60,$AU$2:$AU$101,0)</f>
        <v>54</v>
      </c>
      <c r="B60" s="35" t="s">
        <v>43</v>
      </c>
      <c r="C60" s="33"/>
      <c r="D60" s="33"/>
      <c r="E60" s="33" t="s">
        <v>20</v>
      </c>
      <c r="F60" s="33"/>
      <c r="G60" s="33"/>
      <c r="H60" s="33"/>
      <c r="I60" s="33"/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33"/>
      <c r="S60" s="33"/>
      <c r="T60" s="33"/>
      <c r="U60" s="36">
        <v>1.19</v>
      </c>
      <c r="V60" s="37">
        <f>1-(U60/100)</f>
        <v>0.98809999999999998</v>
      </c>
      <c r="W60" s="34">
        <v>1530</v>
      </c>
      <c r="X60" s="38">
        <f>W60/1000</f>
        <v>1.53</v>
      </c>
      <c r="Y60" s="29" t="s">
        <v>150</v>
      </c>
      <c r="Z60" s="29" t="s">
        <v>151</v>
      </c>
      <c r="AA60" s="29" t="s">
        <v>166</v>
      </c>
      <c r="AB60" s="30" t="s">
        <v>166</v>
      </c>
      <c r="AC60" s="39">
        <v>0.42399999999999999</v>
      </c>
      <c r="AD60" s="31">
        <v>1</v>
      </c>
      <c r="AE60" s="31">
        <v>1</v>
      </c>
      <c r="AF60" s="30">
        <v>0</v>
      </c>
      <c r="AG60" s="30">
        <v>0.4</v>
      </c>
      <c r="AH60" s="30">
        <v>0</v>
      </c>
      <c r="AI60" s="31">
        <v>1</v>
      </c>
      <c r="AJ60" s="31">
        <v>0</v>
      </c>
      <c r="AK60" s="31">
        <v>1</v>
      </c>
      <c r="AL60" s="31">
        <v>1</v>
      </c>
      <c r="AM60" s="88" t="s">
        <v>148</v>
      </c>
      <c r="AN60" s="88" t="s">
        <v>155</v>
      </c>
      <c r="AO60" s="29">
        <v>0</v>
      </c>
      <c r="AP60" s="29">
        <v>0</v>
      </c>
      <c r="AQ60" s="31">
        <f>SUM(AD60:AP60)</f>
        <v>5.4</v>
      </c>
      <c r="AR60" s="40">
        <f>AVERAGE(AD60:AP60)</f>
        <v>0.49090909090909096</v>
      </c>
      <c r="AS60" s="100">
        <f>_xlfn.RANK.EQ(V60,V60:V159,1)/100</f>
        <v>0.33</v>
      </c>
      <c r="AT60" s="31">
        <f>_xlfn.RANK.EQ(X60,X60:X159,1)/100</f>
        <v>0.37</v>
      </c>
      <c r="AU60" s="41">
        <f>AVERAGE(AC60, AR60,V60, X60)</f>
        <v>0.85825227272727278</v>
      </c>
    </row>
    <row r="61" spans="1:47" s="42" customFormat="1" hidden="1" x14ac:dyDescent="0.2">
      <c r="A61" s="28">
        <f>_xlfn.RANK.EQ(AU61,$AU$2:$AU$101,0)</f>
        <v>55</v>
      </c>
      <c r="B61" s="35" t="s">
        <v>85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 t="s">
        <v>20</v>
      </c>
      <c r="N61" s="27"/>
      <c r="O61" s="27"/>
      <c r="P61" s="27"/>
      <c r="Q61" s="27"/>
      <c r="R61" s="27"/>
      <c r="S61" s="27"/>
      <c r="T61" s="28"/>
      <c r="U61" s="36">
        <v>1.05</v>
      </c>
      <c r="V61" s="37">
        <f>1-(U61/100)</f>
        <v>0.98950000000000005</v>
      </c>
      <c r="W61" s="34">
        <v>1776</v>
      </c>
      <c r="X61" s="38">
        <f>W61/1000</f>
        <v>1.776</v>
      </c>
      <c r="Y61" s="29">
        <v>640</v>
      </c>
      <c r="Z61" s="29">
        <v>0</v>
      </c>
      <c r="AA61" s="29" t="s">
        <v>210</v>
      </c>
      <c r="AB61" s="30"/>
      <c r="AC61" s="39">
        <v>2.1000000000000001E-2</v>
      </c>
      <c r="AD61" s="31">
        <v>1</v>
      </c>
      <c r="AE61" s="31">
        <v>1</v>
      </c>
      <c r="AF61" s="30">
        <v>0</v>
      </c>
      <c r="AG61" s="30">
        <v>0.6</v>
      </c>
      <c r="AH61" s="30">
        <v>0.4</v>
      </c>
      <c r="AI61" s="31">
        <v>1</v>
      </c>
      <c r="AJ61" s="31">
        <v>0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0</v>
      </c>
      <c r="AQ61" s="31">
        <f>SUM(AD61:AP61)</f>
        <v>7</v>
      </c>
      <c r="AR61" s="40">
        <f>AVERAGE(AD61:AP61)</f>
        <v>0.63636363636363635</v>
      </c>
      <c r="AS61" s="100">
        <f>_xlfn.RANK.EQ(V61,V61:V160,1)/100</f>
        <v>0.34</v>
      </c>
      <c r="AT61" s="31">
        <f>_xlfn.RANK.EQ(X61,X61:X160,1)/100</f>
        <v>0.38</v>
      </c>
      <c r="AU61" s="41">
        <f>AVERAGE(AC61, AR61,V61, X61)</f>
        <v>0.85571590909090911</v>
      </c>
    </row>
    <row r="62" spans="1:47" s="42" customFormat="1" hidden="1" x14ac:dyDescent="0.2">
      <c r="A62" s="28">
        <f>_xlfn.RANK.EQ(AU62,$AU$2:$AU$101,0)</f>
        <v>56</v>
      </c>
      <c r="B62" s="35" t="s">
        <v>35</v>
      </c>
      <c r="C62" s="33"/>
      <c r="D62" s="33"/>
      <c r="E62" s="33"/>
      <c r="F62" s="33"/>
      <c r="G62" s="33"/>
      <c r="H62" s="33" t="s">
        <v>20</v>
      </c>
      <c r="I62" s="33" t="s">
        <v>20</v>
      </c>
      <c r="J62" s="33"/>
      <c r="K62" s="33" t="s">
        <v>20</v>
      </c>
      <c r="L62" s="33"/>
      <c r="M62" s="33" t="s">
        <v>20</v>
      </c>
      <c r="N62" s="33"/>
      <c r="O62" s="33"/>
      <c r="P62" s="33" t="s">
        <v>20</v>
      </c>
      <c r="Q62" s="33" t="s">
        <v>20</v>
      </c>
      <c r="R62" s="33" t="s">
        <v>20</v>
      </c>
      <c r="S62" s="33"/>
      <c r="T62" s="33" t="s">
        <v>20</v>
      </c>
      <c r="U62" s="36">
        <v>4.04</v>
      </c>
      <c r="V62" s="37">
        <f>1-(U62/100)</f>
        <v>0.95960000000000001</v>
      </c>
      <c r="W62" s="34">
        <v>1536</v>
      </c>
      <c r="X62" s="38">
        <f>W62/1000</f>
        <v>1.536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0.312</v>
      </c>
      <c r="AD62" s="31">
        <v>1</v>
      </c>
      <c r="AE62" s="31">
        <v>1</v>
      </c>
      <c r="AF62" s="30">
        <v>0</v>
      </c>
      <c r="AG62" s="30">
        <v>1</v>
      </c>
      <c r="AH62" s="30">
        <v>0.4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6.4</v>
      </c>
      <c r="AR62" s="40">
        <f>AVERAGE(AD62:AP62)</f>
        <v>0.5818181818181819</v>
      </c>
      <c r="AS62" s="100">
        <f>_xlfn.RANK.EQ(V62,V62:V161,1)/100</f>
        <v>0.27</v>
      </c>
      <c r="AT62" s="31">
        <f>_xlfn.RANK.EQ(X62,X62:X161,1)/100</f>
        <v>0.37</v>
      </c>
      <c r="AU62" s="41">
        <f>AVERAGE(AC62, AR62,V62, X62)</f>
        <v>0.84735454545454547</v>
      </c>
    </row>
    <row r="63" spans="1:47" s="42" customFormat="1" hidden="1" x14ac:dyDescent="0.2">
      <c r="A63" s="28">
        <f>_xlfn.RANK.EQ(AU63,$AU$2:$AU$101,0)</f>
        <v>57</v>
      </c>
      <c r="B63" s="35" t="s">
        <v>48</v>
      </c>
      <c r="C63" s="33"/>
      <c r="D63" s="33"/>
      <c r="E63" s="33" t="s">
        <v>20</v>
      </c>
      <c r="F63" s="33"/>
      <c r="G63" s="33"/>
      <c r="H63" s="33"/>
      <c r="I63" s="33" t="s">
        <v>20</v>
      </c>
      <c r="J63" s="33"/>
      <c r="K63" s="33"/>
      <c r="L63" s="33"/>
      <c r="M63" s="33"/>
      <c r="N63" s="33"/>
      <c r="O63" s="33"/>
      <c r="P63" s="33" t="s">
        <v>20</v>
      </c>
      <c r="Q63" s="33"/>
      <c r="R63" s="27"/>
      <c r="S63" s="27"/>
      <c r="T63" s="28"/>
      <c r="U63" s="36">
        <v>1.53</v>
      </c>
      <c r="V63" s="37">
        <f>1-(U63/100)</f>
        <v>0.98470000000000002</v>
      </c>
      <c r="W63" s="34">
        <v>1292</v>
      </c>
      <c r="X63" s="38">
        <f>W63/1000</f>
        <v>1.292</v>
      </c>
      <c r="Y63" s="29" t="s">
        <v>150</v>
      </c>
      <c r="Z63" s="29" t="s">
        <v>151</v>
      </c>
      <c r="AA63" s="29" t="s">
        <v>183</v>
      </c>
      <c r="AB63" s="30" t="s">
        <v>184</v>
      </c>
      <c r="AC63" s="39">
        <v>0.435</v>
      </c>
      <c r="AD63" s="31">
        <v>1</v>
      </c>
      <c r="AE63" s="31">
        <v>1</v>
      </c>
      <c r="AF63" s="30">
        <v>0</v>
      </c>
      <c r="AG63" s="30">
        <v>0.4</v>
      </c>
      <c r="AH63" s="30">
        <v>0</v>
      </c>
      <c r="AI63" s="31">
        <v>1</v>
      </c>
      <c r="AJ63" s="31">
        <v>1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1</v>
      </c>
      <c r="AP63" s="29">
        <v>0</v>
      </c>
      <c r="AQ63" s="31">
        <f>SUM(AD63:AP63)</f>
        <v>7.4</v>
      </c>
      <c r="AR63" s="40">
        <f>AVERAGE(AD63:AP63)</f>
        <v>0.67272727272727273</v>
      </c>
      <c r="AS63" s="100">
        <f>_xlfn.RANK.EQ(V63,V63:V162,1)/100</f>
        <v>0.31</v>
      </c>
      <c r="AT63" s="31">
        <f>_xlfn.RANK.EQ(X63,X63:X162,1)/100</f>
        <v>0.33</v>
      </c>
      <c r="AU63" s="41">
        <f>AVERAGE(AC63, AR63,V63, X63)</f>
        <v>0.8461068181818181</v>
      </c>
    </row>
    <row r="64" spans="1:47" s="42" customFormat="1" hidden="1" x14ac:dyDescent="0.2">
      <c r="A64" s="28">
        <f>_xlfn.RANK.EQ(AU64,$AU$2:$AU$101,0)</f>
        <v>58</v>
      </c>
      <c r="B64" s="35" t="s">
        <v>46</v>
      </c>
      <c r="C64" s="33"/>
      <c r="D64" s="33"/>
      <c r="E64" s="33" t="s">
        <v>20</v>
      </c>
      <c r="F64" s="33"/>
      <c r="G64" s="33" t="s">
        <v>20</v>
      </c>
      <c r="H64" s="33"/>
      <c r="I64" s="33"/>
      <c r="J64" s="33"/>
      <c r="K64" s="33"/>
      <c r="L64" s="33"/>
      <c r="M64" s="33"/>
      <c r="N64" s="33"/>
      <c r="O64" s="33"/>
      <c r="P64" s="33" t="s">
        <v>20</v>
      </c>
      <c r="Q64" s="27"/>
      <c r="R64" s="27"/>
      <c r="S64" s="27"/>
      <c r="T64" s="28"/>
      <c r="U64" s="36">
        <v>0.53</v>
      </c>
      <c r="V64" s="37">
        <f>1-(U64/100)</f>
        <v>0.99470000000000003</v>
      </c>
      <c r="W64" s="34">
        <v>1035</v>
      </c>
      <c r="X64" s="38">
        <f>W64/1000</f>
        <v>1.0349999999999999</v>
      </c>
      <c r="Y64" s="29" t="s">
        <v>150</v>
      </c>
      <c r="Z64" s="29" t="s">
        <v>151</v>
      </c>
      <c r="AA64" s="29" t="s">
        <v>150</v>
      </c>
      <c r="AB64" s="30" t="s">
        <v>170</v>
      </c>
      <c r="AC64" s="39">
        <v>0.56799999999999995</v>
      </c>
      <c r="AD64" s="31">
        <v>1</v>
      </c>
      <c r="AE64" s="31">
        <v>1</v>
      </c>
      <c r="AF64" s="30">
        <v>1</v>
      </c>
      <c r="AG64" s="30">
        <v>0.6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1</v>
      </c>
      <c r="AP64" s="29">
        <v>0</v>
      </c>
      <c r="AQ64" s="31">
        <f>SUM(AD64:AP64)</f>
        <v>8.6</v>
      </c>
      <c r="AR64" s="40">
        <f>AVERAGE(AD64:AP64)</f>
        <v>0.78181818181818175</v>
      </c>
      <c r="AS64" s="100">
        <f>_xlfn.RANK.EQ(V64,V64:V163,1)/100</f>
        <v>0.35</v>
      </c>
      <c r="AT64" s="31">
        <f>_xlfn.RANK.EQ(X64,X64:X163,1)/100</f>
        <v>0.31</v>
      </c>
      <c r="AU64" s="41">
        <f>AVERAGE(AC64, AR64,V64, X64)</f>
        <v>0.84487954545454547</v>
      </c>
    </row>
    <row r="65" spans="1:47" s="42" customFormat="1" ht="25.5" hidden="1" x14ac:dyDescent="0.2">
      <c r="A65" s="28">
        <f>_xlfn.RANK.EQ(AU65,$AU$2:$AU$101,0)</f>
        <v>59</v>
      </c>
      <c r="B65" s="35" t="s">
        <v>86</v>
      </c>
      <c r="C65" s="33"/>
      <c r="D65" s="33"/>
      <c r="E65" s="33" t="s">
        <v>20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 t="s">
        <v>20</v>
      </c>
      <c r="Q65" s="27"/>
      <c r="R65" s="27"/>
      <c r="S65" s="27"/>
      <c r="T65" s="28"/>
      <c r="U65" s="36">
        <v>44.56</v>
      </c>
      <c r="V65" s="37">
        <f>1-(U65/100)</f>
        <v>0.5544</v>
      </c>
      <c r="W65" s="34">
        <v>1857</v>
      </c>
      <c r="X65" s="38">
        <f>W65/1000</f>
        <v>1.857</v>
      </c>
      <c r="Y65" s="29" t="s">
        <v>150</v>
      </c>
      <c r="Z65" s="29" t="s">
        <v>151</v>
      </c>
      <c r="AA65" s="29" t="s">
        <v>200</v>
      </c>
      <c r="AB65" s="30" t="s">
        <v>200</v>
      </c>
      <c r="AC65" s="39">
        <v>0.42399999999999999</v>
      </c>
      <c r="AD65" s="31">
        <v>1</v>
      </c>
      <c r="AE65" s="31">
        <v>0.9</v>
      </c>
      <c r="AF65" s="30">
        <v>0</v>
      </c>
      <c r="AG65" s="30">
        <v>0.6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149</v>
      </c>
      <c r="AO65" s="29">
        <v>0</v>
      </c>
      <c r="AP65" s="29">
        <v>0</v>
      </c>
      <c r="AQ65" s="31">
        <f>SUM(AD65:AP65)</f>
        <v>5.5</v>
      </c>
      <c r="AR65" s="40">
        <f>AVERAGE(AD65:AP65)</f>
        <v>0.5</v>
      </c>
      <c r="AS65" s="100">
        <f>_xlfn.RANK.EQ(V65,V65:V164,1)/100</f>
        <v>0.05</v>
      </c>
      <c r="AT65" s="31">
        <f>_xlfn.RANK.EQ(X65,X65:X164,1)/100</f>
        <v>0.35</v>
      </c>
      <c r="AU65" s="41">
        <f>AVERAGE(AC65, AR65,V65, X65)</f>
        <v>0.83384999999999998</v>
      </c>
    </row>
    <row r="66" spans="1:47" s="42" customFormat="1" hidden="1" x14ac:dyDescent="0.2">
      <c r="A66" s="28">
        <f>_xlfn.RANK.EQ(AU66,$AU$2:$AU$101,0)</f>
        <v>61</v>
      </c>
      <c r="B66" s="35" t="s">
        <v>52</v>
      </c>
      <c r="C66" s="33"/>
      <c r="D66" s="33" t="s">
        <v>20</v>
      </c>
      <c r="E66" s="33" t="s">
        <v>186</v>
      </c>
      <c r="F66" s="33"/>
      <c r="G66" s="33"/>
      <c r="H66" s="33"/>
      <c r="I66" s="33"/>
      <c r="J66" s="33"/>
      <c r="K66" s="33"/>
      <c r="L66" s="33"/>
      <c r="M66" s="33"/>
      <c r="N66" s="33" t="s">
        <v>20</v>
      </c>
      <c r="O66" s="33"/>
      <c r="P66" s="33"/>
      <c r="Q66" s="33"/>
      <c r="R66" s="33"/>
      <c r="S66" s="33"/>
      <c r="T66" s="33"/>
      <c r="U66" s="36">
        <v>0.78</v>
      </c>
      <c r="V66" s="37">
        <f>1-(U66/100)</f>
        <v>0.99219999999999997</v>
      </c>
      <c r="W66" s="34">
        <v>1430</v>
      </c>
      <c r="X66" s="38">
        <f>W66/1000</f>
        <v>1.43</v>
      </c>
      <c r="Y66" s="29">
        <v>500</v>
      </c>
      <c r="Z66" s="29" t="s">
        <v>151</v>
      </c>
      <c r="AA66" s="29" t="s">
        <v>150</v>
      </c>
      <c r="AB66" s="30" t="s">
        <v>150</v>
      </c>
      <c r="AC66" s="39">
        <v>0.188</v>
      </c>
      <c r="AD66" s="89">
        <v>1</v>
      </c>
      <c r="AE66" s="89">
        <v>0.8</v>
      </c>
      <c r="AF66" s="30">
        <v>1</v>
      </c>
      <c r="AG66" s="30">
        <v>0.1</v>
      </c>
      <c r="AH66" s="30">
        <v>0.3</v>
      </c>
      <c r="AI66" s="31">
        <v>1</v>
      </c>
      <c r="AJ66" s="31">
        <v>0</v>
      </c>
      <c r="AK66" s="31">
        <v>1</v>
      </c>
      <c r="AL66" s="31">
        <v>1</v>
      </c>
      <c r="AM66" s="88">
        <v>0</v>
      </c>
      <c r="AN66" s="88">
        <v>0</v>
      </c>
      <c r="AO66" s="29">
        <v>0</v>
      </c>
      <c r="AP66" s="29">
        <v>0</v>
      </c>
      <c r="AQ66" s="31"/>
      <c r="AR66" s="40">
        <f>AVERAGE(AD66:AP66)</f>
        <v>0.47692307692307689</v>
      </c>
      <c r="AS66" s="100">
        <f>_xlfn.RANK.EQ(V66,V66:V165,1)/100</f>
        <v>0.33</v>
      </c>
      <c r="AT66" s="31">
        <f>_xlfn.RANK.EQ(X66,X66:X165,1)/100</f>
        <v>0.33</v>
      </c>
      <c r="AU66" s="41">
        <f>AVERAGE(AC66, AR66,V66, X66)</f>
        <v>0.77178076923076921</v>
      </c>
    </row>
    <row r="67" spans="1:47" s="42" customFormat="1" hidden="1" x14ac:dyDescent="0.2">
      <c r="A67" s="28">
        <f>_xlfn.RANK.EQ(AU67,$AU$2:$AU$101,0)</f>
        <v>62</v>
      </c>
      <c r="B67" s="35" t="s">
        <v>64</v>
      </c>
      <c r="C67" s="33"/>
      <c r="D67" s="33" t="s">
        <v>20</v>
      </c>
      <c r="E67" s="33"/>
      <c r="F67" s="33"/>
      <c r="G67" s="33"/>
      <c r="H67" s="33"/>
      <c r="I67" s="33" t="s">
        <v>20</v>
      </c>
      <c r="J67" s="33" t="s">
        <v>20</v>
      </c>
      <c r="K67" s="33"/>
      <c r="L67" s="33" t="s">
        <v>20</v>
      </c>
      <c r="M67" s="33"/>
      <c r="N67" s="33" t="s">
        <v>20</v>
      </c>
      <c r="O67" s="33" t="s">
        <v>20</v>
      </c>
      <c r="P67" s="33"/>
      <c r="Q67" s="33" t="s">
        <v>20</v>
      </c>
      <c r="R67" s="33"/>
      <c r="S67" s="33"/>
      <c r="T67" s="28"/>
      <c r="U67" s="36">
        <v>1.1399999999999999</v>
      </c>
      <c r="V67" s="37">
        <f>1-(U67/100)</f>
        <v>0.98860000000000003</v>
      </c>
      <c r="W67" s="34">
        <v>615</v>
      </c>
      <c r="X67" s="38">
        <f>W67/1000</f>
        <v>0.61499999999999999</v>
      </c>
      <c r="Y67" s="29" t="s">
        <v>192</v>
      </c>
      <c r="Z67" s="29" t="s">
        <v>192</v>
      </c>
      <c r="AA67" s="29" t="s">
        <v>150</v>
      </c>
      <c r="AB67" s="30" t="s">
        <v>150</v>
      </c>
      <c r="AC67" s="39">
        <v>0.64100000000000001</v>
      </c>
      <c r="AD67" s="31">
        <v>1</v>
      </c>
      <c r="AE67" s="31">
        <v>1</v>
      </c>
      <c r="AF67" s="30">
        <v>0</v>
      </c>
      <c r="AG67" s="30">
        <v>0.6</v>
      </c>
      <c r="AH67" s="30">
        <v>0.2</v>
      </c>
      <c r="AI67" s="31">
        <v>1</v>
      </c>
      <c r="AJ67" s="31">
        <v>1</v>
      </c>
      <c r="AK67" s="31">
        <v>1</v>
      </c>
      <c r="AL67" s="31">
        <v>1</v>
      </c>
      <c r="AM67" s="88">
        <v>1</v>
      </c>
      <c r="AN67" s="88" t="s">
        <v>153</v>
      </c>
      <c r="AO67" s="29">
        <v>1</v>
      </c>
      <c r="AP67" s="29">
        <v>0</v>
      </c>
      <c r="AQ67" s="31">
        <f>SUM(AD67:AP67)</f>
        <v>8.8000000000000007</v>
      </c>
      <c r="AR67" s="40">
        <f>AVERAGE(AD67:AP67)</f>
        <v>0.73333333333333339</v>
      </c>
      <c r="AS67" s="100">
        <f>_xlfn.RANK.EQ(V67,V67:V166,1)/100</f>
        <v>0.3</v>
      </c>
      <c r="AT67" s="31">
        <f>_xlfn.RANK.EQ(X67,X67:X166,1)/100</f>
        <v>0.25</v>
      </c>
      <c r="AU67" s="41">
        <f>AVERAGE(AC67, AR67,V67, X67)</f>
        <v>0.74448333333333339</v>
      </c>
    </row>
    <row r="68" spans="1:47" s="42" customFormat="1" ht="38.25" hidden="1" x14ac:dyDescent="0.2">
      <c r="A68" s="28">
        <f>_xlfn.RANK.EQ(AU68,$AU$2:$AU$101,0)</f>
        <v>63</v>
      </c>
      <c r="B68" s="35" t="s">
        <v>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/>
      <c r="U68" s="36">
        <v>2.36</v>
      </c>
      <c r="V68" s="37">
        <f>1-(U68/100)</f>
        <v>0.97640000000000005</v>
      </c>
      <c r="W68" s="34">
        <v>1322</v>
      </c>
      <c r="X68" s="38">
        <f>W68/1000</f>
        <v>1.3220000000000001</v>
      </c>
      <c r="Y68" s="29">
        <v>2</v>
      </c>
      <c r="Z68" s="29">
        <v>2</v>
      </c>
      <c r="AA68" s="29" t="s">
        <v>150</v>
      </c>
      <c r="AB68" s="30" t="s">
        <v>150</v>
      </c>
      <c r="AC68" s="39">
        <v>2.1000000000000001E-2</v>
      </c>
      <c r="AD68" s="31">
        <v>1</v>
      </c>
      <c r="AE68" s="31">
        <v>1</v>
      </c>
      <c r="AF68" s="30">
        <v>0</v>
      </c>
      <c r="AG68" s="30">
        <v>0.4</v>
      </c>
      <c r="AH68" s="30">
        <v>0.2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0</v>
      </c>
      <c r="AP68" s="29">
        <v>1</v>
      </c>
      <c r="AQ68" s="31">
        <f>SUM(AD68:AP68)</f>
        <v>6.6</v>
      </c>
      <c r="AR68" s="40">
        <f>AVERAGE(AD68:AP68)</f>
        <v>0.6</v>
      </c>
      <c r="AS68" s="100">
        <f>_xlfn.RANK.EQ(V68,V68:V167,1)/100</f>
        <v>0.28000000000000003</v>
      </c>
      <c r="AT68" s="31">
        <f>_xlfn.RANK.EQ(X68,X68:X167,1)/100</f>
        <v>0.31</v>
      </c>
      <c r="AU68" s="41">
        <f>AVERAGE(AC68, AR68,V68, X68)</f>
        <v>0.72985</v>
      </c>
    </row>
    <row r="69" spans="1:47" s="42" customFormat="1" ht="25.5" hidden="1" x14ac:dyDescent="0.2">
      <c r="A69" s="28">
        <f>_xlfn.RANK.EQ(AU69,$AU$2:$AU$101,0)</f>
        <v>65</v>
      </c>
      <c r="B69" s="35" t="s">
        <v>40</v>
      </c>
      <c r="C69" s="33"/>
      <c r="D69" s="33"/>
      <c r="E69" s="33" t="s">
        <v>20</v>
      </c>
      <c r="F69" s="33"/>
      <c r="G69" s="33"/>
      <c r="H69" s="33"/>
      <c r="I69" s="33"/>
      <c r="J69" s="33" t="s">
        <v>20</v>
      </c>
      <c r="K69" s="33"/>
      <c r="L69" s="33"/>
      <c r="M69" s="33"/>
      <c r="N69" s="33"/>
      <c r="O69" s="33"/>
      <c r="P69" s="33" t="s">
        <v>20</v>
      </c>
      <c r="Q69" s="33"/>
      <c r="R69" s="33"/>
      <c r="S69" s="33"/>
      <c r="T69" s="33"/>
      <c r="U69" s="36">
        <v>10.42</v>
      </c>
      <c r="V69" s="37">
        <f>1-(U69/100)</f>
        <v>0.89580000000000004</v>
      </c>
      <c r="W69" s="34">
        <v>884</v>
      </c>
      <c r="X69" s="38">
        <f>W69/1000</f>
        <v>0.88400000000000001</v>
      </c>
      <c r="Y69" s="29">
        <v>78</v>
      </c>
      <c r="Z69" s="29">
        <v>57</v>
      </c>
      <c r="AA69" s="29" t="s">
        <v>170</v>
      </c>
      <c r="AB69" s="30" t="s">
        <v>170</v>
      </c>
      <c r="AC69" s="39">
        <v>0.42399999999999999</v>
      </c>
      <c r="AD69" s="31">
        <v>1</v>
      </c>
      <c r="AE69" s="31">
        <v>1</v>
      </c>
      <c r="AF69" s="30" t="s">
        <v>171</v>
      </c>
      <c r="AG69" s="30">
        <v>0.6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0</v>
      </c>
      <c r="AP69" s="29">
        <v>0</v>
      </c>
      <c r="AQ69" s="31">
        <f>SUM(AD69:AP69)</f>
        <v>5.8000000000000007</v>
      </c>
      <c r="AR69" s="40">
        <f>AVERAGE(AD69:AP69)</f>
        <v>0.58000000000000007</v>
      </c>
      <c r="AS69" s="100">
        <f>_xlfn.RANK.EQ(V69,V69:V168,1)/100</f>
        <v>0.18</v>
      </c>
      <c r="AT69" s="31">
        <f>_xlfn.RANK.EQ(X69,X69:X168,1)/100</f>
        <v>0.28999999999999998</v>
      </c>
      <c r="AU69" s="41">
        <f>AVERAGE(AC69, AR69,V69, X69)</f>
        <v>0.69594999999999996</v>
      </c>
    </row>
    <row r="70" spans="1:47" s="42" customFormat="1" hidden="1" x14ac:dyDescent="0.2">
      <c r="A70" s="28">
        <f>_xlfn.RANK.EQ(AU70,$AU$2:$AU$101,0)</f>
        <v>67</v>
      </c>
      <c r="B70" s="35" t="s">
        <v>89</v>
      </c>
      <c r="C70" s="27"/>
      <c r="D70" s="27"/>
      <c r="E70" s="27"/>
      <c r="F70" s="27"/>
      <c r="G70" s="27"/>
      <c r="H70" s="27"/>
      <c r="I70" s="27" t="s">
        <v>20</v>
      </c>
      <c r="J70" s="27"/>
      <c r="K70" s="27"/>
      <c r="L70" s="27"/>
      <c r="M70" s="27" t="s">
        <v>20</v>
      </c>
      <c r="N70" s="27"/>
      <c r="O70" s="27"/>
      <c r="P70" s="27"/>
      <c r="Q70" s="27"/>
      <c r="R70" s="27"/>
      <c r="S70" s="27"/>
      <c r="T70" s="28" t="s">
        <v>20</v>
      </c>
      <c r="U70" s="36">
        <v>16.32</v>
      </c>
      <c r="V70" s="37">
        <f>1-(U70/100)</f>
        <v>0.83679999999999999</v>
      </c>
      <c r="W70" s="34">
        <v>1476</v>
      </c>
      <c r="X70" s="38">
        <f>W70/1000</f>
        <v>1.476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4.1000000000000002E-2</v>
      </c>
      <c r="AD70" s="89">
        <v>0.5</v>
      </c>
      <c r="AE70" s="89">
        <v>1</v>
      </c>
      <c r="AF70" s="30">
        <v>0</v>
      </c>
      <c r="AG70" s="30">
        <v>0.4</v>
      </c>
      <c r="AH70" s="30">
        <v>0.1</v>
      </c>
      <c r="AI70" s="31">
        <v>0</v>
      </c>
      <c r="AJ70" s="31">
        <v>0</v>
      </c>
      <c r="AK70" s="31">
        <v>1</v>
      </c>
      <c r="AL70" s="31">
        <v>1</v>
      </c>
      <c r="AM70" s="88" t="s">
        <v>150</v>
      </c>
      <c r="AN70" s="88">
        <v>1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0.41666666666666669</v>
      </c>
      <c r="AS70" s="100">
        <f>_xlfn.RANK.EQ(V70,V70:V169,1)/100</f>
        <v>0.1</v>
      </c>
      <c r="AT70" s="31">
        <f>_xlfn.RANK.EQ(X70,X70:X169,1)/100</f>
        <v>0.3</v>
      </c>
      <c r="AU70" s="41">
        <f>AVERAGE(AC70, AR70,V70, X70)</f>
        <v>0.69261666666666666</v>
      </c>
    </row>
    <row r="71" spans="1:47" s="42" customFormat="1" hidden="1" x14ac:dyDescent="0.2">
      <c r="A71" s="28">
        <f>_xlfn.RANK.EQ(AU71,$AU$2:$AU$101,0)</f>
        <v>68</v>
      </c>
      <c r="B71" s="35" t="s">
        <v>118</v>
      </c>
      <c r="C71" s="33"/>
      <c r="D71" s="33" t="s">
        <v>20</v>
      </c>
      <c r="E71" s="33"/>
      <c r="F71" s="33" t="s">
        <v>20</v>
      </c>
      <c r="G71" s="33" t="s">
        <v>20</v>
      </c>
      <c r="H71" s="33"/>
      <c r="I71" s="33"/>
      <c r="J71" s="33"/>
      <c r="K71" s="33"/>
      <c r="L71" s="33" t="s">
        <v>20</v>
      </c>
      <c r="M71" s="33"/>
      <c r="N71" s="33" t="s">
        <v>20</v>
      </c>
      <c r="O71" s="33" t="s">
        <v>20</v>
      </c>
      <c r="P71" s="33"/>
      <c r="Q71" s="33" t="s">
        <v>20</v>
      </c>
      <c r="R71" s="33"/>
      <c r="S71" s="33"/>
      <c r="T71" s="28"/>
      <c r="U71" s="36">
        <v>2.21</v>
      </c>
      <c r="V71" s="37">
        <f>1-(U71/100)</f>
        <v>0.97789999999999999</v>
      </c>
      <c r="W71" s="34">
        <v>605</v>
      </c>
      <c r="X71" s="38">
        <f>W71/1000</f>
        <v>0.60499999999999998</v>
      </c>
      <c r="Y71" s="29" t="s">
        <v>222</v>
      </c>
      <c r="Z71" s="29" t="s">
        <v>222</v>
      </c>
      <c r="AA71" s="29" t="s">
        <v>223</v>
      </c>
      <c r="AB71" s="30" t="s">
        <v>223</v>
      </c>
      <c r="AC71" s="39">
        <v>0.38600000000000001</v>
      </c>
      <c r="AD71" s="31">
        <v>1</v>
      </c>
      <c r="AE71" s="31">
        <v>1</v>
      </c>
      <c r="AF71" s="30">
        <v>1</v>
      </c>
      <c r="AG71" s="30">
        <v>0.8</v>
      </c>
      <c r="AH71" s="30">
        <v>0</v>
      </c>
      <c r="AI71" s="31">
        <v>1</v>
      </c>
      <c r="AJ71" s="31">
        <v>1</v>
      </c>
      <c r="AK71" s="31">
        <v>1</v>
      </c>
      <c r="AL71" s="31">
        <v>1</v>
      </c>
      <c r="AM71" s="88" t="s">
        <v>153</v>
      </c>
      <c r="AN71" s="88" t="s">
        <v>153</v>
      </c>
      <c r="AO71" s="29" t="s">
        <v>167</v>
      </c>
      <c r="AP71" s="29">
        <v>0</v>
      </c>
      <c r="AQ71" s="31">
        <f>SUM(AD71:AP71)</f>
        <v>7.8</v>
      </c>
      <c r="AR71" s="40">
        <f>AVERAGE(AD71:AP71)</f>
        <v>0.78</v>
      </c>
      <c r="AS71" s="100">
        <f>_xlfn.RANK.EQ(V71,V71:V170,1)/100</f>
        <v>0.26</v>
      </c>
      <c r="AT71" s="31">
        <f>_xlfn.RANK.EQ(X71,X71:X170,1)/100</f>
        <v>0.24</v>
      </c>
      <c r="AU71" s="41">
        <f>AVERAGE(AC71, AR71,V71, X71)</f>
        <v>0.68722499999999997</v>
      </c>
    </row>
    <row r="72" spans="1:47" s="42" customFormat="1" hidden="1" x14ac:dyDescent="0.2">
      <c r="A72" s="28">
        <f>_xlfn.RANK.EQ(AU72,$AU$2:$AU$101,0)</f>
        <v>69</v>
      </c>
      <c r="B72" s="35" t="s">
        <v>21</v>
      </c>
      <c r="C72" s="27"/>
      <c r="D72" s="27" t="s">
        <v>20</v>
      </c>
      <c r="E72" s="27"/>
      <c r="F72" s="27" t="s">
        <v>20</v>
      </c>
      <c r="G72" s="27"/>
      <c r="H72" s="27"/>
      <c r="I72" s="27"/>
      <c r="J72" s="27"/>
      <c r="K72" s="27"/>
      <c r="L72" s="27"/>
      <c r="M72" s="27"/>
      <c r="N72" s="27" t="s">
        <v>20</v>
      </c>
      <c r="O72" s="27"/>
      <c r="P72" s="27"/>
      <c r="Q72" s="27" t="s">
        <v>20</v>
      </c>
      <c r="R72" s="27"/>
      <c r="S72" s="27"/>
      <c r="T72" s="28"/>
      <c r="U72" s="36">
        <v>0.8</v>
      </c>
      <c r="V72" s="37">
        <f>1-(U72/100)</f>
        <v>0.99199999999999999</v>
      </c>
      <c r="W72" s="34">
        <v>790</v>
      </c>
      <c r="X72" s="38">
        <f>W72/1000</f>
        <v>0.79</v>
      </c>
      <c r="Y72" s="29" t="s">
        <v>150</v>
      </c>
      <c r="Z72" s="29" t="s">
        <v>151</v>
      </c>
      <c r="AA72" s="29"/>
      <c r="AB72" s="30" t="s">
        <v>147</v>
      </c>
      <c r="AC72" s="39">
        <v>0.222</v>
      </c>
      <c r="AD72" s="31">
        <v>1</v>
      </c>
      <c r="AE72" s="31">
        <v>1</v>
      </c>
      <c r="AF72" s="30">
        <v>1</v>
      </c>
      <c r="AG72" s="30">
        <v>0.2</v>
      </c>
      <c r="AH72" s="30">
        <v>0.2</v>
      </c>
      <c r="AI72" s="31">
        <v>1</v>
      </c>
      <c r="AJ72" s="31">
        <v>1</v>
      </c>
      <c r="AK72" s="31">
        <v>1</v>
      </c>
      <c r="AL72" s="31">
        <v>1</v>
      </c>
      <c r="AM72" s="88" t="s">
        <v>148</v>
      </c>
      <c r="AN72" s="88" t="s">
        <v>149</v>
      </c>
      <c r="AO72" s="29">
        <v>0</v>
      </c>
      <c r="AP72" s="29">
        <v>0</v>
      </c>
      <c r="AQ72" s="31">
        <f>SUM(AD72:AP72)</f>
        <v>7.4</v>
      </c>
      <c r="AR72" s="40">
        <f>AVERAGE(AD72:AP72)</f>
        <v>0.67272727272727273</v>
      </c>
      <c r="AS72" s="100">
        <f>_xlfn.RANK.EQ(V72,V72:V171,1)/100</f>
        <v>0.27</v>
      </c>
      <c r="AT72" s="31">
        <f>_xlfn.RANK.EQ(X72,X72:X171,1)/100</f>
        <v>0.26</v>
      </c>
      <c r="AU72" s="41">
        <f>AVERAGE(AC72, AR72,V72, X72)</f>
        <v>0.66918181818181821</v>
      </c>
    </row>
    <row r="73" spans="1:47" s="42" customFormat="1" ht="25.5" hidden="1" x14ac:dyDescent="0.2">
      <c r="A73" s="28">
        <f>_xlfn.RANK.EQ(AU73,$AU$2:$AU$101,0)</f>
        <v>70</v>
      </c>
      <c r="B73" s="35" t="s">
        <v>76</v>
      </c>
      <c r="C73" s="33"/>
      <c r="D73" s="33"/>
      <c r="E73" s="33" t="s">
        <v>20</v>
      </c>
      <c r="F73" s="33"/>
      <c r="G73" s="33" t="s">
        <v>20</v>
      </c>
      <c r="H73" s="33"/>
      <c r="I73" s="33"/>
      <c r="J73" s="33" t="s">
        <v>20</v>
      </c>
      <c r="K73" s="33"/>
      <c r="L73" s="33"/>
      <c r="M73" s="33"/>
      <c r="N73" s="33"/>
      <c r="O73" s="33"/>
      <c r="P73" s="33" t="s">
        <v>20</v>
      </c>
      <c r="Q73" s="33"/>
      <c r="R73" s="33"/>
      <c r="S73" s="33" t="s">
        <v>20</v>
      </c>
      <c r="T73" s="28"/>
      <c r="U73" s="36" t="s">
        <v>150</v>
      </c>
      <c r="V73" s="37" t="s">
        <v>150</v>
      </c>
      <c r="W73" s="34" t="s">
        <v>150</v>
      </c>
      <c r="X73" s="38" t="s">
        <v>150</v>
      </c>
      <c r="Y73" s="29" t="s">
        <v>150</v>
      </c>
      <c r="Z73" s="29" t="s">
        <v>150</v>
      </c>
      <c r="AA73" s="29" t="s">
        <v>201</v>
      </c>
      <c r="AB73" s="30" t="s">
        <v>202</v>
      </c>
      <c r="AC73" s="39">
        <v>0.49</v>
      </c>
      <c r="AD73" s="89">
        <v>1</v>
      </c>
      <c r="AE73" s="89">
        <v>1</v>
      </c>
      <c r="AF73" s="30">
        <v>0</v>
      </c>
      <c r="AG73" s="30">
        <v>0.5</v>
      </c>
      <c r="AH73" s="31">
        <v>0.3</v>
      </c>
      <c r="AI73" s="31">
        <v>1</v>
      </c>
      <c r="AJ73" s="31">
        <v>1</v>
      </c>
      <c r="AK73" s="31">
        <v>1</v>
      </c>
      <c r="AL73" s="31">
        <v>1</v>
      </c>
      <c r="AM73" s="88" t="s">
        <v>150</v>
      </c>
      <c r="AN73" s="88">
        <v>1</v>
      </c>
      <c r="AO73" s="29">
        <v>1</v>
      </c>
      <c r="AP73" s="29">
        <v>0</v>
      </c>
      <c r="AQ73" s="31">
        <f>SUM(AD73:AP73)</f>
        <v>8.8000000000000007</v>
      </c>
      <c r="AR73" s="40">
        <f>AVERAGE(AD73:AP73)</f>
        <v>0.73333333333333339</v>
      </c>
      <c r="AS73" s="100" t="e">
        <f>_xlfn.RANK.EQ(V73,V73:V172,1)/100</f>
        <v>#VALUE!</v>
      </c>
      <c r="AT73" s="31" t="e">
        <f>_xlfn.RANK.EQ(X73,X73:X172,1)/100</f>
        <v>#VALUE!</v>
      </c>
      <c r="AU73" s="41">
        <f>AVERAGE(AC73, AR73,V73, X73)</f>
        <v>0.61166666666666669</v>
      </c>
    </row>
    <row r="74" spans="1:47" s="42" customFormat="1" hidden="1" x14ac:dyDescent="0.2">
      <c r="A74" s="28">
        <f>_xlfn.RANK.EQ(AU74,$AU$2:$AU$101,0)</f>
        <v>71</v>
      </c>
      <c r="B74" s="35" t="s">
        <v>67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/>
      <c r="Q74" s="33"/>
      <c r="R74" s="33"/>
      <c r="S74" s="33"/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151</v>
      </c>
      <c r="AA74" s="29" t="s">
        <v>194</v>
      </c>
      <c r="AB74" s="29" t="s">
        <v>194</v>
      </c>
      <c r="AC74" s="39">
        <v>0.45100000000000001</v>
      </c>
      <c r="AD74" s="89">
        <v>1</v>
      </c>
      <c r="AE74" s="89">
        <v>1</v>
      </c>
      <c r="AF74" s="30">
        <v>1</v>
      </c>
      <c r="AG74" s="30">
        <v>0.7</v>
      </c>
      <c r="AH74" s="30">
        <v>0.3</v>
      </c>
      <c r="AI74" s="31">
        <v>1</v>
      </c>
      <c r="AJ74" s="31">
        <v>1</v>
      </c>
      <c r="AK74" s="31">
        <v>1</v>
      </c>
      <c r="AL74" s="31">
        <v>1</v>
      </c>
      <c r="AM74" s="88">
        <v>0</v>
      </c>
      <c r="AN74" s="88">
        <v>1</v>
      </c>
      <c r="AO74" s="29">
        <v>1</v>
      </c>
      <c r="AP74" s="29">
        <v>0</v>
      </c>
      <c r="AQ74" s="31"/>
      <c r="AR74" s="40">
        <f>AVERAGE(AD74:AP74)</f>
        <v>0.76923076923076927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0.61011538461538461</v>
      </c>
    </row>
    <row r="75" spans="1:47" s="42" customFormat="1" hidden="1" x14ac:dyDescent="0.2">
      <c r="A75" s="28">
        <f>_xlfn.RANK.EQ(AU75,$AU$2:$AU$101,0)</f>
        <v>72</v>
      </c>
      <c r="B75" s="35" t="s">
        <v>34</v>
      </c>
      <c r="C75" s="33"/>
      <c r="D75" s="33"/>
      <c r="E75" s="33"/>
      <c r="F75" s="33"/>
      <c r="G75" s="33" t="s">
        <v>20</v>
      </c>
      <c r="H75" s="33"/>
      <c r="I75" s="33"/>
      <c r="J75" s="33" t="s">
        <v>20</v>
      </c>
      <c r="K75" s="33"/>
      <c r="L75" s="33" t="s">
        <v>20</v>
      </c>
      <c r="M75" s="33" t="s">
        <v>20</v>
      </c>
      <c r="N75" s="33"/>
      <c r="O75" s="33" t="s">
        <v>20</v>
      </c>
      <c r="P75" s="33"/>
      <c r="Q75" s="33" t="s">
        <v>20</v>
      </c>
      <c r="R75" s="33"/>
      <c r="S75" s="33"/>
      <c r="T75" s="33"/>
      <c r="U75" s="36">
        <v>2.5</v>
      </c>
      <c r="V75" s="37">
        <f>1-(U75/100)</f>
        <v>0.97499999999999998</v>
      </c>
      <c r="W75" s="34">
        <v>517</v>
      </c>
      <c r="X75" s="38">
        <f>W75/1000</f>
        <v>0.51700000000000002</v>
      </c>
      <c r="Y75" s="29" t="s">
        <v>150</v>
      </c>
      <c r="Z75" s="29" t="s">
        <v>151</v>
      </c>
      <c r="AA75" s="29" t="s">
        <v>166</v>
      </c>
      <c r="AB75" s="30" t="s">
        <v>166</v>
      </c>
      <c r="AC75" s="39">
        <v>0.21299999999999999</v>
      </c>
      <c r="AD75" s="31">
        <v>1</v>
      </c>
      <c r="AE75" s="31">
        <v>0.7</v>
      </c>
      <c r="AF75" s="30">
        <v>1</v>
      </c>
      <c r="AG75" s="30">
        <v>1</v>
      </c>
      <c r="AH75" s="30">
        <v>1</v>
      </c>
      <c r="AI75" s="31">
        <v>1</v>
      </c>
      <c r="AJ75" s="31">
        <v>0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0</v>
      </c>
      <c r="AP75" s="29">
        <v>0</v>
      </c>
      <c r="AQ75" s="31">
        <f>SUM(AD75:AP75)</f>
        <v>7.7</v>
      </c>
      <c r="AR75" s="40">
        <f>AVERAGE(AD75:AP75)</f>
        <v>0.70000000000000007</v>
      </c>
      <c r="AS75" s="100">
        <f>_xlfn.RANK.EQ(V75,V75:V174,1)/100</f>
        <v>0.25</v>
      </c>
      <c r="AT75" s="31">
        <f>_xlfn.RANK.EQ(X75,X75:X174,1)/100</f>
        <v>0.22</v>
      </c>
      <c r="AU75" s="41">
        <f>AVERAGE(AC75, AR75,V75, X75)</f>
        <v>0.60124999999999995</v>
      </c>
    </row>
    <row r="76" spans="1:47" s="42" customFormat="1" hidden="1" x14ac:dyDescent="0.2">
      <c r="A76" s="28">
        <f>_xlfn.RANK.EQ(AU76,$AU$2:$AU$101,0)</f>
        <v>73</v>
      </c>
      <c r="B76" s="35" t="s">
        <v>100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 t="s">
        <v>20</v>
      </c>
      <c r="S76" s="33"/>
      <c r="T76" s="33"/>
      <c r="U76" s="36">
        <v>5.24</v>
      </c>
      <c r="V76" s="37">
        <f>1-(U76/100)</f>
        <v>0.9476</v>
      </c>
      <c r="W76" s="34">
        <v>536</v>
      </c>
      <c r="X76" s="38">
        <f>W76/1000</f>
        <v>0.53600000000000003</v>
      </c>
      <c r="Y76" s="29">
        <v>550</v>
      </c>
      <c r="Z76" s="29">
        <v>0</v>
      </c>
      <c r="AA76" s="29" t="s">
        <v>189</v>
      </c>
      <c r="AB76" s="30"/>
      <c r="AC76" s="39">
        <v>5.0000000000000001E-3</v>
      </c>
      <c r="AD76" s="31">
        <v>1</v>
      </c>
      <c r="AE76" s="31">
        <v>0.8</v>
      </c>
      <c r="AF76" s="30">
        <v>1</v>
      </c>
      <c r="AG76" s="30">
        <v>0.6</v>
      </c>
      <c r="AH76" s="30">
        <v>0.6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1</v>
      </c>
      <c r="AP76" s="29">
        <v>1</v>
      </c>
      <c r="AQ76" s="31">
        <f>SUM(AD76:AP76)</f>
        <v>10</v>
      </c>
      <c r="AR76" s="40">
        <f>AVERAGE(AD76:AP76)</f>
        <v>0.90909090909090906</v>
      </c>
      <c r="AS76" s="100">
        <f>_xlfn.RANK.EQ(V76,V76:V175,1)/100</f>
        <v>0.22</v>
      </c>
      <c r="AT76" s="31">
        <f>_xlfn.RANK.EQ(X76,X76:X175,1)/100</f>
        <v>0.22</v>
      </c>
      <c r="AU76" s="41">
        <f>AVERAGE(AC76, AR76,V76, X76)</f>
        <v>0.59942272727272727</v>
      </c>
    </row>
    <row r="77" spans="1:47" s="42" customFormat="1" hidden="1" x14ac:dyDescent="0.2">
      <c r="A77" s="28">
        <f>_xlfn.RANK.EQ(AU77,$AU$2:$AU$101,0)</f>
        <v>74</v>
      </c>
      <c r="B77" s="35" t="s">
        <v>49</v>
      </c>
      <c r="C77" s="33"/>
      <c r="D77" s="33"/>
      <c r="E77" s="33" t="s">
        <v>20</v>
      </c>
      <c r="F77" s="33"/>
      <c r="G77" s="33" t="s">
        <v>20</v>
      </c>
      <c r="H77" s="33"/>
      <c r="I77" s="33" t="s">
        <v>20</v>
      </c>
      <c r="J77" s="33" t="s">
        <v>20</v>
      </c>
      <c r="K77" s="33"/>
      <c r="L77" s="33"/>
      <c r="M77" s="33"/>
      <c r="N77" s="33"/>
      <c r="O77" s="33"/>
      <c r="P77" s="33" t="s">
        <v>20</v>
      </c>
      <c r="Q77" s="27"/>
      <c r="R77" s="27"/>
      <c r="S77" s="27"/>
      <c r="T77" s="28"/>
      <c r="U77" s="36">
        <v>0.95</v>
      </c>
      <c r="V77" s="37">
        <f>1-(U77/100)</f>
        <v>0.99050000000000005</v>
      </c>
      <c r="W77" s="34">
        <v>294</v>
      </c>
      <c r="X77" s="38">
        <f>W77/1000</f>
        <v>0.29399999999999998</v>
      </c>
      <c r="Y77" s="29" t="s">
        <v>150</v>
      </c>
      <c r="Z77" s="29" t="s">
        <v>151</v>
      </c>
      <c r="AA77" s="29" t="s">
        <v>183</v>
      </c>
      <c r="AB77" s="30" t="s">
        <v>185</v>
      </c>
      <c r="AC77" s="39">
        <v>0.435</v>
      </c>
      <c r="AD77" s="31">
        <v>1</v>
      </c>
      <c r="AE77" s="31">
        <v>1</v>
      </c>
      <c r="AF77" s="30">
        <v>0</v>
      </c>
      <c r="AG77" s="30">
        <v>0.4</v>
      </c>
      <c r="AH77" s="30">
        <v>0</v>
      </c>
      <c r="AI77" s="31">
        <v>1</v>
      </c>
      <c r="AJ77" s="31">
        <v>1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1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0.24</v>
      </c>
      <c r="AT77" s="31">
        <f>_xlfn.RANK.EQ(X77,X77:X176,1)/100</f>
        <v>0.14000000000000001</v>
      </c>
      <c r="AU77" s="41">
        <f>AVERAGE(AC77, AR77,V77, X77)</f>
        <v>0.59805681818181822</v>
      </c>
    </row>
    <row r="78" spans="1:47" s="42" customFormat="1" hidden="1" x14ac:dyDescent="0.2">
      <c r="A78" s="28">
        <f>_xlfn.RANK.EQ(AU78,$AU$2:$AU$101,0)</f>
        <v>76</v>
      </c>
      <c r="B78" s="35" t="s">
        <v>88</v>
      </c>
      <c r="C78" s="27"/>
      <c r="D78" s="27" t="s">
        <v>20</v>
      </c>
      <c r="E78" s="27"/>
      <c r="F78" s="27" t="s">
        <v>20</v>
      </c>
      <c r="G78" s="27"/>
      <c r="H78" s="27"/>
      <c r="I78" s="27"/>
      <c r="J78" s="27"/>
      <c r="K78" s="27"/>
      <c r="L78" s="27" t="s">
        <v>20</v>
      </c>
      <c r="M78" s="27"/>
      <c r="N78" s="27" t="s">
        <v>20</v>
      </c>
      <c r="O78" s="27" t="s">
        <v>20</v>
      </c>
      <c r="P78" s="27"/>
      <c r="Q78" s="27" t="s">
        <v>20</v>
      </c>
      <c r="R78" s="27"/>
      <c r="S78" s="27"/>
      <c r="T78" s="28"/>
      <c r="U78" s="36">
        <v>10.7</v>
      </c>
      <c r="V78" s="37">
        <f>1-(U78/100)</f>
        <v>0.89300000000000002</v>
      </c>
      <c r="W78" s="34">
        <v>484</v>
      </c>
      <c r="X78" s="38">
        <f>W78/1000</f>
        <v>0.48399999999999999</v>
      </c>
      <c r="Y78" s="29">
        <v>1</v>
      </c>
      <c r="Z78" s="29" t="s">
        <v>151</v>
      </c>
      <c r="AA78" s="29" t="s">
        <v>211</v>
      </c>
      <c r="AB78" s="30" t="s">
        <v>212</v>
      </c>
      <c r="AC78" s="39">
        <v>0.24199999999999999</v>
      </c>
      <c r="AD78" s="89">
        <v>1</v>
      </c>
      <c r="AE78" s="89">
        <v>1</v>
      </c>
      <c r="AF78" s="30">
        <v>1</v>
      </c>
      <c r="AG78" s="31">
        <v>0.2</v>
      </c>
      <c r="AH78" s="30">
        <v>0.2</v>
      </c>
      <c r="AI78" s="31">
        <v>0</v>
      </c>
      <c r="AJ78" s="31">
        <v>0</v>
      </c>
      <c r="AK78" s="31">
        <v>1</v>
      </c>
      <c r="AL78" s="31">
        <v>1</v>
      </c>
      <c r="AM78" s="88">
        <v>1</v>
      </c>
      <c r="AN78" s="88">
        <v>1</v>
      </c>
      <c r="AO78" s="29">
        <v>0</v>
      </c>
      <c r="AP78" s="29">
        <v>1</v>
      </c>
      <c r="AQ78" s="31">
        <f>SUM(AD78:AP78)</f>
        <v>8.4</v>
      </c>
      <c r="AR78" s="40">
        <f>AVERAGE(AD78:AP78)</f>
        <v>0.64615384615384619</v>
      </c>
      <c r="AS78" s="100">
        <f>_xlfn.RANK.EQ(V78,V78:V177,1)/100</f>
        <v>0.16</v>
      </c>
      <c r="AT78" s="31">
        <f>_xlfn.RANK.EQ(X78,X78:X177,1)/100</f>
        <v>0.2</v>
      </c>
      <c r="AU78" s="41">
        <f>AVERAGE(AC78, AR78,V78, X78)</f>
        <v>0.56628846153846157</v>
      </c>
    </row>
    <row r="79" spans="1:47" s="42" customFormat="1" hidden="1" x14ac:dyDescent="0.2">
      <c r="A79" s="28">
        <f>_xlfn.RANK.EQ(AU79,$AU$2:$AU$101,0)</f>
        <v>77</v>
      </c>
      <c r="B79" s="35" t="s">
        <v>38</v>
      </c>
      <c r="C79" s="33"/>
      <c r="D79" s="33"/>
      <c r="E79" s="33"/>
      <c r="F79" s="33"/>
      <c r="G79" s="33"/>
      <c r="H79" s="33"/>
      <c r="I79" s="33" t="s">
        <v>20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6">
        <v>24.69</v>
      </c>
      <c r="V79" s="37">
        <f>1-(U79/100)</f>
        <v>0.75309999999999999</v>
      </c>
      <c r="W79" s="34">
        <v>733</v>
      </c>
      <c r="X79" s="38">
        <f>W79/1000</f>
        <v>0.73299999999999998</v>
      </c>
      <c r="Y79" s="29">
        <v>1</v>
      </c>
      <c r="Z79" s="29" t="s">
        <v>151</v>
      </c>
      <c r="AA79" s="29" t="s">
        <v>168</v>
      </c>
      <c r="AB79" s="30" t="s">
        <v>168</v>
      </c>
      <c r="AC79" s="39">
        <v>1.0999999999999999E-2</v>
      </c>
      <c r="AD79" s="89">
        <v>0.6</v>
      </c>
      <c r="AE79" s="89">
        <v>0.8</v>
      </c>
      <c r="AF79" s="30">
        <v>0</v>
      </c>
      <c r="AG79" s="30">
        <v>0.4</v>
      </c>
      <c r="AH79" s="30">
        <v>0.2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1</v>
      </c>
      <c r="AQ79" s="31"/>
      <c r="AR79" s="40">
        <f>AVERAGE(AD79:AP79)</f>
        <v>0.75</v>
      </c>
      <c r="AS79" s="100">
        <f>_xlfn.RANK.EQ(V79,V79:V178,1)/100</f>
        <v>0.08</v>
      </c>
      <c r="AT79" s="31">
        <f>_xlfn.RANK.EQ(X79,X79:X178,1)/100</f>
        <v>0.21</v>
      </c>
      <c r="AU79" s="41">
        <f>AVERAGE(AC79, AR79,V79, X79)</f>
        <v>0.56177500000000002</v>
      </c>
    </row>
    <row r="80" spans="1:47" s="42" customFormat="1" hidden="1" x14ac:dyDescent="0.2">
      <c r="A80" s="28">
        <f>_xlfn.RANK.EQ(AU80,$AU$2:$AU$101,0)</f>
        <v>78</v>
      </c>
      <c r="B80" s="35" t="s">
        <v>68</v>
      </c>
      <c r="C80" s="33"/>
      <c r="D80" s="33" t="s">
        <v>20</v>
      </c>
      <c r="E80" s="33" t="s">
        <v>20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164</v>
      </c>
      <c r="AA80" s="29" t="s">
        <v>194</v>
      </c>
      <c r="AB80" s="29" t="s">
        <v>194</v>
      </c>
      <c r="AC80" s="39">
        <v>0.36699999999999999</v>
      </c>
      <c r="AD80" s="89">
        <v>1</v>
      </c>
      <c r="AE80" s="89">
        <v>1</v>
      </c>
      <c r="AF80" s="30">
        <v>1</v>
      </c>
      <c r="AG80" s="30">
        <v>0.5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0.75384615384615394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0.56042307692307691</v>
      </c>
    </row>
    <row r="81" spans="1:47" s="42" customFormat="1" hidden="1" x14ac:dyDescent="0.2">
      <c r="A81" s="28">
        <f>_xlfn.RANK.EQ(AU81,$AU$2:$AU$101,0)</f>
        <v>79</v>
      </c>
      <c r="B81" s="35" t="s">
        <v>87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 t="s">
        <v>20</v>
      </c>
      <c r="O81" s="27"/>
      <c r="P81" s="27"/>
      <c r="Q81" s="27"/>
      <c r="R81" s="27"/>
      <c r="S81" s="27"/>
      <c r="T81" s="28"/>
      <c r="U81" s="36">
        <v>10.38</v>
      </c>
      <c r="V81" s="37">
        <f>1-(U81/100)</f>
        <v>0.8962</v>
      </c>
      <c r="W81" s="34">
        <v>828</v>
      </c>
      <c r="X81" s="38">
        <f>W81/1000</f>
        <v>0.82799999999999996</v>
      </c>
      <c r="Y81" s="29" t="s">
        <v>150</v>
      </c>
      <c r="Z81" s="29" t="s">
        <v>151</v>
      </c>
      <c r="AA81" s="29" t="s">
        <v>150</v>
      </c>
      <c r="AB81" s="30" t="s">
        <v>150</v>
      </c>
      <c r="AC81" s="39">
        <v>0.13400000000000001</v>
      </c>
      <c r="AD81" s="31">
        <v>1</v>
      </c>
      <c r="AE81" s="31">
        <v>0.8</v>
      </c>
      <c r="AF81" s="30">
        <v>0</v>
      </c>
      <c r="AG81" s="30">
        <v>0.2</v>
      </c>
      <c r="AH81" s="30">
        <v>0</v>
      </c>
      <c r="AI81" s="31">
        <v>0</v>
      </c>
      <c r="AJ81" s="31">
        <v>0</v>
      </c>
      <c r="AK81" s="31">
        <v>1</v>
      </c>
      <c r="AL81" s="31">
        <v>1</v>
      </c>
      <c r="AM81" s="88" t="s">
        <v>150</v>
      </c>
      <c r="AN81" s="88" t="s">
        <v>148</v>
      </c>
      <c r="AO81" s="29">
        <v>0</v>
      </c>
      <c r="AP81" s="29">
        <v>0</v>
      </c>
      <c r="AQ81" s="31">
        <f>SUM(AD81:AP81)</f>
        <v>4</v>
      </c>
      <c r="AR81" s="40">
        <f>AVERAGE(AD81:AP81)</f>
        <v>0.36363636363636365</v>
      </c>
      <c r="AS81" s="100">
        <f>_xlfn.RANK.EQ(V81,V81:V180,1)/100</f>
        <v>0.15</v>
      </c>
      <c r="AT81" s="31">
        <f>_xlfn.RANK.EQ(X81,X81:X180,1)/100</f>
        <v>0.21</v>
      </c>
      <c r="AU81" s="41">
        <f>AVERAGE(AC81, AR81,V81, X81)</f>
        <v>0.55545909090909085</v>
      </c>
    </row>
    <row r="82" spans="1:47" s="42" customFormat="1" hidden="1" x14ac:dyDescent="0.2">
      <c r="A82" s="28">
        <f>_xlfn.RANK.EQ(AU82,$AU$2:$AU$101,0)</f>
        <v>80</v>
      </c>
      <c r="B82" s="35" t="s">
        <v>111</v>
      </c>
      <c r="C82" s="27"/>
      <c r="D82" s="27" t="s">
        <v>20</v>
      </c>
      <c r="E82" s="27"/>
      <c r="F82" s="27" t="s">
        <v>20</v>
      </c>
      <c r="G82" s="27"/>
      <c r="H82" s="27"/>
      <c r="I82" s="27"/>
      <c r="J82" s="27"/>
      <c r="K82" s="27"/>
      <c r="L82" s="27" t="s">
        <v>20</v>
      </c>
      <c r="M82" s="27"/>
      <c r="N82" s="27" t="s">
        <v>20</v>
      </c>
      <c r="O82" s="27" t="s">
        <v>20</v>
      </c>
      <c r="P82" s="27"/>
      <c r="Q82" s="27" t="s">
        <v>20</v>
      </c>
      <c r="R82" s="27"/>
      <c r="S82" s="27"/>
      <c r="T82" s="28"/>
      <c r="U82" s="36">
        <v>26.56</v>
      </c>
      <c r="V82" s="37">
        <f>1-(U82/100)</f>
        <v>0.73439999999999994</v>
      </c>
      <c r="W82" s="34">
        <v>396</v>
      </c>
      <c r="X82" s="38">
        <f>W82/1000</f>
        <v>0.39600000000000002</v>
      </c>
      <c r="Y82" s="29">
        <v>1</v>
      </c>
      <c r="Z82" s="29" t="s">
        <v>151</v>
      </c>
      <c r="AA82" s="29" t="s">
        <v>221</v>
      </c>
      <c r="AB82" s="30" t="s">
        <v>212</v>
      </c>
      <c r="AC82" s="39">
        <v>0.24199999999999999</v>
      </c>
      <c r="AD82" s="89">
        <v>1</v>
      </c>
      <c r="AE82" s="89">
        <v>0.8</v>
      </c>
      <c r="AF82" s="30">
        <v>1</v>
      </c>
      <c r="AG82" s="30">
        <v>0.1</v>
      </c>
      <c r="AH82" s="30">
        <v>0.2</v>
      </c>
      <c r="AI82" s="31">
        <v>1</v>
      </c>
      <c r="AJ82" s="31">
        <v>0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0</v>
      </c>
      <c r="AQ82" s="31">
        <f>SUM(AD82:AP82)</f>
        <v>8.1</v>
      </c>
      <c r="AR82" s="40">
        <f>AVERAGE(AD82:AP82)</f>
        <v>0.67499999999999993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0.51184999999999992</v>
      </c>
    </row>
    <row r="83" spans="1:47" s="42" customFormat="1" hidden="1" x14ac:dyDescent="0.2">
      <c r="A83" s="28">
        <f>_xlfn.RANK.EQ(AU83,$AU$2:$AU$101,0)</f>
        <v>81</v>
      </c>
      <c r="B83" s="35" t="s">
        <v>70</v>
      </c>
      <c r="C83" s="33"/>
      <c r="D83" s="33"/>
      <c r="E83" s="33"/>
      <c r="F83" s="33"/>
      <c r="G83" s="33"/>
      <c r="H83" s="33"/>
      <c r="I83" s="33"/>
      <c r="J83" s="33"/>
      <c r="K83" s="33"/>
      <c r="L83" s="33" t="s">
        <v>20</v>
      </c>
      <c r="M83" s="33"/>
      <c r="N83" s="33"/>
      <c r="O83" s="33" t="s">
        <v>20</v>
      </c>
      <c r="P83" s="33"/>
      <c r="Q83" s="33"/>
      <c r="R83" s="27"/>
      <c r="S83" s="27"/>
      <c r="T83" s="28"/>
      <c r="U83" s="36">
        <v>13.43</v>
      </c>
      <c r="V83" s="37">
        <f>1-(U83/100)</f>
        <v>0.86570000000000003</v>
      </c>
      <c r="W83" s="34">
        <v>323</v>
      </c>
      <c r="X83" s="38">
        <f>W83/1000</f>
        <v>0.32300000000000001</v>
      </c>
      <c r="Y83" s="29" t="s">
        <v>196</v>
      </c>
      <c r="Z83" s="29" t="s">
        <v>196</v>
      </c>
      <c r="AA83" s="29" t="s">
        <v>197</v>
      </c>
      <c r="AB83" s="30" t="s">
        <v>197</v>
      </c>
      <c r="AC83" s="39">
        <v>0.02</v>
      </c>
      <c r="AD83" s="31">
        <v>1</v>
      </c>
      <c r="AE83" s="31">
        <v>0.8</v>
      </c>
      <c r="AF83" s="30">
        <v>1</v>
      </c>
      <c r="AG83" s="30">
        <v>0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 t="s">
        <v>153</v>
      </c>
      <c r="AN83" s="88" t="s">
        <v>155</v>
      </c>
      <c r="AO83" s="29">
        <v>1</v>
      </c>
      <c r="AP83" s="29">
        <v>0</v>
      </c>
      <c r="AQ83" s="31">
        <f>SUM(AD83:AP83)</f>
        <v>8.1999999999999993</v>
      </c>
      <c r="AR83" s="40">
        <f>AVERAGE(AD83:AP83)</f>
        <v>0.74545454545454537</v>
      </c>
      <c r="AS83" s="100">
        <f>_xlfn.RANK.EQ(V83,V83:V182,1)/100</f>
        <v>0.1</v>
      </c>
      <c r="AT83" s="31">
        <f>_xlfn.RANK.EQ(X83,X83:X182,1)/100</f>
        <v>0.15</v>
      </c>
      <c r="AU83" s="41">
        <f>AVERAGE(AC83, AR83,V83, X83)</f>
        <v>0.48853863636363637</v>
      </c>
    </row>
    <row r="84" spans="1:47" s="42" customFormat="1" hidden="1" x14ac:dyDescent="0.2">
      <c r="A84" s="28">
        <f>_xlfn.RANK.EQ(AU84,$AU$2:$AU$101,0)</f>
        <v>82</v>
      </c>
      <c r="B84" s="35" t="s">
        <v>79</v>
      </c>
      <c r="C84" s="33"/>
      <c r="D84" s="33" t="s">
        <v>20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 t="s">
        <v>20</v>
      </c>
      <c r="R84" s="33"/>
      <c r="S84" s="33"/>
      <c r="T84" s="28"/>
      <c r="U84" s="36">
        <v>0.1</v>
      </c>
      <c r="V84" s="37">
        <f>1-(U84/100)</f>
        <v>0.999</v>
      </c>
      <c r="W84" s="34">
        <v>348</v>
      </c>
      <c r="X84" s="38">
        <f>W84/1000</f>
        <v>0.34799999999999998</v>
      </c>
      <c r="Y84" s="29">
        <v>10</v>
      </c>
      <c r="Z84" s="29" t="s">
        <v>151</v>
      </c>
      <c r="AA84" s="29" t="s">
        <v>150</v>
      </c>
      <c r="AB84" s="30" t="s">
        <v>150</v>
      </c>
      <c r="AC84" s="39">
        <v>8.7999999999999995E-2</v>
      </c>
      <c r="AD84" s="89">
        <v>1</v>
      </c>
      <c r="AE84" s="89">
        <v>0.4</v>
      </c>
      <c r="AF84" s="30">
        <v>0</v>
      </c>
      <c r="AG84" s="30" t="s">
        <v>150</v>
      </c>
      <c r="AH84" s="30" t="s">
        <v>150</v>
      </c>
      <c r="AI84" s="29">
        <v>1</v>
      </c>
      <c r="AJ84" s="31">
        <v>0</v>
      </c>
      <c r="AK84" s="31">
        <v>1</v>
      </c>
      <c r="AL84" s="31">
        <v>1</v>
      </c>
      <c r="AM84" s="88">
        <v>1</v>
      </c>
      <c r="AN84" s="88">
        <v>0</v>
      </c>
      <c r="AO84" s="29">
        <v>0</v>
      </c>
      <c r="AP84" s="29">
        <v>0</v>
      </c>
      <c r="AQ84" s="31">
        <f>SUM(AD84:AP84)</f>
        <v>5.4</v>
      </c>
      <c r="AR84" s="40">
        <f>AVERAGE(AD84:AP84)</f>
        <v>0.49090909090909096</v>
      </c>
      <c r="AS84" s="100">
        <f>_xlfn.RANK.EQ(V84,V84:V183,1)/100</f>
        <v>0.21</v>
      </c>
      <c r="AT84" s="31">
        <f>_xlfn.RANK.EQ(X84,X84:X183,1)/100</f>
        <v>0.15</v>
      </c>
      <c r="AU84" s="41">
        <f>AVERAGE(AC84, AR84,V84, X84)</f>
        <v>0.4814772727272727</v>
      </c>
    </row>
    <row r="85" spans="1:47" s="42" customFormat="1" hidden="1" x14ac:dyDescent="0.2">
      <c r="A85" s="28">
        <f>_xlfn.RANK.EQ(AU85,$AU$2:$AU$101,0)</f>
        <v>83</v>
      </c>
      <c r="B85" s="35" t="s">
        <v>112</v>
      </c>
      <c r="C85" s="33"/>
      <c r="D85" s="33" t="s">
        <v>20</v>
      </c>
      <c r="E85" s="33"/>
      <c r="F85" s="33" t="s">
        <v>20</v>
      </c>
      <c r="G85" s="33"/>
      <c r="H85" s="33"/>
      <c r="I85" s="33"/>
      <c r="J85" s="33"/>
      <c r="K85" s="33"/>
      <c r="L85" s="33"/>
      <c r="M85" s="33"/>
      <c r="N85" s="33" t="s">
        <v>20</v>
      </c>
      <c r="O85" s="27"/>
      <c r="P85" s="27"/>
      <c r="Q85" s="27"/>
      <c r="R85" s="27"/>
      <c r="S85" s="27"/>
      <c r="T85" s="28"/>
      <c r="U85" s="36">
        <v>71.16</v>
      </c>
      <c r="V85" s="37">
        <f>1-(U85/100)</f>
        <v>0.28839999999999999</v>
      </c>
      <c r="W85" s="34">
        <v>700</v>
      </c>
      <c r="X85" s="38">
        <f>W85/1000</f>
        <v>0.7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0.17799999999999999</v>
      </c>
      <c r="AD85" s="31">
        <v>1</v>
      </c>
      <c r="AE85" s="31">
        <v>0.8</v>
      </c>
      <c r="AF85" s="30">
        <v>1</v>
      </c>
      <c r="AG85" s="30"/>
      <c r="AH85" s="30"/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0</v>
      </c>
      <c r="AP85" s="29">
        <v>0</v>
      </c>
      <c r="AQ85" s="31">
        <f>SUM(AD85:AP85)</f>
        <v>6.8</v>
      </c>
      <c r="AR85" s="40">
        <f>AVERAGE(AD85:AP85)</f>
        <v>0.75555555555555554</v>
      </c>
      <c r="AS85" s="100">
        <f>_xlfn.RANK.EQ(V85,V85:V184,1)/100</f>
        <v>0.03</v>
      </c>
      <c r="AT85" s="31">
        <f>_xlfn.RANK.EQ(X85,X85:X184,1)/100</f>
        <v>0.17</v>
      </c>
      <c r="AU85" s="41">
        <f>AVERAGE(AC85, AR85,V85, X85)</f>
        <v>0.48048888888888885</v>
      </c>
    </row>
    <row r="86" spans="1:47" s="42" customFormat="1" hidden="1" x14ac:dyDescent="0.2">
      <c r="A86" s="28">
        <f>_xlfn.RANK.EQ(AU86,$AU$2:$AU$101,0)</f>
        <v>84</v>
      </c>
      <c r="B86" s="35" t="s">
        <v>60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 t="s">
        <v>20</v>
      </c>
      <c r="R86" s="33"/>
      <c r="S86" s="33"/>
      <c r="T86" s="28"/>
      <c r="U86" s="36">
        <v>13.85</v>
      </c>
      <c r="V86" s="37">
        <f>1-(U86/100)</f>
        <v>0.86150000000000004</v>
      </c>
      <c r="W86" s="34">
        <v>150</v>
      </c>
      <c r="X86" s="38">
        <f>W86/1000</f>
        <v>0.15</v>
      </c>
      <c r="Y86" s="29"/>
      <c r="Z86" s="29"/>
      <c r="AA86" s="29" t="s">
        <v>190</v>
      </c>
      <c r="AB86" s="30" t="s">
        <v>190</v>
      </c>
      <c r="AC86" s="39">
        <v>4.8000000000000001E-2</v>
      </c>
      <c r="AD86" s="31">
        <v>1</v>
      </c>
      <c r="AE86" s="31">
        <v>0.8</v>
      </c>
      <c r="AF86" s="30">
        <v>1</v>
      </c>
      <c r="AG86" s="30">
        <v>0.4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1</v>
      </c>
      <c r="AP86" s="29">
        <v>0</v>
      </c>
      <c r="AQ86" s="31">
        <f>SUM(AD86:AP86)</f>
        <v>8.6</v>
      </c>
      <c r="AR86" s="40">
        <f>AVERAGE(AD86:AP86)</f>
        <v>0.78181818181818175</v>
      </c>
      <c r="AS86" s="100">
        <f>_xlfn.RANK.EQ(V86,V86:V185,1)/100</f>
        <v>0.08</v>
      </c>
      <c r="AT86" s="31">
        <f>_xlfn.RANK.EQ(X86,X86:X185,1)/100</f>
        <v>0.09</v>
      </c>
      <c r="AU86" s="41">
        <f>AVERAGE(AC86, AR86,V86, X86)</f>
        <v>0.46032954545454541</v>
      </c>
    </row>
    <row r="87" spans="1:47" s="42" customFormat="1" hidden="1" x14ac:dyDescent="0.2">
      <c r="A87" s="28">
        <f>_xlfn.RANK.EQ(AU87,$AU$2:$AU$101,0)</f>
        <v>85</v>
      </c>
      <c r="B87" s="35" t="s">
        <v>25</v>
      </c>
      <c r="C87" s="27"/>
      <c r="D87" s="27"/>
      <c r="E87" s="27"/>
      <c r="F87" s="27"/>
      <c r="G87" s="27"/>
      <c r="H87" s="27"/>
      <c r="I87" s="27" t="s">
        <v>20</v>
      </c>
      <c r="J87" s="27"/>
      <c r="K87" s="27"/>
      <c r="L87" s="27"/>
      <c r="M87" s="27"/>
      <c r="N87" s="27"/>
      <c r="O87" s="27"/>
      <c r="P87" s="27" t="s">
        <v>20</v>
      </c>
      <c r="Q87" s="27"/>
      <c r="R87" s="27"/>
      <c r="S87" s="27"/>
      <c r="T87" s="28"/>
      <c r="U87" s="36">
        <v>15.46</v>
      </c>
      <c r="V87" s="37">
        <f>1-(U87/100)</f>
        <v>0.84539999999999993</v>
      </c>
      <c r="W87" s="34">
        <v>353</v>
      </c>
      <c r="X87" s="38">
        <f>W87/1000</f>
        <v>0.35299999999999998</v>
      </c>
      <c r="Y87" s="29">
        <v>4848</v>
      </c>
      <c r="Z87" s="29" t="s">
        <v>150</v>
      </c>
      <c r="AA87" s="29" t="s">
        <v>150</v>
      </c>
      <c r="AB87" s="30" t="s">
        <v>150</v>
      </c>
      <c r="AC87" s="39">
        <v>4.1000000000000002E-2</v>
      </c>
      <c r="AD87" s="31">
        <v>0.7</v>
      </c>
      <c r="AE87" s="31">
        <v>1</v>
      </c>
      <c r="AF87" s="30">
        <v>0</v>
      </c>
      <c r="AG87" s="30">
        <v>0.7</v>
      </c>
      <c r="AH87" s="30">
        <v>0.2</v>
      </c>
      <c r="AI87" s="31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1</v>
      </c>
      <c r="AO87" s="29">
        <v>0</v>
      </c>
      <c r="AP87" s="29">
        <v>0</v>
      </c>
      <c r="AQ87" s="31"/>
      <c r="AR87" s="40">
        <f>AVERAGE(AD87:AP87)</f>
        <v>0.58461538461538454</v>
      </c>
      <c r="AS87" s="100">
        <f>_xlfn.RANK.EQ(V87,V87:V186,1)/100</f>
        <v>7.0000000000000007E-2</v>
      </c>
      <c r="AT87" s="31">
        <f>_xlfn.RANK.EQ(X87,X87:X186,1)/100</f>
        <v>0.14000000000000001</v>
      </c>
      <c r="AU87" s="41">
        <f>AVERAGE(AC87, AR87,V87, X87)</f>
        <v>0.45600384615384609</v>
      </c>
    </row>
    <row r="88" spans="1:47" s="42" customFormat="1" ht="25.5" hidden="1" x14ac:dyDescent="0.2">
      <c r="A88" s="28">
        <f>_xlfn.RANK.EQ(AU88,$AU$2:$AU$101,0)</f>
        <v>86</v>
      </c>
      <c r="B88" s="35" t="s">
        <v>109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 t="s">
        <v>20</v>
      </c>
      <c r="R88" s="27"/>
      <c r="S88" s="27"/>
      <c r="T88" s="28"/>
      <c r="U88" s="36">
        <v>4.5</v>
      </c>
      <c r="V88" s="37">
        <f>1-(U88/100)</f>
        <v>0.95499999999999996</v>
      </c>
      <c r="W88" s="34">
        <v>59</v>
      </c>
      <c r="X88" s="38">
        <f>W88/1000</f>
        <v>5.8999999999999997E-2</v>
      </c>
      <c r="Y88" s="29">
        <v>4</v>
      </c>
      <c r="Z88" s="29" t="s">
        <v>151</v>
      </c>
      <c r="AA88" s="29" t="s">
        <v>191</v>
      </c>
      <c r="AB88" s="30" t="s">
        <v>219</v>
      </c>
      <c r="AC88" s="39">
        <v>2.8000000000000001E-2</v>
      </c>
      <c r="AD88" s="89">
        <v>1</v>
      </c>
      <c r="AE88" s="89">
        <v>0.3</v>
      </c>
      <c r="AF88" s="30">
        <v>1</v>
      </c>
      <c r="AG88" s="30">
        <v>0.2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0</v>
      </c>
      <c r="AN88" s="88">
        <v>1</v>
      </c>
      <c r="AO88" s="29">
        <v>1</v>
      </c>
      <c r="AP88" s="29">
        <v>1</v>
      </c>
      <c r="AQ88" s="31">
        <f>SUM(AD88:AP88)</f>
        <v>9.6999999999999993</v>
      </c>
      <c r="AR88" s="40">
        <f>AVERAGE(AD88:AP88)</f>
        <v>0.74615384615384606</v>
      </c>
      <c r="AS88" s="100">
        <f>_xlfn.RANK.EQ(V88,V88:V187,1)/100</f>
        <v>0.14000000000000001</v>
      </c>
      <c r="AT88" s="31">
        <f>_xlfn.RANK.EQ(X88,X88:X187,1)/100</f>
        <v>0.06</v>
      </c>
      <c r="AU88" s="41">
        <f>AVERAGE(AC88, AR88,V88, X88)</f>
        <v>0.4470384615384615</v>
      </c>
    </row>
    <row r="89" spans="1:47" s="42" customFormat="1" hidden="1" x14ac:dyDescent="0.2">
      <c r="A89" s="28">
        <f>_xlfn.RANK.EQ(AU89,$AU$2:$AU$101,0)</f>
        <v>87</v>
      </c>
      <c r="B89" s="35" t="s">
        <v>37</v>
      </c>
      <c r="C89" s="33"/>
      <c r="D89" s="33"/>
      <c r="E89" s="33"/>
      <c r="F89" s="33"/>
      <c r="G89" s="33"/>
      <c r="H89" s="33"/>
      <c r="I89" s="33" t="s"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6">
        <v>7.38</v>
      </c>
      <c r="V89" s="37">
        <f>1-(U89/100)</f>
        <v>0.92620000000000002</v>
      </c>
      <c r="W89" s="34">
        <v>179</v>
      </c>
      <c r="X89" s="38">
        <f>W89/1000</f>
        <v>0.17899999999999999</v>
      </c>
      <c r="Y89" s="29">
        <v>260</v>
      </c>
      <c r="Z89" s="29" t="s">
        <v>151</v>
      </c>
      <c r="AA89" s="29" t="s">
        <v>150</v>
      </c>
      <c r="AB89" s="30" t="s">
        <v>150</v>
      </c>
      <c r="AC89" s="39">
        <v>1.0999999999999999E-2</v>
      </c>
      <c r="AD89" s="89">
        <v>0.6</v>
      </c>
      <c r="AE89" s="89">
        <v>1</v>
      </c>
      <c r="AF89" s="30">
        <v>0</v>
      </c>
      <c r="AG89" s="30">
        <v>0.5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0.63846153846153852</v>
      </c>
      <c r="AS89" s="100">
        <f>_xlfn.RANK.EQ(V89,V89:V188,1)/100</f>
        <v>0.11</v>
      </c>
      <c r="AT89" s="31">
        <f>_xlfn.RANK.EQ(X89,X89:X188,1)/100</f>
        <v>0.09</v>
      </c>
      <c r="AU89" s="41">
        <f>AVERAGE(AC89, AR89,V89, X89)</f>
        <v>0.43866538461538468</v>
      </c>
    </row>
    <row r="90" spans="1:47" s="42" customFormat="1" hidden="1" x14ac:dyDescent="0.2">
      <c r="A90" s="28">
        <f>_xlfn.RANK.EQ(AU90,$AU$2:$AU$101,0)</f>
        <v>88</v>
      </c>
      <c r="B90" s="35" t="s">
        <v>62</v>
      </c>
      <c r="C90" s="33"/>
      <c r="D90" s="33"/>
      <c r="E90" s="33" t="s">
        <v>20</v>
      </c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/>
      <c r="P90" s="33"/>
      <c r="Q90" s="33"/>
      <c r="R90" s="33"/>
      <c r="S90" s="33"/>
      <c r="T90" s="28"/>
      <c r="U90" s="36" t="s">
        <v>150</v>
      </c>
      <c r="V90" s="37" t="s">
        <v>150</v>
      </c>
      <c r="W90" s="34" t="s">
        <v>150</v>
      </c>
      <c r="X90" s="38" t="s">
        <v>150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0.32100000000000001</v>
      </c>
      <c r="AD90" s="89">
        <v>1</v>
      </c>
      <c r="AE90" s="89">
        <v>1</v>
      </c>
      <c r="AF90" s="30">
        <v>0</v>
      </c>
      <c r="AG90" s="30">
        <v>0.2</v>
      </c>
      <c r="AH90" s="30">
        <v>0.1</v>
      </c>
      <c r="AI90" s="31">
        <v>1</v>
      </c>
      <c r="AJ90" s="31">
        <v>0</v>
      </c>
      <c r="AK90" s="31">
        <v>1</v>
      </c>
      <c r="AL90" s="31">
        <v>1</v>
      </c>
      <c r="AM90" s="88">
        <v>0</v>
      </c>
      <c r="AN90" s="88">
        <v>0</v>
      </c>
      <c r="AO90" s="29" t="s">
        <v>150</v>
      </c>
      <c r="AP90" s="29" t="s">
        <v>150</v>
      </c>
      <c r="AQ90" s="31"/>
      <c r="AR90" s="40">
        <f>AVERAGE(AD90:AP90)</f>
        <v>0.48181818181818187</v>
      </c>
      <c r="AS90" s="100" t="e">
        <f>_xlfn.RANK.EQ(V90,V90:V189,1)/100</f>
        <v>#VALUE!</v>
      </c>
      <c r="AT90" s="31" t="e">
        <f>_xlfn.RANK.EQ(X90,X90:X189,1)/100</f>
        <v>#VALUE!</v>
      </c>
      <c r="AU90" s="41">
        <f>AVERAGE(AC90, AR90,V90, X90)</f>
        <v>0.40140909090909094</v>
      </c>
    </row>
    <row r="91" spans="1:47" s="42" customFormat="1" hidden="1" x14ac:dyDescent="0.2">
      <c r="A91" s="28">
        <f>_xlfn.RANK.EQ(AU91,$AU$2:$AU$101,0)</f>
        <v>89</v>
      </c>
      <c r="B91" s="35" t="s">
        <v>90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 t="s">
        <v>20</v>
      </c>
      <c r="N91" s="27"/>
      <c r="O91" s="27"/>
      <c r="P91" s="27"/>
      <c r="Q91" s="27"/>
      <c r="R91" s="27"/>
      <c r="S91" s="27"/>
      <c r="T91" s="28" t="s">
        <v>20</v>
      </c>
      <c r="U91" s="36">
        <v>0.16</v>
      </c>
      <c r="V91" s="37">
        <f>1-(U91/100)</f>
        <v>0.99839999999999995</v>
      </c>
      <c r="W91" s="34">
        <v>84</v>
      </c>
      <c r="X91" s="38">
        <f>W91/1000</f>
        <v>8.4000000000000005E-2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0.03</v>
      </c>
      <c r="AD91" s="89">
        <v>0.5</v>
      </c>
      <c r="AE91" s="89">
        <v>1</v>
      </c>
      <c r="AF91" s="30">
        <v>0</v>
      </c>
      <c r="AG91" s="30">
        <v>0.4</v>
      </c>
      <c r="AH91" s="30">
        <v>0.3</v>
      </c>
      <c r="AI91" s="31">
        <v>0</v>
      </c>
      <c r="AJ91" s="31">
        <v>0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5.1999999999999993</v>
      </c>
      <c r="AR91" s="40">
        <f>AVERAGE(AD91:AP91)</f>
        <v>0.43333333333333329</v>
      </c>
      <c r="AS91" s="100">
        <f>_xlfn.RANK.EQ(V91,V91:V190,1)/100</f>
        <v>0.15</v>
      </c>
      <c r="AT91" s="31">
        <f>_xlfn.RANK.EQ(X91,X91:X190,1)/100</f>
        <v>0.06</v>
      </c>
      <c r="AU91" s="41">
        <f>AVERAGE(AC91, AR91,V91, X91)</f>
        <v>0.3864333333333333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0.02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0.03</v>
      </c>
      <c r="AT94" s="31">
        <f>_xlfn.RANK.EQ(X94,X94:X193,1)/100</f>
        <v>0.04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0.03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0.01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0.02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0.03</v>
      </c>
      <c r="AU98" s="41">
        <f>AVERAGE(AC98, AR98,V98, X98)</f>
        <v>0.29230576923076929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C2:C10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11"/>
  <sheetViews>
    <sheetView workbookViewId="0">
      <selection activeCell="X1" sqref="X1"/>
    </sheetView>
  </sheetViews>
  <sheetFormatPr defaultRowHeight="12.75" x14ac:dyDescent="0.2"/>
  <cols>
    <col min="1" max="1" width="5.7109375" style="78" customWidth="1"/>
    <col min="2" max="2" width="19.140625" style="83" customWidth="1"/>
    <col min="3" max="19" width="2.28515625" style="83" hidden="1" customWidth="1"/>
    <col min="20" max="20" width="2.28515625" style="81" hidden="1" customWidth="1"/>
    <col min="21" max="21" width="7.140625" style="82" customWidth="1"/>
    <col min="22" max="22" width="7.85546875" style="82" customWidth="1"/>
    <col min="23" max="23" width="12.28515625" style="81" customWidth="1"/>
    <col min="24" max="24" width="10.140625" style="81" customWidth="1"/>
    <col min="25" max="25" width="14.5703125" style="81" hidden="1" customWidth="1"/>
    <col min="26" max="26" width="13.42578125" style="81" hidden="1" customWidth="1"/>
    <col min="27" max="27" width="16" style="81" hidden="1" customWidth="1"/>
    <col min="28" max="28" width="19.7109375" style="83" hidden="1" customWidth="1"/>
    <col min="29" max="29" width="9.140625" style="78" customWidth="1"/>
    <col min="30" max="30" width="10.140625" style="81" hidden="1" customWidth="1"/>
    <col min="31" max="31" width="9.5703125" style="81" hidden="1" customWidth="1"/>
    <col min="32" max="33" width="10" style="81" hidden="1" customWidth="1"/>
    <col min="34" max="34" width="10.140625" style="81" hidden="1" customWidth="1"/>
    <col min="35" max="35" width="7.7109375" style="81" hidden="1" customWidth="1"/>
    <col min="36" max="36" width="8.140625" style="81" hidden="1" customWidth="1"/>
    <col min="37" max="37" width="6.42578125" style="81" hidden="1" customWidth="1"/>
    <col min="38" max="38" width="6.5703125" style="81" hidden="1" customWidth="1"/>
    <col min="39" max="39" width="8.5703125" style="97" hidden="1" customWidth="1"/>
    <col min="40" max="40" width="8.42578125" style="97" hidden="1" customWidth="1"/>
    <col min="41" max="41" width="8.7109375" style="81" hidden="1" customWidth="1"/>
    <col min="42" max="42" width="9" style="81" hidden="1" customWidth="1"/>
    <col min="43" max="43" width="5.5703125" style="81" hidden="1" customWidth="1"/>
    <col min="44" max="44" width="10.42578125" style="85" customWidth="1"/>
    <col min="45" max="45" width="8.140625" style="85" hidden="1" customWidth="1"/>
    <col min="46" max="46" width="8" style="81" hidden="1" customWidth="1"/>
    <col min="47" max="47" width="9.5703125" style="8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232</v>
      </c>
      <c r="V1" s="5" t="s">
        <v>121</v>
      </c>
      <c r="W1" s="6" t="s">
        <v>233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234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2</v>
      </c>
      <c r="B3" s="35" t="s">
        <v>57</v>
      </c>
      <c r="C3" s="33"/>
      <c r="D3" s="33"/>
      <c r="E3" s="33"/>
      <c r="F3" s="33"/>
      <c r="G3" s="33"/>
      <c r="H3" s="33" t="s">
        <v>20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20</v>
      </c>
      <c r="U3" s="36">
        <v>0.03</v>
      </c>
      <c r="V3" s="37">
        <f>1-(U3/100)</f>
        <v>0.99970000000000003</v>
      </c>
      <c r="W3" s="30">
        <v>107792</v>
      </c>
      <c r="X3" s="38">
        <f>W3/1000</f>
        <v>107.792</v>
      </c>
      <c r="Y3" s="29"/>
      <c r="Z3" s="29"/>
      <c r="AA3" s="29"/>
      <c r="AB3" s="30"/>
      <c r="AC3" s="39">
        <v>3.4000000000000002E-2</v>
      </c>
      <c r="AD3" s="31">
        <v>1</v>
      </c>
      <c r="AE3" s="31">
        <v>1</v>
      </c>
      <c r="AF3" s="30">
        <v>1</v>
      </c>
      <c r="AG3" s="30">
        <v>0.8</v>
      </c>
      <c r="AH3" s="30">
        <v>0.6</v>
      </c>
      <c r="AI3" s="31">
        <v>1</v>
      </c>
      <c r="AJ3" s="31">
        <v>1</v>
      </c>
      <c r="AK3" s="31">
        <v>1</v>
      </c>
      <c r="AL3" s="31">
        <v>1</v>
      </c>
      <c r="AM3" s="88"/>
      <c r="AN3" s="88"/>
      <c r="AO3" s="29">
        <v>1</v>
      </c>
      <c r="AP3" s="29">
        <v>1</v>
      </c>
      <c r="AQ3" s="31">
        <f>SUM(AD3:AP3)</f>
        <v>10.399999999999999</v>
      </c>
      <c r="AR3" s="40">
        <f>AVERAGE(AD3:AP3)</f>
        <v>0.94545454545454533</v>
      </c>
      <c r="AS3" s="100">
        <f>_xlfn.RANK.EQ(V3,V3:V102,1)/100</f>
        <v>0.92</v>
      </c>
      <c r="AT3" s="31">
        <f>_xlfn.RANK.EQ(X3,X3:X102,1)/100</f>
        <v>0.93</v>
      </c>
      <c r="AU3" s="41">
        <f>AVERAGE(AC3, AR3,V3, X3)</f>
        <v>27.442788636363638</v>
      </c>
    </row>
    <row r="4" spans="1:47" s="42" customFormat="1" x14ac:dyDescent="0.2">
      <c r="A4" s="28">
        <f>_xlfn.RANK.EQ(AU4,$AU$2:$AU$101,0)</f>
        <v>3</v>
      </c>
      <c r="B4" s="35" t="s">
        <v>73</v>
      </c>
      <c r="C4" s="33" t="s">
        <v>20</v>
      </c>
      <c r="D4" s="33" t="s">
        <v>20</v>
      </c>
      <c r="E4" s="33" t="s">
        <v>20</v>
      </c>
      <c r="F4" s="33"/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33"/>
      <c r="O4" s="33" t="s">
        <v>20</v>
      </c>
      <c r="P4" s="33" t="s">
        <v>20</v>
      </c>
      <c r="Q4" s="33" t="s">
        <v>20</v>
      </c>
      <c r="R4" s="33" t="s">
        <v>20</v>
      </c>
      <c r="S4" s="33" t="s">
        <v>20</v>
      </c>
      <c r="T4" s="33" t="s">
        <v>20</v>
      </c>
      <c r="U4" s="36">
        <v>0.63</v>
      </c>
      <c r="V4" s="37">
        <f>1-(U4/100)</f>
        <v>0.99370000000000003</v>
      </c>
      <c r="W4" s="34">
        <v>52469</v>
      </c>
      <c r="X4" s="38">
        <f>W4/1000</f>
        <v>52.469000000000001</v>
      </c>
      <c r="Y4" s="29" t="s">
        <v>172</v>
      </c>
      <c r="Z4" s="29" t="s">
        <v>172</v>
      </c>
      <c r="AA4" s="29" t="s">
        <v>199</v>
      </c>
      <c r="AB4" s="30" t="s">
        <v>199</v>
      </c>
      <c r="AC4" s="39">
        <v>0.83599999999999997</v>
      </c>
      <c r="AD4" s="31">
        <v>0</v>
      </c>
      <c r="AE4" s="31">
        <v>1</v>
      </c>
      <c r="AF4" s="30">
        <v>0</v>
      </c>
      <c r="AG4" s="30">
        <v>0.8</v>
      </c>
      <c r="AH4" s="30">
        <v>0</v>
      </c>
      <c r="AI4" s="31">
        <v>1</v>
      </c>
      <c r="AJ4" s="31">
        <v>0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0</v>
      </c>
      <c r="AQ4" s="31">
        <f>SUM(AD4:AP4)</f>
        <v>5.8</v>
      </c>
      <c r="AR4" s="40">
        <f>AVERAGE(AD4:AP4)</f>
        <v>0.52727272727272723</v>
      </c>
      <c r="AS4" s="100">
        <f>_xlfn.RANK.EQ(V4,V4:V103,1)/100</f>
        <v>0.79</v>
      </c>
      <c r="AT4" s="31">
        <f>_xlfn.RANK.EQ(X4,X4:X103,1)/100</f>
        <v>0.92</v>
      </c>
      <c r="AU4" s="41">
        <f>AVERAGE(AC4, AR4,V4, X4)</f>
        <v>13.706493181818182</v>
      </c>
    </row>
    <row r="5" spans="1:47" s="42" customFormat="1" x14ac:dyDescent="0.2">
      <c r="A5" s="28">
        <f>_xlfn.RANK.EQ(AU5,$AU$2:$AU$101,0)</f>
        <v>4</v>
      </c>
      <c r="B5" s="35" t="s">
        <v>80</v>
      </c>
      <c r="C5" s="33"/>
      <c r="D5" s="33" t="s">
        <v>20</v>
      </c>
      <c r="E5" s="33"/>
      <c r="F5" s="33" t="s">
        <v>20</v>
      </c>
      <c r="G5" s="33"/>
      <c r="H5" s="33"/>
      <c r="I5" s="33"/>
      <c r="J5" s="33"/>
      <c r="K5" s="33"/>
      <c r="L5" s="33"/>
      <c r="M5" s="33"/>
      <c r="N5" s="33" t="s">
        <v>20</v>
      </c>
      <c r="O5" s="33"/>
      <c r="P5" s="33"/>
      <c r="Q5" s="33" t="s">
        <v>20</v>
      </c>
      <c r="R5" s="33"/>
      <c r="S5" s="27"/>
      <c r="T5" s="28"/>
      <c r="U5" s="36">
        <v>0.03</v>
      </c>
      <c r="V5" s="37">
        <f>1-(U5/100)</f>
        <v>0.99970000000000003</v>
      </c>
      <c r="W5" s="34">
        <v>40971</v>
      </c>
      <c r="X5" s="38">
        <f>W5/1000</f>
        <v>40.970999999999997</v>
      </c>
      <c r="Y5" s="29">
        <v>4600</v>
      </c>
      <c r="Z5" s="29"/>
      <c r="AA5" s="29" t="s">
        <v>204</v>
      </c>
      <c r="AB5" s="30" t="s">
        <v>204</v>
      </c>
      <c r="AC5" s="39">
        <v>0.21199999999999999</v>
      </c>
      <c r="AD5" s="31">
        <v>1</v>
      </c>
      <c r="AE5" s="31">
        <v>1</v>
      </c>
      <c r="AF5" s="30">
        <v>1</v>
      </c>
      <c r="AG5" s="30">
        <v>0.6</v>
      </c>
      <c r="AH5" s="30">
        <v>0.4</v>
      </c>
      <c r="AI5" s="31">
        <v>1</v>
      </c>
      <c r="AJ5" s="31">
        <v>1</v>
      </c>
      <c r="AK5" s="31">
        <v>1</v>
      </c>
      <c r="AL5" s="31">
        <v>1</v>
      </c>
      <c r="AM5" s="88" t="s">
        <v>153</v>
      </c>
      <c r="AN5" s="88" t="s">
        <v>153</v>
      </c>
      <c r="AO5" s="29">
        <v>1</v>
      </c>
      <c r="AP5" s="29">
        <v>1</v>
      </c>
      <c r="AQ5" s="31">
        <f>SUM(AD5:AP5)</f>
        <v>10</v>
      </c>
      <c r="AR5" s="40">
        <f>AVERAGE(AD5:AP5)</f>
        <v>0.90909090909090906</v>
      </c>
      <c r="AS5" s="100">
        <f>_xlfn.RANK.EQ(V5,V5:V104,1)/100</f>
        <v>0.91</v>
      </c>
      <c r="AT5" s="31">
        <f>_xlfn.RANK.EQ(X5,X5:X104,1)/100</f>
        <v>0.91</v>
      </c>
      <c r="AU5" s="41">
        <f>AVERAGE(AC5, AR5,V5, X5)</f>
        <v>10.772947727272726</v>
      </c>
    </row>
    <row r="6" spans="1:47" s="42" customFormat="1" x14ac:dyDescent="0.2">
      <c r="A6" s="28">
        <f>_xlfn.RANK.EQ(AU6,$AU$2:$AU$101,0)</f>
        <v>5</v>
      </c>
      <c r="B6" s="35" t="s">
        <v>104</v>
      </c>
      <c r="C6" s="33"/>
      <c r="D6" s="33"/>
      <c r="E6" s="33"/>
      <c r="F6" s="33"/>
      <c r="G6" s="33" t="s">
        <v>20</v>
      </c>
      <c r="H6" s="33"/>
      <c r="I6" s="33"/>
      <c r="J6" s="33"/>
      <c r="K6" s="33"/>
      <c r="L6" s="33"/>
      <c r="M6" s="33"/>
      <c r="N6" s="33"/>
      <c r="O6" s="33"/>
      <c r="P6" s="33"/>
      <c r="Q6" s="33" t="s">
        <v>20</v>
      </c>
      <c r="R6" s="33"/>
      <c r="S6" s="33" t="s">
        <v>20</v>
      </c>
      <c r="T6" s="33"/>
      <c r="U6" s="36">
        <v>0.32</v>
      </c>
      <c r="V6" s="37">
        <f>1-(U6/100)</f>
        <v>0.99680000000000002</v>
      </c>
      <c r="W6" s="34">
        <v>40540</v>
      </c>
      <c r="X6" s="38">
        <f>W6/1000</f>
        <v>40.54</v>
      </c>
      <c r="Y6" s="29"/>
      <c r="Z6" s="29">
        <v>0</v>
      </c>
      <c r="AA6" s="29" t="s">
        <v>217</v>
      </c>
      <c r="AB6" s="30" t="s">
        <v>150</v>
      </c>
      <c r="AC6" s="39">
        <v>0.187</v>
      </c>
      <c r="AD6" s="31">
        <v>1</v>
      </c>
      <c r="AE6" s="31">
        <v>1</v>
      </c>
      <c r="AF6" s="30">
        <v>1</v>
      </c>
      <c r="AG6" s="30">
        <v>0.6</v>
      </c>
      <c r="AH6" s="30">
        <v>0.8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153</v>
      </c>
      <c r="AO6" s="29">
        <v>1</v>
      </c>
      <c r="AP6" s="29">
        <v>1</v>
      </c>
      <c r="AQ6" s="31">
        <f>SUM(AD6:AP6)</f>
        <v>10.4</v>
      </c>
      <c r="AR6" s="40">
        <f>AVERAGE(AD6:AP6)</f>
        <v>0.94545454545454544</v>
      </c>
      <c r="AS6" s="100">
        <f>_xlfn.RANK.EQ(V6,V6:V105,1)/100</f>
        <v>0.84</v>
      </c>
      <c r="AT6" s="31">
        <f>_xlfn.RANK.EQ(X6,X6:X105,1)/100</f>
        <v>0.91</v>
      </c>
      <c r="AU6" s="41">
        <f>AVERAGE(AC6, AR6,V6, X6)</f>
        <v>10.667313636363636</v>
      </c>
    </row>
    <row r="7" spans="1:47" s="42" customFormat="1" x14ac:dyDescent="0.2">
      <c r="A7" s="28">
        <f>_xlfn.RANK.EQ(AU7,$AU$2:$AU$101,0)</f>
        <v>6</v>
      </c>
      <c r="B7" s="35" t="s">
        <v>113</v>
      </c>
      <c r="C7" s="33" t="s">
        <v>20</v>
      </c>
      <c r="D7" s="33" t="s">
        <v>20</v>
      </c>
      <c r="E7" s="33" t="s">
        <v>20</v>
      </c>
      <c r="F7" s="33" t="s">
        <v>20</v>
      </c>
      <c r="G7" s="33"/>
      <c r="H7" s="33"/>
      <c r="I7" s="33" t="s">
        <v>20</v>
      </c>
      <c r="J7" s="33"/>
      <c r="K7" s="33" t="s">
        <v>20</v>
      </c>
      <c r="L7" s="33" t="s">
        <v>20</v>
      </c>
      <c r="M7" s="33"/>
      <c r="N7" s="33" t="s">
        <v>20</v>
      </c>
      <c r="O7" s="33" t="s">
        <v>20</v>
      </c>
      <c r="P7" s="33" t="s">
        <v>20</v>
      </c>
      <c r="Q7" s="33" t="s">
        <v>20</v>
      </c>
      <c r="R7" s="33"/>
      <c r="S7" s="33" t="s">
        <v>20</v>
      </c>
      <c r="T7" s="28"/>
      <c r="U7" s="36">
        <v>2.29</v>
      </c>
      <c r="V7" s="37">
        <f>1-(U7/100)</f>
        <v>0.97709999999999997</v>
      </c>
      <c r="W7" s="34">
        <v>34206</v>
      </c>
      <c r="X7" s="38">
        <f>W7/1000</f>
        <v>34.206000000000003</v>
      </c>
      <c r="Y7" s="43">
        <v>14000</v>
      </c>
      <c r="Z7" s="29"/>
      <c r="AA7" s="29" t="s">
        <v>204</v>
      </c>
      <c r="AB7" s="30"/>
      <c r="AC7" s="39">
        <v>0.79700000000000004</v>
      </c>
      <c r="AD7" s="31">
        <v>1</v>
      </c>
      <c r="AE7" s="31">
        <v>1</v>
      </c>
      <c r="AF7" s="30">
        <v>1</v>
      </c>
      <c r="AG7" s="30">
        <v>0.6</v>
      </c>
      <c r="AH7" s="30">
        <v>0</v>
      </c>
      <c r="AI7" s="31">
        <v>1</v>
      </c>
      <c r="AJ7" s="31">
        <v>1</v>
      </c>
      <c r="AK7" s="31">
        <v>1</v>
      </c>
      <c r="AL7" s="31">
        <v>1</v>
      </c>
      <c r="AM7" s="88" t="s">
        <v>149</v>
      </c>
      <c r="AN7" s="88" t="s">
        <v>153</v>
      </c>
      <c r="AO7" s="29">
        <v>1</v>
      </c>
      <c r="AP7" s="29">
        <v>1</v>
      </c>
      <c r="AQ7" s="31">
        <f>SUM(AD7:AP7)</f>
        <v>9.6</v>
      </c>
      <c r="AR7" s="40">
        <f>AVERAGE(AD7:AP7)</f>
        <v>0.87272727272727268</v>
      </c>
      <c r="AS7" s="100">
        <f>_xlfn.RANK.EQ(V7,V7:V106,1)/100</f>
        <v>0.51</v>
      </c>
      <c r="AT7" s="31">
        <f>_xlfn.RANK.EQ(X7,X7:X106,1)/100</f>
        <v>0.91</v>
      </c>
      <c r="AU7" s="41">
        <f>AVERAGE(AC7, AR7,V7, X7)</f>
        <v>9.2132068181818187</v>
      </c>
    </row>
    <row r="8" spans="1:47" s="42" customFormat="1" ht="25.5" x14ac:dyDescent="0.2">
      <c r="A8" s="28">
        <f>_xlfn.RANK.EQ(AU8,$AU$2:$AU$101,0)</f>
        <v>7</v>
      </c>
      <c r="B8" s="35" t="s">
        <v>55</v>
      </c>
      <c r="C8" s="33"/>
      <c r="D8" s="33"/>
      <c r="E8" s="33" t="s">
        <v>20</v>
      </c>
      <c r="F8" s="33"/>
      <c r="G8" s="33"/>
      <c r="H8" s="33"/>
      <c r="I8" s="33"/>
      <c r="J8" s="33"/>
      <c r="K8" s="33" t="s">
        <v>20</v>
      </c>
      <c r="L8" s="33"/>
      <c r="M8" s="33"/>
      <c r="N8" s="33"/>
      <c r="O8" s="33"/>
      <c r="P8" s="33" t="s">
        <v>20</v>
      </c>
      <c r="Q8" s="33" t="s">
        <v>20</v>
      </c>
      <c r="R8" s="33"/>
      <c r="S8" s="33"/>
      <c r="T8" s="33"/>
      <c r="U8" s="36">
        <v>0.68</v>
      </c>
      <c r="V8" s="37">
        <f>1-(U8/100)</f>
        <v>0.99319999999999997</v>
      </c>
      <c r="W8" s="34">
        <v>23196</v>
      </c>
      <c r="X8" s="38">
        <f>W8/1000</f>
        <v>23.196000000000002</v>
      </c>
      <c r="Y8" s="29"/>
      <c r="Z8" s="29"/>
      <c r="AA8" s="29"/>
      <c r="AB8" s="30"/>
      <c r="AC8" s="39">
        <v>0.53900000000000003</v>
      </c>
      <c r="AD8" s="31">
        <v>1</v>
      </c>
      <c r="AE8" s="31">
        <v>1</v>
      </c>
      <c r="AF8" s="30">
        <v>1</v>
      </c>
      <c r="AG8" s="30">
        <v>0.6</v>
      </c>
      <c r="AH8" s="30">
        <v>0.6</v>
      </c>
      <c r="AI8" s="31">
        <v>1</v>
      </c>
      <c r="AJ8" s="31">
        <v>1</v>
      </c>
      <c r="AK8" s="31">
        <v>1</v>
      </c>
      <c r="AL8" s="31">
        <v>1</v>
      </c>
      <c r="AM8" s="88"/>
      <c r="AN8" s="88"/>
      <c r="AO8" s="29">
        <v>1</v>
      </c>
      <c r="AP8" s="29">
        <v>1</v>
      </c>
      <c r="AQ8" s="31">
        <f>SUM(AD8:AP8)</f>
        <v>10.199999999999999</v>
      </c>
      <c r="AR8" s="40">
        <f>AVERAGE(AD8:AP8)</f>
        <v>0.92727272727272725</v>
      </c>
      <c r="AS8" s="100">
        <f>_xlfn.RANK.EQ(V8,V8:V107,1)/100</f>
        <v>0.77</v>
      </c>
      <c r="AT8" s="31">
        <f>_xlfn.RANK.EQ(X8,X8:X107,1)/100</f>
        <v>0.91</v>
      </c>
      <c r="AU8" s="41">
        <f>AVERAGE(AC8, AR8,V8, X8)</f>
        <v>6.4138681818181826</v>
      </c>
    </row>
    <row r="9" spans="1:47" s="42" customFormat="1" x14ac:dyDescent="0.2">
      <c r="A9" s="28">
        <f>_xlfn.RANK.EQ(AU9,$AU$2:$AU$101,0)</f>
        <v>8</v>
      </c>
      <c r="B9" s="35" t="s">
        <v>102</v>
      </c>
      <c r="C9" s="33"/>
      <c r="D9" s="33"/>
      <c r="E9" s="33"/>
      <c r="F9" s="33"/>
      <c r="G9" s="33" t="s">
        <v>20</v>
      </c>
      <c r="H9" s="33"/>
      <c r="I9" s="33"/>
      <c r="J9" s="33"/>
      <c r="K9" s="33"/>
      <c r="L9" s="33"/>
      <c r="M9" s="33"/>
      <c r="N9" s="33"/>
      <c r="O9" s="33"/>
      <c r="P9" s="33"/>
      <c r="Q9" s="33" t="s">
        <v>20</v>
      </c>
      <c r="R9" s="33"/>
      <c r="S9" s="33" t="s">
        <v>20</v>
      </c>
      <c r="T9" s="33"/>
      <c r="U9" s="36">
        <v>0.37</v>
      </c>
      <c r="V9" s="37">
        <f>1-(U9/100)</f>
        <v>0.99629999999999996</v>
      </c>
      <c r="W9" s="34">
        <v>20581</v>
      </c>
      <c r="X9" s="38">
        <f>W9/1000</f>
        <v>20.581</v>
      </c>
      <c r="Y9" s="29">
        <v>42</v>
      </c>
      <c r="Z9" s="29">
        <v>42</v>
      </c>
      <c r="AA9" s="29" t="s">
        <v>215</v>
      </c>
      <c r="AB9" s="30" t="s">
        <v>215</v>
      </c>
      <c r="AC9" s="39">
        <v>0.187</v>
      </c>
      <c r="AD9" s="31">
        <v>1</v>
      </c>
      <c r="AE9" s="31">
        <v>1</v>
      </c>
      <c r="AF9" s="30">
        <v>1</v>
      </c>
      <c r="AG9" s="30">
        <v>0.6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153</v>
      </c>
      <c r="AN9" s="88" t="s">
        <v>153</v>
      </c>
      <c r="AO9" s="29">
        <v>1</v>
      </c>
      <c r="AP9" s="29">
        <v>1</v>
      </c>
      <c r="AQ9" s="31">
        <f>SUM(AD9:AP9)</f>
        <v>10.4</v>
      </c>
      <c r="AR9" s="40">
        <f>AVERAGE(AD9:AP9)</f>
        <v>0.94545454545454544</v>
      </c>
      <c r="AS9" s="100">
        <f>_xlfn.RANK.EQ(V9,V9:V108,1)/100</f>
        <v>0.82</v>
      </c>
      <c r="AT9" s="31">
        <f>_xlfn.RANK.EQ(X9,X9:X108,1)/100</f>
        <v>0.91</v>
      </c>
      <c r="AU9" s="41">
        <f>AVERAGE(AC9, AR9,V9, X9)</f>
        <v>5.677438636363636</v>
      </c>
    </row>
    <row r="10" spans="1:47" s="42" customFormat="1" x14ac:dyDescent="0.2">
      <c r="A10" s="28">
        <f>_xlfn.RANK.EQ(AU10,$AU$2:$AU$101,0)</f>
        <v>9</v>
      </c>
      <c r="B10" s="35" t="s">
        <v>28</v>
      </c>
      <c r="C10" s="27"/>
      <c r="D10" s="27"/>
      <c r="E10" s="27"/>
      <c r="F10" s="27"/>
      <c r="G10" s="27"/>
      <c r="H10" s="27"/>
      <c r="I10" s="27"/>
      <c r="J10" s="27" t="s">
        <v>20</v>
      </c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36">
        <v>8.8000000000000007</v>
      </c>
      <c r="V10" s="37">
        <f>1-(U10/100)</f>
        <v>0.91200000000000003</v>
      </c>
      <c r="W10" s="34">
        <v>17105</v>
      </c>
      <c r="X10" s="38">
        <f>W10/1000</f>
        <v>17.105</v>
      </c>
      <c r="Y10" s="29" t="s">
        <v>150</v>
      </c>
      <c r="Z10" s="29" t="s">
        <v>151</v>
      </c>
      <c r="AA10" s="29" t="s">
        <v>150</v>
      </c>
      <c r="AB10" s="30" t="s">
        <v>159</v>
      </c>
      <c r="AC10" s="39">
        <v>2.4E-2</v>
      </c>
      <c r="AD10" s="31">
        <v>0.8</v>
      </c>
      <c r="AE10" s="31">
        <v>1</v>
      </c>
      <c r="AF10" s="30">
        <v>0</v>
      </c>
      <c r="AG10" s="30">
        <v>0.8</v>
      </c>
      <c r="AH10" s="30">
        <v>0</v>
      </c>
      <c r="AI10" s="31">
        <v>0.5</v>
      </c>
      <c r="AJ10" s="31">
        <v>1</v>
      </c>
      <c r="AK10" s="31">
        <v>1</v>
      </c>
      <c r="AL10" s="31">
        <v>1</v>
      </c>
      <c r="AM10" s="88">
        <v>0.5</v>
      </c>
      <c r="AN10" s="88" t="s">
        <v>153</v>
      </c>
      <c r="AO10" s="29">
        <v>1</v>
      </c>
      <c r="AP10" s="29">
        <v>1</v>
      </c>
      <c r="AQ10" s="31">
        <f>SUM(AD10:AP10)</f>
        <v>8.6</v>
      </c>
      <c r="AR10" s="40">
        <f>AVERAGE(AD10:AP10)</f>
        <v>0.71666666666666667</v>
      </c>
      <c r="AS10" s="100">
        <f>_xlfn.RANK.EQ(V10,V10:V109,1)/100</f>
        <v>0.28000000000000003</v>
      </c>
      <c r="AT10" s="31">
        <f>_xlfn.RANK.EQ(X10,X10:X109,1)/100</f>
        <v>0.91</v>
      </c>
      <c r="AU10" s="41">
        <f>AVERAGE(AC10, AR10,V10, X10)</f>
        <v>4.6894166666666663</v>
      </c>
    </row>
    <row r="11" spans="1:47" s="42" customFormat="1" ht="25.5" x14ac:dyDescent="0.2">
      <c r="A11" s="28">
        <f>_xlfn.RANK.EQ(AU11,$AU$2:$AU$101,0)</f>
        <v>10</v>
      </c>
      <c r="B11" s="35" t="s">
        <v>75</v>
      </c>
      <c r="C11" s="33" t="s">
        <v>20</v>
      </c>
      <c r="D11" s="33"/>
      <c r="E11" s="33" t="s">
        <v>20</v>
      </c>
      <c r="F11" s="33"/>
      <c r="G11" s="33"/>
      <c r="H11" s="33"/>
      <c r="I11" s="33" t="s">
        <v>20</v>
      </c>
      <c r="J11" s="33" t="s">
        <v>20</v>
      </c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 t="s">
        <v>20</v>
      </c>
      <c r="R11" s="33"/>
      <c r="S11" s="33" t="s">
        <v>20</v>
      </c>
      <c r="T11" s="28"/>
      <c r="U11" s="36">
        <v>0.72</v>
      </c>
      <c r="V11" s="37">
        <f>1-(U11/100)</f>
        <v>0.99280000000000002</v>
      </c>
      <c r="W11" s="34">
        <v>16236</v>
      </c>
      <c r="X11" s="38">
        <f>W11/1000</f>
        <v>16.236000000000001</v>
      </c>
      <c r="Y11" s="29"/>
      <c r="Z11" s="29"/>
      <c r="AA11" s="29" t="s">
        <v>200</v>
      </c>
      <c r="AB11" s="30" t="s">
        <v>200</v>
      </c>
      <c r="AC11" s="39">
        <v>0.60399999999999998</v>
      </c>
      <c r="AD11" s="31">
        <v>1</v>
      </c>
      <c r="AE11" s="31">
        <v>1</v>
      </c>
      <c r="AF11" s="30" t="s">
        <v>150</v>
      </c>
      <c r="AG11" s="30">
        <v>0.6</v>
      </c>
      <c r="AH11" s="30">
        <v>0.2</v>
      </c>
      <c r="AI11" s="31">
        <v>1</v>
      </c>
      <c r="AJ11" s="31">
        <v>1</v>
      </c>
      <c r="AK11" s="31">
        <v>0.66</v>
      </c>
      <c r="AL11" s="31">
        <v>0.66</v>
      </c>
      <c r="AM11" s="88" t="s">
        <v>149</v>
      </c>
      <c r="AN11" s="88" t="s">
        <v>153</v>
      </c>
      <c r="AO11" s="29">
        <v>1</v>
      </c>
      <c r="AP11" s="29">
        <v>0</v>
      </c>
      <c r="AQ11" s="31">
        <f>SUM(AD11:AP11)</f>
        <v>7.120000000000001</v>
      </c>
      <c r="AR11" s="40">
        <f>AVERAGE(AD11:AP11)</f>
        <v>0.71200000000000008</v>
      </c>
      <c r="AS11" s="100">
        <f>_xlfn.RANK.EQ(V11,V11:V110,1)/100</f>
        <v>0.75</v>
      </c>
      <c r="AT11" s="31">
        <f>_xlfn.RANK.EQ(X11,X11:X110,1)/100</f>
        <v>0.91</v>
      </c>
      <c r="AU11" s="41">
        <f>AVERAGE(AC11, AR11,V11, X11)</f>
        <v>4.6362000000000005</v>
      </c>
    </row>
    <row r="12" spans="1:47" s="42" customFormat="1" x14ac:dyDescent="0.2">
      <c r="A12" s="28">
        <f>_xlfn.RANK.EQ(AU12,$AU$2:$AU$101,0)</f>
        <v>11</v>
      </c>
      <c r="B12" s="98" t="s">
        <v>19</v>
      </c>
      <c r="C12" s="27"/>
      <c r="D12" s="27" t="s">
        <v>20</v>
      </c>
      <c r="E12" s="27"/>
      <c r="F12" s="27" t="s">
        <v>20</v>
      </c>
      <c r="G12" s="27"/>
      <c r="H12" s="27"/>
      <c r="I12" s="27"/>
      <c r="J12" s="27"/>
      <c r="K12" s="27"/>
      <c r="L12" s="27"/>
      <c r="M12" s="27"/>
      <c r="N12" s="27" t="s">
        <v>20</v>
      </c>
      <c r="O12" s="27"/>
      <c r="P12" s="27"/>
      <c r="Q12" s="27" t="s">
        <v>20</v>
      </c>
      <c r="R12" s="27"/>
      <c r="S12" s="27"/>
      <c r="T12" s="28"/>
      <c r="U12" s="36">
        <v>4.03</v>
      </c>
      <c r="V12" s="37">
        <f>1-(U12/100)</f>
        <v>0.9597</v>
      </c>
      <c r="W12" s="34">
        <v>11401</v>
      </c>
      <c r="X12" s="38">
        <f>W12/1000</f>
        <v>11.401</v>
      </c>
      <c r="Y12" s="29" t="s">
        <v>146</v>
      </c>
      <c r="Z12" s="29">
        <v>24</v>
      </c>
      <c r="AA12" s="29"/>
      <c r="AB12" s="30" t="s">
        <v>147</v>
      </c>
      <c r="AC12" s="39">
        <v>0.20599999999999999</v>
      </c>
      <c r="AD12" s="31">
        <v>1</v>
      </c>
      <c r="AE12" s="31">
        <v>0.2</v>
      </c>
      <c r="AF12" s="30">
        <v>0</v>
      </c>
      <c r="AG12" s="30">
        <v>0.2</v>
      </c>
      <c r="AH12" s="30">
        <v>0.4</v>
      </c>
      <c r="AI12" s="31">
        <v>0.5</v>
      </c>
      <c r="AJ12" s="31">
        <v>0</v>
      </c>
      <c r="AK12" s="31">
        <v>1</v>
      </c>
      <c r="AL12" s="31">
        <v>1</v>
      </c>
      <c r="AM12" s="88" t="s">
        <v>148</v>
      </c>
      <c r="AN12" s="88" t="s">
        <v>149</v>
      </c>
      <c r="AO12" s="29">
        <v>0</v>
      </c>
      <c r="AP12" s="29">
        <v>0</v>
      </c>
      <c r="AQ12" s="31">
        <f>SUM(AD12:AP12)</f>
        <v>4.3</v>
      </c>
      <c r="AR12" s="40">
        <f>AVERAGE(AD12:AP12)</f>
        <v>0.39090909090909087</v>
      </c>
      <c r="AS12" s="100">
        <f>_xlfn.RANK.EQ(V12,V12:V111,1)/100</f>
        <v>0.4</v>
      </c>
      <c r="AT12" s="31">
        <f>_xlfn.RANK.EQ(X12,X12:X111,1)/100</f>
        <v>0.9</v>
      </c>
      <c r="AU12" s="41">
        <f>AVERAGE(AC12, AR12,V12, X12)</f>
        <v>3.2394022727272729</v>
      </c>
    </row>
    <row r="13" spans="1:47" s="42" customFormat="1" ht="38.25" x14ac:dyDescent="0.2">
      <c r="A13" s="28">
        <f>_xlfn.RANK.EQ(AU13,$AU$2:$AU$101,0)</f>
        <v>12</v>
      </c>
      <c r="B13" s="35" t="s">
        <v>83</v>
      </c>
      <c r="C13" s="33" t="s">
        <v>20</v>
      </c>
      <c r="D13" s="33"/>
      <c r="E13" s="33"/>
      <c r="F13" s="33"/>
      <c r="G13" s="33"/>
      <c r="H13" s="33" t="s">
        <v>20</v>
      </c>
      <c r="I13" s="33"/>
      <c r="J13" s="33"/>
      <c r="K13" s="33"/>
      <c r="L13" s="33"/>
      <c r="M13" s="33"/>
      <c r="N13" s="33"/>
      <c r="O13" s="27"/>
      <c r="P13" s="27"/>
      <c r="Q13" s="27"/>
      <c r="R13" s="27"/>
      <c r="S13" s="27"/>
      <c r="T13" s="28"/>
      <c r="U13" s="36">
        <v>1.17</v>
      </c>
      <c r="V13" s="37">
        <f>1-(U13/100)</f>
        <v>0.98829999999999996</v>
      </c>
      <c r="W13" s="34">
        <v>10774</v>
      </c>
      <c r="X13" s="38">
        <f>W13/1000</f>
        <v>10.773999999999999</v>
      </c>
      <c r="Y13" s="29" t="s">
        <v>208</v>
      </c>
      <c r="Z13" s="29">
        <v>0</v>
      </c>
      <c r="AA13" s="29" t="s">
        <v>209</v>
      </c>
      <c r="AB13" s="30"/>
      <c r="AC13" s="39">
        <v>4.9000000000000002E-2</v>
      </c>
      <c r="AD13" s="31">
        <v>1</v>
      </c>
      <c r="AE13" s="31">
        <v>0.8</v>
      </c>
      <c r="AF13" s="30">
        <v>1</v>
      </c>
      <c r="AG13" s="30">
        <v>0.6</v>
      </c>
      <c r="AH13" s="30">
        <v>0.6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1</v>
      </c>
      <c r="AP13" s="29">
        <v>1</v>
      </c>
      <c r="AQ13" s="31">
        <f>SUM(AD13:AP13)</f>
        <v>10</v>
      </c>
      <c r="AR13" s="40">
        <f>AVERAGE(AD13:AP13)</f>
        <v>0.90909090909090906</v>
      </c>
      <c r="AS13" s="100">
        <f>_xlfn.RANK.EQ(V13,V13:V112,1)/100</f>
        <v>0.64</v>
      </c>
      <c r="AT13" s="31">
        <f>_xlfn.RANK.EQ(X13,X13:X112,1)/100</f>
        <v>0.89</v>
      </c>
      <c r="AU13" s="41">
        <f>AVERAGE(AC13, AR13,V13, X13)</f>
        <v>3.1800977272727269</v>
      </c>
    </row>
    <row r="14" spans="1:47" s="42" customFormat="1" ht="25.5" x14ac:dyDescent="0.2">
      <c r="A14" s="28">
        <f>_xlfn.RANK.EQ(AU14,$AU$2:$AU$101,0)</f>
        <v>13</v>
      </c>
      <c r="B14" s="35" t="s">
        <v>41</v>
      </c>
      <c r="C14" s="33"/>
      <c r="D14" s="33"/>
      <c r="E14" s="33" t="s">
        <v>20</v>
      </c>
      <c r="F14" s="33"/>
      <c r="G14" s="33" t="s">
        <v>20</v>
      </c>
      <c r="H14" s="33"/>
      <c r="I14" s="33"/>
      <c r="J14" s="33"/>
      <c r="K14" s="33" t="s">
        <v>20</v>
      </c>
      <c r="L14" s="33"/>
      <c r="M14" s="33"/>
      <c r="N14" s="33"/>
      <c r="O14" s="33"/>
      <c r="P14" s="33"/>
      <c r="Q14" s="33"/>
      <c r="R14" s="33"/>
      <c r="S14" s="33"/>
      <c r="T14" s="33"/>
      <c r="U14" s="36">
        <v>0.67</v>
      </c>
      <c r="V14" s="37">
        <f>1-(U14/100)</f>
        <v>0.99329999999999996</v>
      </c>
      <c r="W14" s="34">
        <v>9948</v>
      </c>
      <c r="X14" s="38">
        <f>W14/1000</f>
        <v>9.9480000000000004</v>
      </c>
      <c r="Y14" s="29" t="s">
        <v>172</v>
      </c>
      <c r="Z14" s="29" t="s">
        <v>173</v>
      </c>
      <c r="AA14" s="29" t="s">
        <v>174</v>
      </c>
      <c r="AB14" s="30" t="s">
        <v>175</v>
      </c>
      <c r="AC14" s="39">
        <v>0.625</v>
      </c>
      <c r="AD14" s="31">
        <v>1</v>
      </c>
      <c r="AE14" s="31">
        <v>0.8</v>
      </c>
      <c r="AF14" s="30">
        <v>1</v>
      </c>
      <c r="AG14" s="30">
        <v>0.6</v>
      </c>
      <c r="AH14" s="30">
        <v>0.6</v>
      </c>
      <c r="AI14" s="31">
        <v>1</v>
      </c>
      <c r="AJ14" s="31">
        <v>1</v>
      </c>
      <c r="AK14" s="31">
        <v>1</v>
      </c>
      <c r="AL14" s="31">
        <v>1</v>
      </c>
      <c r="AM14" s="88" t="s">
        <v>153</v>
      </c>
      <c r="AN14" s="88" t="s">
        <v>153</v>
      </c>
      <c r="AO14" s="29">
        <v>1</v>
      </c>
      <c r="AP14" s="29">
        <v>1</v>
      </c>
      <c r="AQ14" s="31">
        <f>SUM(AD14:AP14)</f>
        <v>10</v>
      </c>
      <c r="AR14" s="40">
        <f>AVERAGE(AD14:AP14)</f>
        <v>0.90909090909090906</v>
      </c>
      <c r="AS14" s="100">
        <f>_xlfn.RANK.EQ(V14,V14:V113,1)/100</f>
        <v>0.76</v>
      </c>
      <c r="AT14" s="31">
        <f>_xlfn.RANK.EQ(X14,X14:X113,1)/100</f>
        <v>0.87</v>
      </c>
      <c r="AU14" s="41">
        <f>AVERAGE(AC14, AR14,V14, X14)</f>
        <v>3.1188477272727275</v>
      </c>
    </row>
    <row r="15" spans="1:47" s="42" customFormat="1" x14ac:dyDescent="0.2">
      <c r="A15" s="28">
        <f>_xlfn.RANK.EQ(AU15,$AU$2:$AU$101,0)</f>
        <v>14</v>
      </c>
      <c r="B15" s="35" t="s">
        <v>31</v>
      </c>
      <c r="C15" s="27"/>
      <c r="D15" s="27" t="s">
        <v>20</v>
      </c>
      <c r="E15" s="99"/>
      <c r="F15" s="27"/>
      <c r="G15" s="27"/>
      <c r="H15" s="27"/>
      <c r="I15" s="27"/>
      <c r="J15" s="27"/>
      <c r="K15" s="27"/>
      <c r="L15" s="27"/>
      <c r="M15" s="27"/>
      <c r="N15" s="27" t="s">
        <v>20</v>
      </c>
      <c r="O15" s="27"/>
      <c r="P15" s="27"/>
      <c r="Q15" s="27" t="s">
        <v>20</v>
      </c>
      <c r="R15" s="27"/>
      <c r="S15" s="27"/>
      <c r="T15" s="28"/>
      <c r="U15" s="36">
        <v>1.26</v>
      </c>
      <c r="V15" s="37">
        <f>1-(U15/100)</f>
        <v>0.98740000000000006</v>
      </c>
      <c r="W15" s="34">
        <v>10039</v>
      </c>
      <c r="X15" s="38">
        <f>W15/1000</f>
        <v>10.039</v>
      </c>
      <c r="Y15" s="29"/>
      <c r="Z15" s="29">
        <v>0</v>
      </c>
      <c r="AA15" s="29" t="s">
        <v>162</v>
      </c>
      <c r="AB15" s="30"/>
      <c r="AC15" s="39">
        <v>0.216</v>
      </c>
      <c r="AD15" s="31">
        <v>1</v>
      </c>
      <c r="AE15" s="31">
        <v>1</v>
      </c>
      <c r="AF15" s="30">
        <v>1</v>
      </c>
      <c r="AG15" s="30">
        <v>0.6</v>
      </c>
      <c r="AH15" s="30">
        <v>0.6</v>
      </c>
      <c r="AI15" s="31">
        <v>1</v>
      </c>
      <c r="AJ15" s="31">
        <v>1</v>
      </c>
      <c r="AK15" s="31">
        <v>1</v>
      </c>
      <c r="AL15" s="31">
        <v>1</v>
      </c>
      <c r="AM15" s="88" t="s">
        <v>148</v>
      </c>
      <c r="AN15" s="88" t="s">
        <v>153</v>
      </c>
      <c r="AO15" s="29">
        <v>1</v>
      </c>
      <c r="AP15" s="29">
        <v>1</v>
      </c>
      <c r="AQ15" s="31">
        <f>SUM(AD15:AP15)</f>
        <v>10.199999999999999</v>
      </c>
      <c r="AR15" s="40">
        <f>AVERAGE(AD15:AP15)</f>
        <v>0.92727272727272725</v>
      </c>
      <c r="AS15" s="100">
        <f>_xlfn.RANK.EQ(V15,V15:V114,1)/100</f>
        <v>0.61</v>
      </c>
      <c r="AT15" s="31">
        <f>_xlfn.RANK.EQ(X15,X15:X114,1)/100</f>
        <v>0.87</v>
      </c>
      <c r="AU15" s="41">
        <f>AVERAGE(AC15, AR15,V15, X15)</f>
        <v>3.0424181818181815</v>
      </c>
    </row>
    <row r="16" spans="1:47" s="42" customFormat="1" ht="38.25" x14ac:dyDescent="0.2">
      <c r="A16" s="28">
        <f>_xlfn.RANK.EQ(AU16,$AU$2:$AU$101,0)</f>
        <v>15</v>
      </c>
      <c r="B16" s="35" t="s">
        <v>81</v>
      </c>
      <c r="C16" s="33"/>
      <c r="D16" s="33"/>
      <c r="E16" s="33"/>
      <c r="F16" s="33"/>
      <c r="G16" s="33" t="s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 t="s">
        <v>20</v>
      </c>
      <c r="R16" s="27"/>
      <c r="S16" s="27"/>
      <c r="T16" s="28"/>
      <c r="U16" s="36">
        <v>0.35</v>
      </c>
      <c r="V16" s="37">
        <f>1-(U16/100)</f>
        <v>0.99650000000000005</v>
      </c>
      <c r="W16" s="34">
        <v>8507</v>
      </c>
      <c r="X16" s="38">
        <f>W16/1000</f>
        <v>8.5069999999999997</v>
      </c>
      <c r="Y16" s="29" t="s">
        <v>150</v>
      </c>
      <c r="Z16" s="29" t="s">
        <v>151</v>
      </c>
      <c r="AA16" s="29" t="s">
        <v>205</v>
      </c>
      <c r="AB16" s="30" t="s">
        <v>206</v>
      </c>
      <c r="AC16" s="39">
        <v>0.17199999999999999</v>
      </c>
      <c r="AD16" s="31">
        <v>0.8</v>
      </c>
      <c r="AE16" s="31">
        <v>0.8</v>
      </c>
      <c r="AF16" s="30">
        <v>1</v>
      </c>
      <c r="AG16" s="30">
        <v>0.4</v>
      </c>
      <c r="AH16" s="30">
        <v>0</v>
      </c>
      <c r="AI16" s="31">
        <v>1</v>
      </c>
      <c r="AJ16" s="31">
        <v>1</v>
      </c>
      <c r="AK16" s="31">
        <v>1</v>
      </c>
      <c r="AL16" s="31">
        <v>1</v>
      </c>
      <c r="AM16" s="88" t="s">
        <v>150</v>
      </c>
      <c r="AN16" s="88" t="s">
        <v>153</v>
      </c>
      <c r="AO16" s="29">
        <v>1</v>
      </c>
      <c r="AP16" s="29">
        <v>1</v>
      </c>
      <c r="AQ16" s="31">
        <f>SUM(AD16:AP16)</f>
        <v>9</v>
      </c>
      <c r="AR16" s="40">
        <f>AVERAGE(AD16:AP16)</f>
        <v>0.81818181818181823</v>
      </c>
      <c r="AS16" s="100">
        <f>_xlfn.RANK.EQ(V16,V16:V115,1)/100</f>
        <v>0.78</v>
      </c>
      <c r="AT16" s="31">
        <f>_xlfn.RANK.EQ(X16,X16:X115,1)/100</f>
        <v>0.86</v>
      </c>
      <c r="AU16" s="41">
        <f>AVERAGE(AC16, AR16,V16, X16)</f>
        <v>2.6234204545454545</v>
      </c>
    </row>
    <row r="17" spans="1:47" s="42" customFormat="1" ht="25.5" x14ac:dyDescent="0.2">
      <c r="A17" s="28">
        <f>_xlfn.RANK.EQ(AU17,$AU$2:$AU$101,0)</f>
        <v>16</v>
      </c>
      <c r="B17" s="35" t="s">
        <v>23</v>
      </c>
      <c r="C17" s="27"/>
      <c r="D17" s="27"/>
      <c r="E17" s="27"/>
      <c r="F17" s="27"/>
      <c r="G17" s="27"/>
      <c r="H17" s="27"/>
      <c r="I17" s="27" t="s">
        <v>20</v>
      </c>
      <c r="J17" s="27" t="s">
        <v>20</v>
      </c>
      <c r="K17" s="27" t="s">
        <v>20</v>
      </c>
      <c r="L17" s="27"/>
      <c r="M17" s="27" t="s">
        <v>20</v>
      </c>
      <c r="N17" s="27"/>
      <c r="O17" s="27"/>
      <c r="P17" s="27" t="s">
        <v>20</v>
      </c>
      <c r="Q17" s="27"/>
      <c r="R17" s="27" t="s">
        <v>20</v>
      </c>
      <c r="S17" s="27"/>
      <c r="T17" s="28"/>
      <c r="U17" s="36">
        <v>5.38</v>
      </c>
      <c r="V17" s="37">
        <f>1-(U17/100)</f>
        <v>0.94620000000000004</v>
      </c>
      <c r="W17" s="34">
        <v>7823</v>
      </c>
      <c r="X17" s="38">
        <f>W17/1000</f>
        <v>7.8230000000000004</v>
      </c>
      <c r="Y17" s="29">
        <v>2400</v>
      </c>
      <c r="Z17" s="29">
        <v>0</v>
      </c>
      <c r="AA17" s="43" t="s">
        <v>154</v>
      </c>
      <c r="AB17" s="30"/>
      <c r="AC17" s="39">
        <v>0.25</v>
      </c>
      <c r="AD17" s="31">
        <v>0.8</v>
      </c>
      <c r="AE17" s="31">
        <v>0.7</v>
      </c>
      <c r="AF17" s="30">
        <v>1</v>
      </c>
      <c r="AG17" s="30">
        <v>0.6</v>
      </c>
      <c r="AH17" s="30">
        <v>0.4</v>
      </c>
      <c r="AI17" s="31">
        <v>1</v>
      </c>
      <c r="AJ17" s="31">
        <v>1</v>
      </c>
      <c r="AK17" s="31">
        <v>1</v>
      </c>
      <c r="AL17" s="31">
        <v>1</v>
      </c>
      <c r="AM17" s="88" t="s">
        <v>155</v>
      </c>
      <c r="AN17" s="88" t="s">
        <v>153</v>
      </c>
      <c r="AO17" s="29">
        <v>1</v>
      </c>
      <c r="AP17" s="29">
        <v>1</v>
      </c>
      <c r="AQ17" s="31">
        <f>SUM(AD17:AP17)</f>
        <v>9.5</v>
      </c>
      <c r="AR17" s="40">
        <f>AVERAGE(AD17:AP17)</f>
        <v>0.86363636363636365</v>
      </c>
      <c r="AS17" s="100">
        <f>_xlfn.RANK.EQ(V17,V17:V116,1)/100</f>
        <v>0.33</v>
      </c>
      <c r="AT17" s="31">
        <f>_xlfn.RANK.EQ(X17,X17:X116,1)/100</f>
        <v>0.84</v>
      </c>
      <c r="AU17" s="41">
        <f>AVERAGE(AC17, AR17,V17, X17)</f>
        <v>2.4707090909090912</v>
      </c>
    </row>
    <row r="18" spans="1:47" s="42" customFormat="1" x14ac:dyDescent="0.2">
      <c r="A18" s="28">
        <f>_xlfn.RANK.EQ(AU18,$AU$2:$AU$101,0)</f>
        <v>17</v>
      </c>
      <c r="B18" s="35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20</v>
      </c>
      <c r="S18" s="27"/>
      <c r="T18" s="28"/>
      <c r="U18" s="36">
        <v>3.39</v>
      </c>
      <c r="V18" s="37">
        <f>1-(U18/100)</f>
        <v>0.96609999999999996</v>
      </c>
      <c r="W18" s="34">
        <v>7983</v>
      </c>
      <c r="X18" s="38">
        <f>W18/1000</f>
        <v>7.9829999999999997</v>
      </c>
      <c r="Y18" s="29">
        <v>1500</v>
      </c>
      <c r="Z18" s="29">
        <v>0</v>
      </c>
      <c r="AA18" s="29" t="s">
        <v>160</v>
      </c>
      <c r="AB18" s="30"/>
      <c r="AC18" s="39">
        <v>5.0000000000000001E-3</v>
      </c>
      <c r="AD18" s="31">
        <v>0.8</v>
      </c>
      <c r="AE18" s="31">
        <v>1</v>
      </c>
      <c r="AF18" s="30">
        <v>1</v>
      </c>
      <c r="AG18" s="30">
        <v>0.8</v>
      </c>
      <c r="AH18" s="30">
        <v>0.6</v>
      </c>
      <c r="AI18" s="31">
        <v>1</v>
      </c>
      <c r="AJ18" s="31">
        <v>1</v>
      </c>
      <c r="AK18" s="31">
        <v>1</v>
      </c>
      <c r="AL18" s="31">
        <v>1</v>
      </c>
      <c r="AM18" s="88" t="s">
        <v>155</v>
      </c>
      <c r="AN18" s="88" t="s">
        <v>153</v>
      </c>
      <c r="AO18" s="29">
        <v>1</v>
      </c>
      <c r="AP18" s="29">
        <v>1</v>
      </c>
      <c r="AQ18" s="31">
        <f>SUM(AD18:AP18)</f>
        <v>10.199999999999999</v>
      </c>
      <c r="AR18" s="40">
        <f>AVERAGE(AD18:AP18)</f>
        <v>0.92727272727272725</v>
      </c>
      <c r="AS18" s="100">
        <f>_xlfn.RANK.EQ(V18,V18:V117,1)/100</f>
        <v>0.42</v>
      </c>
      <c r="AT18" s="31">
        <f>_xlfn.RANK.EQ(X18,X18:X117,1)/100</f>
        <v>0.84</v>
      </c>
      <c r="AU18" s="41">
        <f>AVERAGE(AC18, AR18,V18, X18)</f>
        <v>2.4703431818181816</v>
      </c>
    </row>
    <row r="19" spans="1:47" s="42" customFormat="1" x14ac:dyDescent="0.2">
      <c r="A19" s="28">
        <f>_xlfn.RANK.EQ(AU19,$AU$2:$AU$101,0)</f>
        <v>18</v>
      </c>
      <c r="B19" s="35" t="s">
        <v>58</v>
      </c>
      <c r="C19" s="33"/>
      <c r="D19" s="33"/>
      <c r="E19" s="33" t="s">
        <v>20</v>
      </c>
      <c r="F19" s="33"/>
      <c r="G19" s="33"/>
      <c r="H19" s="33"/>
      <c r="I19" s="33"/>
      <c r="J19" s="33"/>
      <c r="K19" s="33"/>
      <c r="L19" s="33" t="s">
        <v>20</v>
      </c>
      <c r="M19" s="33"/>
      <c r="N19" s="33"/>
      <c r="O19" s="33"/>
      <c r="P19" s="33"/>
      <c r="Q19" s="33"/>
      <c r="R19" s="33"/>
      <c r="S19" s="33"/>
      <c r="T19" s="28"/>
      <c r="U19" s="36">
        <v>1.22</v>
      </c>
      <c r="V19" s="37">
        <f>1-(U19/100)</f>
        <v>0.98780000000000001</v>
      </c>
      <c r="W19" s="34">
        <v>7557</v>
      </c>
      <c r="X19" s="38">
        <f>W19/1000</f>
        <v>7.5570000000000004</v>
      </c>
      <c r="Y19" s="29" t="s">
        <v>150</v>
      </c>
      <c r="Z19" s="29">
        <v>0</v>
      </c>
      <c r="AA19" s="29" t="s">
        <v>162</v>
      </c>
      <c r="AB19" s="30" t="s">
        <v>150</v>
      </c>
      <c r="AC19" s="39">
        <v>0.40799999999999997</v>
      </c>
      <c r="AD19" s="31">
        <v>1</v>
      </c>
      <c r="AE19" s="31">
        <v>0.8</v>
      </c>
      <c r="AF19" s="30">
        <v>1</v>
      </c>
      <c r="AG19" s="30">
        <v>0.6</v>
      </c>
      <c r="AH19" s="30">
        <v>0.4</v>
      </c>
      <c r="AI19" s="31">
        <v>1</v>
      </c>
      <c r="AJ19" s="31">
        <v>1</v>
      </c>
      <c r="AK19" s="31">
        <v>1</v>
      </c>
      <c r="AL19" s="31">
        <v>1</v>
      </c>
      <c r="AM19" s="88" t="s">
        <v>155</v>
      </c>
      <c r="AN19" s="88" t="s">
        <v>153</v>
      </c>
      <c r="AO19" s="29">
        <v>1</v>
      </c>
      <c r="AP19" s="29">
        <v>1</v>
      </c>
      <c r="AQ19" s="31">
        <f>SUM(AD19:AP19)</f>
        <v>9.8000000000000007</v>
      </c>
      <c r="AR19" s="40">
        <f>AVERAGE(AD19:AP19)</f>
        <v>0.89090909090909098</v>
      </c>
      <c r="AS19" s="100">
        <f>_xlfn.RANK.EQ(V19,V19:V118,1)/100</f>
        <v>0.59</v>
      </c>
      <c r="AT19" s="31">
        <f>_xlfn.RANK.EQ(X19,X19:X118,1)/100</f>
        <v>0.83</v>
      </c>
      <c r="AU19" s="41">
        <f>AVERAGE(AC19, AR19,V19, X19)</f>
        <v>2.4609272727272726</v>
      </c>
    </row>
    <row r="20" spans="1:47" s="42" customFormat="1" x14ac:dyDescent="0.2">
      <c r="A20" s="28">
        <f>_xlfn.RANK.EQ(AU20,$AU$2:$AU$101,0)</f>
        <v>19</v>
      </c>
      <c r="B20" s="35" t="s">
        <v>65</v>
      </c>
      <c r="C20" s="33"/>
      <c r="D20" s="33"/>
      <c r="E20" s="33"/>
      <c r="F20" s="33"/>
      <c r="G20" s="33" t="s">
        <v>20</v>
      </c>
      <c r="H20" s="33"/>
      <c r="I20" s="33"/>
      <c r="J20" s="33" t="s">
        <v>20</v>
      </c>
      <c r="K20" s="33"/>
      <c r="L20" s="33"/>
      <c r="M20" s="33"/>
      <c r="N20" s="33"/>
      <c r="O20" s="33"/>
      <c r="P20" s="33" t="s">
        <v>20</v>
      </c>
      <c r="Q20" s="33" t="s">
        <v>20</v>
      </c>
      <c r="R20" s="33"/>
      <c r="S20" s="33" t="s">
        <v>20</v>
      </c>
      <c r="T20" s="28"/>
      <c r="U20" s="36">
        <v>2.89</v>
      </c>
      <c r="V20" s="37">
        <f>1-(U20/100)</f>
        <v>0.97109999999999996</v>
      </c>
      <c r="W20" s="34">
        <v>7297</v>
      </c>
      <c r="X20" s="38">
        <f>W20/1000</f>
        <v>7.2969999999999997</v>
      </c>
      <c r="Y20" s="29"/>
      <c r="Z20" s="29" t="s">
        <v>151</v>
      </c>
      <c r="AA20" s="29"/>
      <c r="AB20" s="30" t="s">
        <v>182</v>
      </c>
      <c r="AC20" s="39">
        <v>0.29799999999999999</v>
      </c>
      <c r="AD20" s="31">
        <v>1</v>
      </c>
      <c r="AE20" s="31">
        <v>1</v>
      </c>
      <c r="AF20" s="30">
        <v>1</v>
      </c>
      <c r="AG20" s="30">
        <v>0.8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155</v>
      </c>
      <c r="AN20" s="88" t="s">
        <v>153</v>
      </c>
      <c r="AO20" s="29">
        <v>1</v>
      </c>
      <c r="AP20" s="29">
        <v>1</v>
      </c>
      <c r="AQ20" s="31">
        <f>SUM(AD20:AP20)</f>
        <v>10.6</v>
      </c>
      <c r="AR20" s="40">
        <f>AVERAGE(AD20:AP20)</f>
        <v>0.96363636363636362</v>
      </c>
      <c r="AS20" s="100">
        <f>_xlfn.RANK.EQ(V20,V20:V119,1)/100</f>
        <v>0.45</v>
      </c>
      <c r="AT20" s="31">
        <f>_xlfn.RANK.EQ(X20,X20:X119,1)/100</f>
        <v>0.8</v>
      </c>
      <c r="AU20" s="41">
        <f>AVERAGE(AC20, AR20,V20, X20)</f>
        <v>2.3824340909090909</v>
      </c>
    </row>
    <row r="21" spans="1:47" s="42" customFormat="1" x14ac:dyDescent="0.2">
      <c r="A21" s="28">
        <f>_xlfn.RANK.EQ(AU21,$AU$2:$AU$101,0)</f>
        <v>20</v>
      </c>
      <c r="B21" s="35" t="s">
        <v>69</v>
      </c>
      <c r="C21" s="33"/>
      <c r="D21" s="33"/>
      <c r="E21" s="33"/>
      <c r="F21" s="33"/>
      <c r="G21" s="33"/>
      <c r="H21" s="33"/>
      <c r="I21" s="33" t="s">
        <v>20</v>
      </c>
      <c r="J21" s="33" t="s">
        <v>20</v>
      </c>
      <c r="K21" s="33"/>
      <c r="L21" s="33"/>
      <c r="M21" s="33" t="s">
        <v>20</v>
      </c>
      <c r="N21" s="33"/>
      <c r="O21" s="33"/>
      <c r="P21" s="33" t="s">
        <v>20</v>
      </c>
      <c r="Q21" s="33"/>
      <c r="R21" s="33"/>
      <c r="S21" s="27"/>
      <c r="T21" s="28"/>
      <c r="U21" s="36">
        <v>4.2</v>
      </c>
      <c r="V21" s="37">
        <f>1-(U21/100)</f>
        <v>0.95799999999999996</v>
      </c>
      <c r="W21" s="34">
        <v>7529</v>
      </c>
      <c r="X21" s="38">
        <f>W21/1000</f>
        <v>7.5289999999999999</v>
      </c>
      <c r="Y21" s="29">
        <v>0</v>
      </c>
      <c r="Z21" s="29">
        <v>2100</v>
      </c>
      <c r="AA21" s="29" t="s">
        <v>195</v>
      </c>
      <c r="AB21" s="30" t="s">
        <v>150</v>
      </c>
      <c r="AC21" s="39">
        <v>6.2E-2</v>
      </c>
      <c r="AD21" s="31">
        <v>1</v>
      </c>
      <c r="AE21" s="31">
        <v>1</v>
      </c>
      <c r="AF21" s="30">
        <v>1</v>
      </c>
      <c r="AG21" s="30">
        <v>0.8</v>
      </c>
      <c r="AH21" s="30">
        <v>0.8</v>
      </c>
      <c r="AI21" s="31">
        <v>1</v>
      </c>
      <c r="AJ21" s="31">
        <v>1</v>
      </c>
      <c r="AK21" s="31">
        <v>1</v>
      </c>
      <c r="AL21" s="31">
        <v>1</v>
      </c>
      <c r="AM21" s="88" t="s">
        <v>155</v>
      </c>
      <c r="AN21" s="88" t="s">
        <v>153</v>
      </c>
      <c r="AO21" s="29">
        <v>1</v>
      </c>
      <c r="AP21" s="29">
        <v>1</v>
      </c>
      <c r="AQ21" s="31">
        <f>SUM(AD21:AP21)</f>
        <v>10.6</v>
      </c>
      <c r="AR21" s="40">
        <f>AVERAGE(AD21:AP21)</f>
        <v>0.96363636363636362</v>
      </c>
      <c r="AS21" s="100">
        <f>_xlfn.RANK.EQ(V21,V21:V120,1)/100</f>
        <v>0.36</v>
      </c>
      <c r="AT21" s="31">
        <f>_xlfn.RANK.EQ(X21,X21:X120,1)/100</f>
        <v>0.81</v>
      </c>
      <c r="AU21" s="41">
        <f>AVERAGE(AC21, AR21,V21, X21)</f>
        <v>2.3781590909090911</v>
      </c>
    </row>
    <row r="22" spans="1:47" s="42" customFormat="1" ht="25.5" x14ac:dyDescent="0.2">
      <c r="A22" s="28">
        <f>_xlfn.RANK.EQ(AU22,$AU$2:$AU$101,0)</f>
        <v>21</v>
      </c>
      <c r="B22" s="35" t="s">
        <v>71</v>
      </c>
      <c r="C22" s="33"/>
      <c r="D22" s="33"/>
      <c r="E22" s="33"/>
      <c r="F22" s="33"/>
      <c r="G22" s="33"/>
      <c r="H22" s="33"/>
      <c r="I22" s="33"/>
      <c r="J22" s="33"/>
      <c r="K22" s="33"/>
      <c r="L22" s="33" t="s">
        <v>20</v>
      </c>
      <c r="M22" s="33"/>
      <c r="N22" s="33"/>
      <c r="O22" s="33" t="s">
        <v>20</v>
      </c>
      <c r="P22" s="33"/>
      <c r="Q22" s="33"/>
      <c r="R22" s="27"/>
      <c r="S22" s="27"/>
      <c r="T22" s="28"/>
      <c r="U22" s="36">
        <v>0.72</v>
      </c>
      <c r="V22" s="37">
        <f>1-(U22/100)</f>
        <v>0.99280000000000002</v>
      </c>
      <c r="W22" s="34">
        <v>7339</v>
      </c>
      <c r="X22" s="38">
        <f>W22/1000</f>
        <v>7.3390000000000004</v>
      </c>
      <c r="Y22" s="29"/>
      <c r="Z22" s="29">
        <v>0</v>
      </c>
      <c r="AA22" s="29" t="s">
        <v>193</v>
      </c>
      <c r="AB22" s="30" t="s">
        <v>150</v>
      </c>
      <c r="AC22" s="39">
        <v>0.128</v>
      </c>
      <c r="AD22" s="31">
        <v>1</v>
      </c>
      <c r="AE22" s="31">
        <v>0.2</v>
      </c>
      <c r="AF22" s="30">
        <v>1</v>
      </c>
      <c r="AG22" s="30">
        <v>0.4</v>
      </c>
      <c r="AH22" s="30">
        <v>0.8</v>
      </c>
      <c r="AI22" s="31">
        <v>0.75</v>
      </c>
      <c r="AJ22" s="31">
        <v>1</v>
      </c>
      <c r="AK22" s="31">
        <v>1</v>
      </c>
      <c r="AL22" s="31">
        <v>1</v>
      </c>
      <c r="AM22" s="88" t="s">
        <v>155</v>
      </c>
      <c r="AN22" s="88" t="s">
        <v>153</v>
      </c>
      <c r="AO22" s="29">
        <v>1</v>
      </c>
      <c r="AP22" s="29">
        <v>1</v>
      </c>
      <c r="AQ22" s="31">
        <f>SUM(AD22:AP22)</f>
        <v>9.15</v>
      </c>
      <c r="AR22" s="40">
        <f>AVERAGE(AD22:AP22)</f>
        <v>0.8318181818181819</v>
      </c>
      <c r="AS22" s="100">
        <f>_xlfn.RANK.EQ(V22,V22:V121,1)/100</f>
        <v>0.67</v>
      </c>
      <c r="AT22" s="31">
        <f>_xlfn.RANK.EQ(X22,X22:X121,1)/100</f>
        <v>0.8</v>
      </c>
      <c r="AU22" s="41">
        <f>AVERAGE(AC22, AR22,V22, X22)</f>
        <v>2.3229045454545458</v>
      </c>
    </row>
    <row r="23" spans="1:47" s="42" customFormat="1" x14ac:dyDescent="0.2">
      <c r="A23" s="28">
        <f>_xlfn.RANK.EQ(AU23,$AU$2:$AU$101,0)</f>
        <v>22</v>
      </c>
      <c r="B23" s="35" t="s">
        <v>27</v>
      </c>
      <c r="C23" s="27"/>
      <c r="D23" s="27"/>
      <c r="E23" s="27"/>
      <c r="F23" s="27"/>
      <c r="G23" s="27"/>
      <c r="H23" s="27"/>
      <c r="I23" s="27"/>
      <c r="J23" s="27" t="s">
        <v>20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36">
        <v>2.06</v>
      </c>
      <c r="V23" s="37">
        <f>1-(U23/100)</f>
        <v>0.97940000000000005</v>
      </c>
      <c r="W23" s="34">
        <v>7255</v>
      </c>
      <c r="X23" s="38">
        <f>W23/1000</f>
        <v>7.2549999999999999</v>
      </c>
      <c r="Y23" s="29"/>
      <c r="Z23" s="29">
        <v>0</v>
      </c>
      <c r="AA23" s="29"/>
      <c r="AB23" s="30" t="s">
        <v>158</v>
      </c>
      <c r="AC23" s="39">
        <v>2.4E-2</v>
      </c>
      <c r="AD23" s="31">
        <v>1</v>
      </c>
      <c r="AE23" s="31">
        <v>0.7</v>
      </c>
      <c r="AF23" s="30">
        <v>1</v>
      </c>
      <c r="AG23" s="30">
        <v>0.8</v>
      </c>
      <c r="AH23" s="30">
        <v>0.6</v>
      </c>
      <c r="AI23" s="31">
        <v>1</v>
      </c>
      <c r="AJ23" s="31">
        <v>1</v>
      </c>
      <c r="AK23" s="31">
        <v>1</v>
      </c>
      <c r="AL23" s="31">
        <v>1</v>
      </c>
      <c r="AM23" s="88" t="s">
        <v>155</v>
      </c>
      <c r="AN23" s="88" t="s">
        <v>153</v>
      </c>
      <c r="AO23" s="29">
        <v>1</v>
      </c>
      <c r="AP23" s="29">
        <v>1</v>
      </c>
      <c r="AQ23" s="31">
        <f>SUM(AD23:AP23)</f>
        <v>10.1</v>
      </c>
      <c r="AR23" s="40">
        <f>AVERAGE(AD23:AP23)</f>
        <v>0.9181818181818181</v>
      </c>
      <c r="AS23" s="100">
        <f>_xlfn.RANK.EQ(V23,V23:V122,1)/100</f>
        <v>0.52</v>
      </c>
      <c r="AT23" s="31">
        <f>_xlfn.RANK.EQ(X23,X23:X122,1)/100</f>
        <v>0.79</v>
      </c>
      <c r="AU23" s="41">
        <f>AVERAGE(AC23, AR23,V23, X23)</f>
        <v>2.2941454545454545</v>
      </c>
    </row>
    <row r="24" spans="1:47" s="42" customFormat="1" x14ac:dyDescent="0.2">
      <c r="A24" s="28">
        <f>_xlfn.RANK.EQ(AU24,$AU$2:$AU$101,0)</f>
        <v>23</v>
      </c>
      <c r="B24" s="35" t="s">
        <v>103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 t="s">
        <v>20</v>
      </c>
      <c r="R24" s="33"/>
      <c r="S24" s="33" t="s">
        <v>20</v>
      </c>
      <c r="T24" s="33"/>
      <c r="U24" s="36">
        <v>0.22</v>
      </c>
      <c r="V24" s="37">
        <f>1-(U24/100)</f>
        <v>0.99780000000000002</v>
      </c>
      <c r="W24" s="34">
        <v>7111</v>
      </c>
      <c r="X24" s="38">
        <f>W24/1000</f>
        <v>7.1109999999999998</v>
      </c>
      <c r="Y24" s="29">
        <v>15</v>
      </c>
      <c r="Z24" s="29">
        <v>15</v>
      </c>
      <c r="AA24" s="29" t="s">
        <v>216</v>
      </c>
      <c r="AB24" s="30" t="s">
        <v>216</v>
      </c>
      <c r="AC24" s="39">
        <v>3.6999999999999998E-2</v>
      </c>
      <c r="AD24" s="31">
        <v>1</v>
      </c>
      <c r="AE24" s="31">
        <v>0.8</v>
      </c>
      <c r="AF24" s="30">
        <v>1</v>
      </c>
      <c r="AG24" s="30">
        <v>0.6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148</v>
      </c>
      <c r="AN24" s="88" t="s">
        <v>153</v>
      </c>
      <c r="AO24" s="29">
        <v>1</v>
      </c>
      <c r="AP24" s="29">
        <v>1</v>
      </c>
      <c r="AQ24" s="31">
        <f>SUM(AD24:AP24)</f>
        <v>10.199999999999999</v>
      </c>
      <c r="AR24" s="40">
        <f>AVERAGE(AD24:AP24)</f>
        <v>0.92727272727272725</v>
      </c>
      <c r="AS24" s="100">
        <f>_xlfn.RANK.EQ(V24,V24:V123,1)/100</f>
        <v>0.75</v>
      </c>
      <c r="AT24" s="31">
        <f>_xlfn.RANK.EQ(X24,X24:X123,1)/100</f>
        <v>0.78</v>
      </c>
      <c r="AU24" s="41">
        <f>AVERAGE(AC24, AR24,V24, X24)</f>
        <v>2.2682681818181818</v>
      </c>
    </row>
    <row r="25" spans="1:47" s="42" customFormat="1" ht="14.25" customHeight="1" x14ac:dyDescent="0.2">
      <c r="A25" s="28">
        <f>_xlfn.RANK.EQ(AU25,$AU$2:$AU$101,0)</f>
        <v>24</v>
      </c>
      <c r="B25" s="35" t="s">
        <v>53</v>
      </c>
      <c r="C25" s="33"/>
      <c r="D25" s="33" t="s">
        <v>20</v>
      </c>
      <c r="E25" s="33" t="s">
        <v>20</v>
      </c>
      <c r="F25" s="33" t="s">
        <v>20</v>
      </c>
      <c r="G25" s="33" t="s">
        <v>20</v>
      </c>
      <c r="H25" s="33" t="s">
        <v>20</v>
      </c>
      <c r="I25" s="33" t="s">
        <v>20</v>
      </c>
      <c r="J25" s="33"/>
      <c r="K25" s="33"/>
      <c r="L25" s="33" t="s">
        <v>20</v>
      </c>
      <c r="M25" s="33" t="s">
        <v>20</v>
      </c>
      <c r="N25" s="33" t="s">
        <v>20</v>
      </c>
      <c r="O25" s="33" t="s">
        <v>20</v>
      </c>
      <c r="P25" s="33"/>
      <c r="Q25" s="33" t="s">
        <v>20</v>
      </c>
      <c r="R25" s="33"/>
      <c r="S25" s="33"/>
      <c r="T25" s="33" t="s">
        <v>20</v>
      </c>
      <c r="U25" s="36">
        <v>2.46</v>
      </c>
      <c r="V25" s="37">
        <f>1-(U25/100)</f>
        <v>0.97540000000000004</v>
      </c>
      <c r="W25" s="34">
        <v>6116</v>
      </c>
      <c r="X25" s="38">
        <f>W25/1000</f>
        <v>6.1159999999999997</v>
      </c>
      <c r="Y25" s="43">
        <v>10000</v>
      </c>
      <c r="Z25" s="43">
        <v>10000</v>
      </c>
      <c r="AA25" s="29" t="s">
        <v>150</v>
      </c>
      <c r="AB25" s="30" t="s">
        <v>188</v>
      </c>
      <c r="AC25" s="39">
        <v>0.85099999999999998</v>
      </c>
      <c r="AD25" s="31">
        <v>0.8</v>
      </c>
      <c r="AE25" s="31">
        <v>1</v>
      </c>
      <c r="AF25" s="30">
        <v>0</v>
      </c>
      <c r="AG25" s="30">
        <v>0.8</v>
      </c>
      <c r="AH25" s="30">
        <v>1</v>
      </c>
      <c r="AI25" s="31">
        <v>1</v>
      </c>
      <c r="AJ25" s="31">
        <v>1</v>
      </c>
      <c r="AK25" s="31">
        <v>1</v>
      </c>
      <c r="AL25" s="31">
        <v>1</v>
      </c>
      <c r="AM25" s="88" t="s">
        <v>148</v>
      </c>
      <c r="AN25" s="88" t="s">
        <v>155</v>
      </c>
      <c r="AO25" s="29">
        <v>1</v>
      </c>
      <c r="AP25" s="29">
        <v>0</v>
      </c>
      <c r="AQ25" s="31">
        <f>SUM(AD25:AP25)</f>
        <v>8.6</v>
      </c>
      <c r="AR25" s="40">
        <f>AVERAGE(AD25:AP25)</f>
        <v>0.78181818181818175</v>
      </c>
      <c r="AS25" s="100">
        <f>_xlfn.RANK.EQ(V25,V25:V124,1)/100</f>
        <v>0.47</v>
      </c>
      <c r="AT25" s="31">
        <f>_xlfn.RANK.EQ(X25,X25:X124,1)/100</f>
        <v>0.76</v>
      </c>
      <c r="AU25" s="41">
        <f>AVERAGE(AC25, AR25,V25, X25)</f>
        <v>2.1810545454545451</v>
      </c>
    </row>
    <row r="26" spans="1:47" s="42" customFormat="1" x14ac:dyDescent="0.2">
      <c r="A26" s="28">
        <f>_xlfn.RANK.EQ(AU26,$AU$2:$AU$101,0)</f>
        <v>25</v>
      </c>
      <c r="B26" s="35" t="s">
        <v>117</v>
      </c>
      <c r="C26" s="33" t="s">
        <v>20</v>
      </c>
      <c r="D26" s="33"/>
      <c r="E26" s="33" t="s">
        <v>20</v>
      </c>
      <c r="F26" s="33"/>
      <c r="G26" s="33"/>
      <c r="H26" s="33"/>
      <c r="I26" s="33"/>
      <c r="J26" s="33"/>
      <c r="K26" s="33" t="s">
        <v>20</v>
      </c>
      <c r="L26" s="33"/>
      <c r="M26" s="33"/>
      <c r="N26" s="33"/>
      <c r="O26" s="33"/>
      <c r="P26" s="33" t="s">
        <v>20</v>
      </c>
      <c r="Q26" s="33"/>
      <c r="R26" s="33"/>
      <c r="S26" s="33"/>
      <c r="T26" s="28"/>
      <c r="U26" s="36">
        <v>1</v>
      </c>
      <c r="V26" s="37">
        <f>1-(U26/100)</f>
        <v>0.99</v>
      </c>
      <c r="W26" s="34">
        <v>6017</v>
      </c>
      <c r="X26" s="38">
        <f>W26/1000</f>
        <v>6.0170000000000003</v>
      </c>
      <c r="Y26" s="29" t="s">
        <v>150</v>
      </c>
      <c r="Z26" s="29" t="s">
        <v>151</v>
      </c>
      <c r="AA26" s="29" t="s">
        <v>185</v>
      </c>
      <c r="AB26" s="30" t="s">
        <v>185</v>
      </c>
      <c r="AC26" s="39">
        <v>0.54500000000000004</v>
      </c>
      <c r="AD26" s="31">
        <v>1</v>
      </c>
      <c r="AE26" s="31">
        <v>1</v>
      </c>
      <c r="AF26" s="30">
        <v>1</v>
      </c>
      <c r="AG26" s="30">
        <v>0.6</v>
      </c>
      <c r="AH26" s="30">
        <v>0</v>
      </c>
      <c r="AI26" s="31">
        <v>1</v>
      </c>
      <c r="AJ26" s="31">
        <v>1</v>
      </c>
      <c r="AK26" s="31">
        <v>1</v>
      </c>
      <c r="AL26" s="31">
        <v>1</v>
      </c>
      <c r="AM26" s="88" t="s">
        <v>150</v>
      </c>
      <c r="AN26" s="88" t="s">
        <v>153</v>
      </c>
      <c r="AO26" s="29">
        <v>0</v>
      </c>
      <c r="AP26" s="29">
        <v>0</v>
      </c>
      <c r="AQ26" s="31">
        <f>SUM(AD26:AP26)</f>
        <v>7.6</v>
      </c>
      <c r="AR26" s="40">
        <f>AVERAGE(AD26:AP26)</f>
        <v>0.69090909090909092</v>
      </c>
      <c r="AS26" s="100">
        <f>_xlfn.RANK.EQ(V26,V26:V125,1)/100</f>
        <v>0.6</v>
      </c>
      <c r="AT26" s="31">
        <f>_xlfn.RANK.EQ(X26,X26:X125,1)/100</f>
        <v>0.75</v>
      </c>
      <c r="AU26" s="41">
        <f>AVERAGE(AC26, AR26,V26, X26)</f>
        <v>2.0607272727272727</v>
      </c>
    </row>
    <row r="27" spans="1:47" s="42" customFormat="1" ht="25.5" x14ac:dyDescent="0.2">
      <c r="A27" s="28">
        <f>_xlfn.RANK.EQ(AU27,$AU$2:$AU$101,0)</f>
        <v>26</v>
      </c>
      <c r="B27" s="35" t="s">
        <v>77</v>
      </c>
      <c r="C27" s="33"/>
      <c r="D27" s="33"/>
      <c r="E27" s="33"/>
      <c r="F27" s="33"/>
      <c r="G27" s="33"/>
      <c r="H27" s="33"/>
      <c r="I27" s="33"/>
      <c r="J27" s="33" t="s">
        <v>20</v>
      </c>
      <c r="K27" s="33"/>
      <c r="L27" s="33"/>
      <c r="M27" s="33"/>
      <c r="N27" s="33"/>
      <c r="O27" s="33"/>
      <c r="P27" s="33"/>
      <c r="Q27" s="33" t="s">
        <v>20</v>
      </c>
      <c r="R27" s="33"/>
      <c r="S27" s="33" t="s">
        <v>20</v>
      </c>
      <c r="T27" s="28"/>
      <c r="U27" s="36">
        <v>17.05</v>
      </c>
      <c r="V27" s="37">
        <f>1-(U27/100)</f>
        <v>0.82950000000000002</v>
      </c>
      <c r="W27" s="34">
        <v>6151</v>
      </c>
      <c r="X27" s="38">
        <f>W27/1000</f>
        <v>6.1509999999999998</v>
      </c>
      <c r="Y27" s="29">
        <v>50</v>
      </c>
      <c r="Z27" s="29">
        <v>50</v>
      </c>
      <c r="AA27" s="29" t="s">
        <v>203</v>
      </c>
      <c r="AB27" s="30" t="s">
        <v>203</v>
      </c>
      <c r="AC27" s="39">
        <v>0.124</v>
      </c>
      <c r="AD27" s="31">
        <v>1</v>
      </c>
      <c r="AE27" s="31">
        <v>1</v>
      </c>
      <c r="AF27" s="30">
        <v>1</v>
      </c>
      <c r="AG27" s="30">
        <v>0.8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149</v>
      </c>
      <c r="AN27" s="88" t="s">
        <v>153</v>
      </c>
      <c r="AO27" s="29">
        <v>1</v>
      </c>
      <c r="AP27" s="29">
        <v>1</v>
      </c>
      <c r="AQ27" s="31">
        <f>SUM(AD27:AP27)</f>
        <v>10.399999999999999</v>
      </c>
      <c r="AR27" s="40">
        <f>AVERAGE(AD27:AP27)</f>
        <v>0.94545454545454533</v>
      </c>
      <c r="AS27" s="100">
        <f>_xlfn.RANK.EQ(V27,V27:V126,1)/100</f>
        <v>0.13</v>
      </c>
      <c r="AT27" s="31">
        <f>_xlfn.RANK.EQ(X27,X27:X126,1)/100</f>
        <v>0.75</v>
      </c>
      <c r="AU27" s="41">
        <f>AVERAGE(AC27, AR27,V27, X27)</f>
        <v>2.0124886363636363</v>
      </c>
    </row>
    <row r="28" spans="1:47" s="42" customFormat="1" ht="25.5" x14ac:dyDescent="0.2">
      <c r="A28" s="28">
        <f>_xlfn.RANK.EQ(AU28,$AU$2:$AU$101,0)</f>
        <v>27</v>
      </c>
      <c r="B28" s="35" t="s">
        <v>78</v>
      </c>
      <c r="C28" s="33"/>
      <c r="D28" s="33"/>
      <c r="E28" s="33"/>
      <c r="F28" s="33"/>
      <c r="G28" s="33"/>
      <c r="H28" s="33" t="s">
        <v>20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8"/>
      <c r="U28" s="36">
        <v>4.13</v>
      </c>
      <c r="V28" s="37">
        <f>1-(U28/100)</f>
        <v>0.9587</v>
      </c>
      <c r="W28" s="34">
        <v>5554</v>
      </c>
      <c r="X28" s="38">
        <f>W28/1000</f>
        <v>5.5540000000000003</v>
      </c>
      <c r="Y28" s="29"/>
      <c r="Z28" s="29" t="s">
        <v>151</v>
      </c>
      <c r="AA28" s="29"/>
      <c r="AB28" s="30"/>
      <c r="AC28" s="39">
        <v>2.5000000000000001E-2</v>
      </c>
      <c r="AD28" s="31">
        <v>1</v>
      </c>
      <c r="AE28" s="31">
        <v>1</v>
      </c>
      <c r="AF28" s="30">
        <v>1</v>
      </c>
      <c r="AG28" s="30">
        <v>0.8</v>
      </c>
      <c r="AH28" s="30">
        <v>0.8</v>
      </c>
      <c r="AI28" s="31">
        <v>1</v>
      </c>
      <c r="AJ28" s="31">
        <v>1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1</v>
      </c>
      <c r="AP28" s="29">
        <v>1</v>
      </c>
      <c r="AQ28" s="31">
        <f>SUM(AD28:AP28)</f>
        <v>10.6</v>
      </c>
      <c r="AR28" s="40">
        <f>AVERAGE(AD28:AP28)</f>
        <v>0.96363636363636362</v>
      </c>
      <c r="AS28" s="100">
        <f>_xlfn.RANK.EQ(V28,V28:V127,1)/100</f>
        <v>0.35</v>
      </c>
      <c r="AT28" s="31">
        <f>_xlfn.RANK.EQ(X28,X28:X127,1)/100</f>
        <v>0.73</v>
      </c>
      <c r="AU28" s="41">
        <f>AVERAGE(AC28, AR28,V28, X28)</f>
        <v>1.875334090909091</v>
      </c>
    </row>
    <row r="29" spans="1:47" s="42" customFormat="1" x14ac:dyDescent="0.2">
      <c r="A29" s="28">
        <f>_xlfn.RANK.EQ(AU29,$AU$2:$AU$101,0)</f>
        <v>28</v>
      </c>
      <c r="B29" s="35" t="s">
        <v>61</v>
      </c>
      <c r="C29" s="33"/>
      <c r="D29" s="33"/>
      <c r="E29" s="33"/>
      <c r="F29" s="33"/>
      <c r="G29" s="33"/>
      <c r="H29" s="33"/>
      <c r="I29" s="33"/>
      <c r="J29" s="33" t="s">
        <v>20</v>
      </c>
      <c r="K29" s="33" t="s">
        <v>20</v>
      </c>
      <c r="L29" s="33"/>
      <c r="M29" s="33" t="s">
        <v>20</v>
      </c>
      <c r="N29" s="33"/>
      <c r="O29" s="33"/>
      <c r="P29" s="33" t="s">
        <v>20</v>
      </c>
      <c r="Q29" s="33"/>
      <c r="R29" s="33"/>
      <c r="S29" s="33" t="s">
        <v>20</v>
      </c>
      <c r="T29" s="28"/>
      <c r="U29" s="36">
        <v>0.72</v>
      </c>
      <c r="V29" s="37">
        <f>1-(U29/100)</f>
        <v>0.99280000000000002</v>
      </c>
      <c r="W29" s="34">
        <v>5365</v>
      </c>
      <c r="X29" s="38">
        <f>W29/1000</f>
        <v>5.3650000000000002</v>
      </c>
      <c r="Y29" s="29">
        <v>240</v>
      </c>
      <c r="Z29" s="29">
        <v>240</v>
      </c>
      <c r="AA29" s="29" t="s">
        <v>191</v>
      </c>
      <c r="AB29" s="30" t="s">
        <v>191</v>
      </c>
      <c r="AC29" s="39">
        <v>0.23400000000000001</v>
      </c>
      <c r="AD29" s="31">
        <v>1</v>
      </c>
      <c r="AE29" s="31">
        <v>1</v>
      </c>
      <c r="AF29" s="30">
        <v>1</v>
      </c>
      <c r="AG29" s="30">
        <v>0.6</v>
      </c>
      <c r="AH29" s="30">
        <v>0.4</v>
      </c>
      <c r="AI29" s="31">
        <v>1</v>
      </c>
      <c r="AJ29" s="31">
        <v>1</v>
      </c>
      <c r="AK29" s="31">
        <v>1</v>
      </c>
      <c r="AL29" s="31">
        <v>1</v>
      </c>
      <c r="AM29" s="88" t="s">
        <v>153</v>
      </c>
      <c r="AN29" s="88" t="s">
        <v>153</v>
      </c>
      <c r="AO29" s="29">
        <v>1</v>
      </c>
      <c r="AP29" s="29">
        <v>1</v>
      </c>
      <c r="AQ29" s="31">
        <f>SUM(AD29:AP29)</f>
        <v>10</v>
      </c>
      <c r="AR29" s="40">
        <f>AVERAGE(AD29:AP29)</f>
        <v>0.90909090909090906</v>
      </c>
      <c r="AS29" s="100">
        <f>_xlfn.RANK.EQ(V29,V29:V128,1)/100</f>
        <v>0.62</v>
      </c>
      <c r="AT29" s="31">
        <f>_xlfn.RANK.EQ(X29,X29:X128,1)/100</f>
        <v>0.72</v>
      </c>
      <c r="AU29" s="41">
        <f>AVERAGE(AC29, AR29,V29, X29)</f>
        <v>1.8752227272727273</v>
      </c>
    </row>
    <row r="30" spans="1:47" s="42" customFormat="1" x14ac:dyDescent="0.2">
      <c r="A30" s="28">
        <f>_xlfn.RANK.EQ(AU30,$AU$2:$AU$101,0)</f>
        <v>29</v>
      </c>
      <c r="B30" s="35" t="s">
        <v>51</v>
      </c>
      <c r="C30" s="33"/>
      <c r="D30" s="33"/>
      <c r="E30" s="33" t="s">
        <v>20</v>
      </c>
      <c r="F30" s="33"/>
      <c r="G30" s="33"/>
      <c r="H30" s="33" t="s">
        <v>186</v>
      </c>
      <c r="I30" s="33"/>
      <c r="J30" s="33"/>
      <c r="K30" s="33" t="s">
        <v>20</v>
      </c>
      <c r="L30" s="33"/>
      <c r="M30" s="33"/>
      <c r="N30" s="33"/>
      <c r="O30" s="33"/>
      <c r="P30" s="33" t="s">
        <v>20</v>
      </c>
      <c r="Q30" s="33"/>
      <c r="R30" s="33"/>
      <c r="S30" s="33"/>
      <c r="T30" s="33"/>
      <c r="U30" s="36">
        <v>0.9</v>
      </c>
      <c r="V30" s="37">
        <f>1-(U30/100)</f>
        <v>0.99099999999999999</v>
      </c>
      <c r="W30" s="34">
        <v>5295</v>
      </c>
      <c r="X30" s="38">
        <f>W30/1000</f>
        <v>5.2949999999999999</v>
      </c>
      <c r="Y30" s="29">
        <v>1</v>
      </c>
      <c r="Z30" s="29" t="s">
        <v>151</v>
      </c>
      <c r="AA30" s="29" t="s">
        <v>187</v>
      </c>
      <c r="AB30" s="29" t="s">
        <v>187</v>
      </c>
      <c r="AC30" s="39">
        <v>0.42399999999999999</v>
      </c>
      <c r="AD30" s="89">
        <v>1</v>
      </c>
      <c r="AE30" s="89">
        <v>0.6</v>
      </c>
      <c r="AF30" s="30">
        <v>1</v>
      </c>
      <c r="AG30" s="30">
        <v>0.3</v>
      </c>
      <c r="AH30" s="30">
        <v>0.2</v>
      </c>
      <c r="AI30" s="31">
        <v>1</v>
      </c>
      <c r="AJ30" s="31">
        <v>1</v>
      </c>
      <c r="AK30" s="31">
        <v>0.66</v>
      </c>
      <c r="AL30" s="31">
        <v>0.33</v>
      </c>
      <c r="AM30" s="88" t="s">
        <v>150</v>
      </c>
      <c r="AN30" s="88">
        <v>1</v>
      </c>
      <c r="AO30" s="29">
        <v>1</v>
      </c>
      <c r="AP30" s="29">
        <v>1</v>
      </c>
      <c r="AQ30" s="31"/>
      <c r="AR30" s="40">
        <f>AVERAGE(AD30:AP30)</f>
        <v>0.75749999999999995</v>
      </c>
      <c r="AS30" s="100">
        <f>_xlfn.RANK.EQ(V30,V30:V129,1)/100</f>
        <v>0.59</v>
      </c>
      <c r="AT30" s="31">
        <f>_xlfn.RANK.EQ(X30,X30:X129,1)/100</f>
        <v>0.71</v>
      </c>
      <c r="AU30" s="41">
        <f>AVERAGE(AC30, AR30,V30, X30)</f>
        <v>1.8668749999999998</v>
      </c>
    </row>
    <row r="31" spans="1:47" s="42" customFormat="1" x14ac:dyDescent="0.2">
      <c r="A31" s="28">
        <f>_xlfn.RANK.EQ(AU31,$AU$2:$AU$101,0)</f>
        <v>30</v>
      </c>
      <c r="B31" s="35" t="s">
        <v>101</v>
      </c>
      <c r="C31" s="33" t="s">
        <v>20</v>
      </c>
      <c r="D31" s="33"/>
      <c r="E31" s="33" t="s">
        <v>20</v>
      </c>
      <c r="F31" s="33"/>
      <c r="G31" s="33" t="s">
        <v>20</v>
      </c>
      <c r="H31" s="33" t="s">
        <v>20</v>
      </c>
      <c r="I31" s="33" t="s">
        <v>20</v>
      </c>
      <c r="J31" s="33" t="s">
        <v>20</v>
      </c>
      <c r="K31" s="33" t="s">
        <v>20</v>
      </c>
      <c r="L31" s="33" t="s">
        <v>20</v>
      </c>
      <c r="M31" s="33" t="s">
        <v>20</v>
      </c>
      <c r="N31" s="33"/>
      <c r="O31" s="33"/>
      <c r="P31" s="33" t="s">
        <v>20</v>
      </c>
      <c r="Q31" s="33" t="s">
        <v>20</v>
      </c>
      <c r="R31" s="33" t="s">
        <v>20</v>
      </c>
      <c r="S31" s="33" t="s">
        <v>20</v>
      </c>
      <c r="T31" s="33" t="s">
        <v>20</v>
      </c>
      <c r="U31" s="36">
        <v>2.0699999999999998</v>
      </c>
      <c r="V31" s="37">
        <f>1-(U31/100)</f>
        <v>0.97929999999999995</v>
      </c>
      <c r="W31" s="34">
        <v>4648</v>
      </c>
      <c r="X31" s="38">
        <f>W31/1000</f>
        <v>4.6479999999999997</v>
      </c>
      <c r="Y31" s="29">
        <v>200</v>
      </c>
      <c r="Z31" s="29">
        <v>200</v>
      </c>
      <c r="AA31" s="29" t="s">
        <v>214</v>
      </c>
      <c r="AB31" s="30" t="s">
        <v>214</v>
      </c>
      <c r="AC31" s="39">
        <v>0.80100000000000005</v>
      </c>
      <c r="AD31" s="31">
        <v>1</v>
      </c>
      <c r="AE31" s="31">
        <v>1</v>
      </c>
      <c r="AF31" s="30">
        <v>1</v>
      </c>
      <c r="AG31" s="30">
        <v>0.8</v>
      </c>
      <c r="AH31" s="30">
        <v>0.8</v>
      </c>
      <c r="AI31" s="31">
        <v>1</v>
      </c>
      <c r="AJ31" s="31">
        <v>1</v>
      </c>
      <c r="AK31" s="31">
        <v>1</v>
      </c>
      <c r="AL31" s="31">
        <v>1</v>
      </c>
      <c r="AM31" s="88" t="s">
        <v>153</v>
      </c>
      <c r="AN31" s="88" t="s">
        <v>153</v>
      </c>
      <c r="AO31" s="29">
        <v>0</v>
      </c>
      <c r="AP31" s="29">
        <v>0</v>
      </c>
      <c r="AQ31" s="31">
        <f>SUM(AD31:AP31)</f>
        <v>8.6</v>
      </c>
      <c r="AR31" s="40">
        <f>AVERAGE(AD31:AP31)</f>
        <v>0.78181818181818175</v>
      </c>
      <c r="AS31" s="100">
        <f>_xlfn.RANK.EQ(V31,V31:V130,1)/100</f>
        <v>0.48</v>
      </c>
      <c r="AT31" s="31">
        <f>_xlfn.RANK.EQ(X31,X31:X130,1)/100</f>
        <v>0.65</v>
      </c>
      <c r="AU31" s="41">
        <f>AVERAGE(AC31, AR31,V31, X31)</f>
        <v>1.8025295454545454</v>
      </c>
    </row>
    <row r="32" spans="1:47" s="42" customFormat="1" x14ac:dyDescent="0.2">
      <c r="A32" s="28">
        <f>_xlfn.RANK.EQ(AU32,$AU$2:$AU$101,0)</f>
        <v>31</v>
      </c>
      <c r="B32" s="35" t="s">
        <v>66</v>
      </c>
      <c r="C32" s="33"/>
      <c r="D32" s="33"/>
      <c r="E32" s="33"/>
      <c r="F32" s="33"/>
      <c r="G32" s="33" t="s">
        <v>20</v>
      </c>
      <c r="H32" s="33"/>
      <c r="I32" s="33"/>
      <c r="J32" s="33" t="s">
        <v>20</v>
      </c>
      <c r="K32" s="33"/>
      <c r="L32" s="33"/>
      <c r="M32" s="33"/>
      <c r="N32" s="33"/>
      <c r="O32" s="33"/>
      <c r="P32" s="33" t="s">
        <v>20</v>
      </c>
      <c r="Q32" s="33" t="s">
        <v>20</v>
      </c>
      <c r="R32" s="33"/>
      <c r="S32" s="33" t="s">
        <v>20</v>
      </c>
      <c r="T32" s="28"/>
      <c r="U32" s="36">
        <v>0.26</v>
      </c>
      <c r="V32" s="37">
        <f>1-(U32/100)</f>
        <v>0.99739999999999995</v>
      </c>
      <c r="W32" s="34">
        <v>4946</v>
      </c>
      <c r="X32" s="38">
        <f>W32/1000</f>
        <v>4.9459999999999997</v>
      </c>
      <c r="Y32" s="29">
        <v>170</v>
      </c>
      <c r="Z32" s="29">
        <v>170</v>
      </c>
      <c r="AA32" s="29" t="s">
        <v>193</v>
      </c>
      <c r="AB32" s="30" t="s">
        <v>193</v>
      </c>
      <c r="AC32" s="39">
        <v>0.29799999999999999</v>
      </c>
      <c r="AD32" s="31">
        <v>1</v>
      </c>
      <c r="AE32" s="31">
        <v>1</v>
      </c>
      <c r="AF32" s="30">
        <v>1</v>
      </c>
      <c r="AG32" s="30">
        <v>0.8</v>
      </c>
      <c r="AH32" s="30">
        <v>0.4</v>
      </c>
      <c r="AI32" s="31">
        <v>1</v>
      </c>
      <c r="AJ32" s="31">
        <v>1</v>
      </c>
      <c r="AK32" s="31">
        <v>1</v>
      </c>
      <c r="AL32" s="31">
        <v>1</v>
      </c>
      <c r="AM32" s="88" t="s">
        <v>153</v>
      </c>
      <c r="AN32" s="88" t="s">
        <v>153</v>
      </c>
      <c r="AO32" s="29">
        <v>1</v>
      </c>
      <c r="AP32" s="29">
        <v>1</v>
      </c>
      <c r="AQ32" s="31">
        <f>SUM(AD32:AP32)</f>
        <v>10.199999999999999</v>
      </c>
      <c r="AR32" s="40">
        <f>AVERAGE(AD32:AP32)</f>
        <v>0.92727272727272725</v>
      </c>
      <c r="AS32" s="100">
        <f>_xlfn.RANK.EQ(V32,V32:V131,1)/100</f>
        <v>0.66</v>
      </c>
      <c r="AT32" s="31">
        <f>_xlfn.RANK.EQ(X32,X32:X131,1)/100</f>
        <v>0.66</v>
      </c>
      <c r="AU32" s="41">
        <f>AVERAGE(AC32, AR32,V32, X32)</f>
        <v>1.7921681818181816</v>
      </c>
    </row>
    <row r="33" spans="1:47" s="42" customFormat="1" x14ac:dyDescent="0.2">
      <c r="A33" s="28">
        <f>_xlfn.RANK.EQ(AU33,$AU$2:$AU$101,0)</f>
        <v>32</v>
      </c>
      <c r="B33" s="35" t="s">
        <v>92</v>
      </c>
      <c r="C33" s="27"/>
      <c r="D33" s="27"/>
      <c r="E33" s="27"/>
      <c r="F33" s="27"/>
      <c r="G33" s="27" t="s">
        <v>20</v>
      </c>
      <c r="H33" s="27"/>
      <c r="I33" s="27" t="s">
        <v>20</v>
      </c>
      <c r="J33" s="27"/>
      <c r="K33" s="27" t="s">
        <v>20</v>
      </c>
      <c r="L33" s="27"/>
      <c r="M33" s="27"/>
      <c r="N33" s="27"/>
      <c r="O33" s="27"/>
      <c r="P33" s="27"/>
      <c r="Q33" s="27"/>
      <c r="R33" s="27"/>
      <c r="S33" s="27"/>
      <c r="T33" s="28"/>
      <c r="U33" s="36">
        <v>1.08</v>
      </c>
      <c r="V33" s="37">
        <f>1-(U33/100)</f>
        <v>0.98919999999999997</v>
      </c>
      <c r="W33" s="34">
        <v>5074</v>
      </c>
      <c r="X33" s="38">
        <f>W33/1000</f>
        <v>5.0739999999999998</v>
      </c>
      <c r="Y33" s="29">
        <v>1</v>
      </c>
      <c r="Z33" s="29" t="s">
        <v>151</v>
      </c>
      <c r="AA33" s="29" t="s">
        <v>213</v>
      </c>
      <c r="AB33" s="30" t="s">
        <v>213</v>
      </c>
      <c r="AC33" s="39">
        <v>0.24199999999999999</v>
      </c>
      <c r="AD33" s="89">
        <v>0.3</v>
      </c>
      <c r="AE33" s="89">
        <v>1</v>
      </c>
      <c r="AF33" s="30">
        <v>0</v>
      </c>
      <c r="AG33" s="30">
        <v>0.6</v>
      </c>
      <c r="AH33" s="30">
        <v>0.3</v>
      </c>
      <c r="AI33" s="31">
        <v>1</v>
      </c>
      <c r="AJ33" s="31">
        <v>1</v>
      </c>
      <c r="AK33" s="31">
        <v>1</v>
      </c>
      <c r="AL33" s="31">
        <v>1</v>
      </c>
      <c r="AM33" s="88" t="s">
        <v>150</v>
      </c>
      <c r="AN33" s="88">
        <v>1</v>
      </c>
      <c r="AO33" s="29">
        <v>1</v>
      </c>
      <c r="AP33" s="29">
        <v>1</v>
      </c>
      <c r="AQ33" s="31">
        <f>SUM(AD33:AP33)</f>
        <v>9.1999999999999993</v>
      </c>
      <c r="AR33" s="40">
        <f>AVERAGE(AD33:AP33)</f>
        <v>0.76666666666666661</v>
      </c>
      <c r="AS33" s="100">
        <f>_xlfn.RANK.EQ(V33,V33:V132,1)/100</f>
        <v>0.54</v>
      </c>
      <c r="AT33" s="31">
        <f>_xlfn.RANK.EQ(X33,X33:X132,1)/100</f>
        <v>0.66</v>
      </c>
      <c r="AU33" s="41">
        <f>AVERAGE(AC33, AR33,V33, X33)</f>
        <v>1.7679666666666667</v>
      </c>
    </row>
    <row r="34" spans="1:47" s="42" customFormat="1" x14ac:dyDescent="0.2">
      <c r="A34" s="28">
        <f>_xlfn.RANK.EQ(AU34,$AU$2:$AU$101,0)</f>
        <v>33</v>
      </c>
      <c r="B34" s="35" t="s">
        <v>106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 t="s">
        <v>20</v>
      </c>
      <c r="N34" s="33"/>
      <c r="O34" s="33"/>
      <c r="P34" s="33"/>
      <c r="Q34" s="33"/>
      <c r="R34" s="33"/>
      <c r="S34" s="33"/>
      <c r="T34" s="33"/>
      <c r="U34" s="36">
        <v>0.27</v>
      </c>
      <c r="V34" s="37">
        <f>1-(U34/100)</f>
        <v>0.99729999999999996</v>
      </c>
      <c r="W34" s="34">
        <v>5245</v>
      </c>
      <c r="X34" s="38">
        <f>W34/1000</f>
        <v>5.2450000000000001</v>
      </c>
      <c r="Y34" s="29" t="s">
        <v>150</v>
      </c>
      <c r="Z34" s="29" t="s">
        <v>150</v>
      </c>
      <c r="AA34" s="29" t="s">
        <v>218</v>
      </c>
      <c r="AB34" s="30" t="s">
        <v>150</v>
      </c>
      <c r="AC34" s="39">
        <v>2.1000000000000001E-2</v>
      </c>
      <c r="AD34" s="89">
        <v>0.6</v>
      </c>
      <c r="AE34" s="89">
        <v>1</v>
      </c>
      <c r="AF34" s="30">
        <v>1</v>
      </c>
      <c r="AG34" s="30">
        <v>0.3</v>
      </c>
      <c r="AH34" s="30">
        <v>0.3</v>
      </c>
      <c r="AI34" s="31">
        <v>1</v>
      </c>
      <c r="AJ34" s="31">
        <v>1</v>
      </c>
      <c r="AK34" s="31">
        <v>1</v>
      </c>
      <c r="AL34" s="31">
        <v>1</v>
      </c>
      <c r="AM34" s="88">
        <v>1</v>
      </c>
      <c r="AN34" s="88">
        <v>0</v>
      </c>
      <c r="AO34" s="29">
        <v>1</v>
      </c>
      <c r="AP34" s="29">
        <v>0</v>
      </c>
      <c r="AQ34" s="31">
        <f>SUM(AD34:AP34)</f>
        <v>9.1999999999999993</v>
      </c>
      <c r="AR34" s="40">
        <f>AVERAGE(AD34:AP34)</f>
        <v>0.70769230769230762</v>
      </c>
      <c r="AS34" s="100">
        <f>_xlfn.RANK.EQ(V34,V34:V133,1)/100</f>
        <v>0.64</v>
      </c>
      <c r="AT34" s="31">
        <f>_xlfn.RANK.EQ(X34,X34:X133,1)/100</f>
        <v>0.67</v>
      </c>
      <c r="AU34" s="41">
        <f>AVERAGE(AC34, AR34,V34, X34)</f>
        <v>1.742748076923077</v>
      </c>
    </row>
    <row r="35" spans="1:47" s="42" customFormat="1" x14ac:dyDescent="0.2">
      <c r="A35" s="28">
        <f>_xlfn.RANK.EQ(AU35,$AU$2:$AU$101,0)</f>
        <v>34</v>
      </c>
      <c r="B35" s="35" t="s">
        <v>26</v>
      </c>
      <c r="C35" s="33"/>
      <c r="D35" s="33" t="s">
        <v>20</v>
      </c>
      <c r="E35" s="33"/>
      <c r="F35" s="33" t="s">
        <v>20</v>
      </c>
      <c r="G35" s="33" t="s">
        <v>20</v>
      </c>
      <c r="H35" s="33"/>
      <c r="I35" s="33"/>
      <c r="J35" s="33"/>
      <c r="K35" s="33"/>
      <c r="L35" s="33"/>
      <c r="M35" s="33"/>
      <c r="N35" s="33" t="s">
        <v>20</v>
      </c>
      <c r="O35" s="33"/>
      <c r="P35" s="33"/>
      <c r="Q35" s="33" t="s">
        <v>20</v>
      </c>
      <c r="R35" s="27"/>
      <c r="S35" s="27"/>
      <c r="T35" s="28"/>
      <c r="U35" s="36">
        <v>4.03</v>
      </c>
      <c r="V35" s="37">
        <f>1-(U35/100)</f>
        <v>0.9597</v>
      </c>
      <c r="W35" s="34">
        <v>4733</v>
      </c>
      <c r="X35" s="38">
        <f>W35/1000</f>
        <v>4.7329999999999997</v>
      </c>
      <c r="Y35" s="29">
        <v>25</v>
      </c>
      <c r="Z35" s="29">
        <v>25</v>
      </c>
      <c r="AA35" s="29" t="s">
        <v>157</v>
      </c>
      <c r="AB35" s="30" t="s">
        <v>157</v>
      </c>
      <c r="AC35" s="39">
        <v>0.36599999999999999</v>
      </c>
      <c r="AD35" s="31">
        <v>1</v>
      </c>
      <c r="AE35" s="31">
        <v>0.7</v>
      </c>
      <c r="AF35" s="30">
        <v>1</v>
      </c>
      <c r="AG35" s="30">
        <v>0.6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153</v>
      </c>
      <c r="AN35" s="88" t="s">
        <v>153</v>
      </c>
      <c r="AO35" s="29">
        <v>0</v>
      </c>
      <c r="AP35" s="29">
        <v>0</v>
      </c>
      <c r="AQ35" s="31">
        <f>SUM(AD35:AP35)</f>
        <v>7.3000000000000007</v>
      </c>
      <c r="AR35" s="40">
        <f>AVERAGE(AD35:AP35)</f>
        <v>0.66363636363636369</v>
      </c>
      <c r="AS35" s="100">
        <f>_xlfn.RANK.EQ(V35,V35:V134,1)/100</f>
        <v>0.36</v>
      </c>
      <c r="AT35" s="31">
        <f>_xlfn.RANK.EQ(X35,X35:X134,1)/100</f>
        <v>0.65</v>
      </c>
      <c r="AU35" s="41">
        <f>AVERAGE(AC35, AR35,V35, X35)</f>
        <v>1.6805840909090908</v>
      </c>
    </row>
    <row r="36" spans="1:47" s="42" customFormat="1" ht="38.25" x14ac:dyDescent="0.2">
      <c r="A36" s="28">
        <f>_xlfn.RANK.EQ(AU36,$AU$2:$AU$101,0)</f>
        <v>35</v>
      </c>
      <c r="B36" s="35" t="s">
        <v>39</v>
      </c>
      <c r="C36" s="33"/>
      <c r="D36" s="33"/>
      <c r="E36" s="33"/>
      <c r="F36" s="33"/>
      <c r="G36" s="33" t="s">
        <v>20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6">
        <v>0.66</v>
      </c>
      <c r="V36" s="37">
        <f>1-(U36/100)</f>
        <v>0.99339999999999995</v>
      </c>
      <c r="W36" s="34">
        <v>5085</v>
      </c>
      <c r="X36" s="38">
        <f>W36/1000</f>
        <v>5.085</v>
      </c>
      <c r="Y36" s="29">
        <v>1</v>
      </c>
      <c r="Z36" s="29" t="s">
        <v>151</v>
      </c>
      <c r="AA36" s="30" t="s">
        <v>169</v>
      </c>
      <c r="AB36" s="30" t="s">
        <v>169</v>
      </c>
      <c r="AC36" s="39">
        <v>0.14399999999999999</v>
      </c>
      <c r="AD36" s="89">
        <v>1</v>
      </c>
      <c r="AE36" s="89">
        <v>0.4</v>
      </c>
      <c r="AF36" s="30">
        <v>1</v>
      </c>
      <c r="AG36" s="30">
        <v>0.3</v>
      </c>
      <c r="AH36" s="30">
        <v>0.1</v>
      </c>
      <c r="AI36" s="31">
        <v>0</v>
      </c>
      <c r="AJ36" s="31">
        <v>0</v>
      </c>
      <c r="AK36" s="31">
        <v>1</v>
      </c>
      <c r="AL36" s="31">
        <v>1</v>
      </c>
      <c r="AM36" s="88" t="s">
        <v>150</v>
      </c>
      <c r="AN36" s="88">
        <v>1</v>
      </c>
      <c r="AO36" s="29">
        <v>0</v>
      </c>
      <c r="AP36" s="29">
        <v>0</v>
      </c>
      <c r="AQ36" s="31"/>
      <c r="AR36" s="40">
        <f>AVERAGE(AD36:AP36)</f>
        <v>0.48333333333333334</v>
      </c>
      <c r="AS36" s="100">
        <f>_xlfn.RANK.EQ(V36,V36:V135,1)/100</f>
        <v>0.59</v>
      </c>
      <c r="AT36" s="31">
        <f>_xlfn.RANK.EQ(X36,X36:X135,1)/100</f>
        <v>0.65</v>
      </c>
      <c r="AU36" s="41">
        <f>AVERAGE(AC36, AR36,V36, X36)</f>
        <v>1.6764333333333332</v>
      </c>
    </row>
    <row r="37" spans="1:47" s="42" customFormat="1" x14ac:dyDescent="0.2">
      <c r="A37" s="28">
        <f>_xlfn.RANK.EQ(AU37,$AU$2:$AU$101,0)</f>
        <v>36</v>
      </c>
      <c r="B37" s="35" t="s">
        <v>56</v>
      </c>
      <c r="C37" s="33"/>
      <c r="D37" s="33" t="s">
        <v>20</v>
      </c>
      <c r="E37" s="33"/>
      <c r="F37" s="33" t="s">
        <v>20</v>
      </c>
      <c r="G37" s="33"/>
      <c r="H37" s="33" t="s">
        <v>20</v>
      </c>
      <c r="I37" s="33" t="s">
        <v>20</v>
      </c>
      <c r="J37" s="33" t="s">
        <v>20</v>
      </c>
      <c r="K37" s="33"/>
      <c r="L37" s="33" t="s">
        <v>20</v>
      </c>
      <c r="M37" s="33"/>
      <c r="N37" s="33" t="s">
        <v>20</v>
      </c>
      <c r="O37" s="33" t="s">
        <v>20</v>
      </c>
      <c r="P37" s="33"/>
      <c r="Q37" s="33"/>
      <c r="R37" s="33"/>
      <c r="S37" s="33" t="s">
        <v>20</v>
      </c>
      <c r="T37" s="28"/>
      <c r="U37" s="36">
        <v>0.24</v>
      </c>
      <c r="V37" s="37">
        <f>1-(U37/100)</f>
        <v>0.99760000000000004</v>
      </c>
      <c r="W37" s="34">
        <v>4436</v>
      </c>
      <c r="X37" s="38">
        <f>W37/1000</f>
        <v>4.4359999999999999</v>
      </c>
      <c r="Y37" s="29" t="s">
        <v>150</v>
      </c>
      <c r="Z37" s="29" t="s">
        <v>151</v>
      </c>
      <c r="AA37" s="29"/>
      <c r="AB37" s="30"/>
      <c r="AC37" s="39">
        <v>0.34599999999999997</v>
      </c>
      <c r="AD37" s="31">
        <v>1</v>
      </c>
      <c r="AE37" s="31">
        <v>1</v>
      </c>
      <c r="AF37" s="30">
        <v>1</v>
      </c>
      <c r="AG37" s="30">
        <v>0.4</v>
      </c>
      <c r="AH37" s="30">
        <v>0.2</v>
      </c>
      <c r="AI37" s="31">
        <v>1</v>
      </c>
      <c r="AJ37" s="31">
        <v>1</v>
      </c>
      <c r="AK37" s="31">
        <v>1</v>
      </c>
      <c r="AL37" s="31">
        <v>1</v>
      </c>
      <c r="AM37" s="88"/>
      <c r="AN37" s="88"/>
      <c r="AO37" s="29">
        <v>1</v>
      </c>
      <c r="AP37" s="29">
        <v>1</v>
      </c>
      <c r="AQ37" s="31">
        <f>SUM(AD37:AP37)</f>
        <v>9.6</v>
      </c>
      <c r="AR37" s="40">
        <f>AVERAGE(AD37:AP37)</f>
        <v>0.87272727272727268</v>
      </c>
      <c r="AS37" s="100">
        <f>_xlfn.RANK.EQ(V37,V37:V136,1)/100</f>
        <v>0.62</v>
      </c>
      <c r="AT37" s="31">
        <f>_xlfn.RANK.EQ(X37,X37:X136,1)/100</f>
        <v>0.64</v>
      </c>
      <c r="AU37" s="41">
        <f>AVERAGE(AC37, AR37,V37, X37)</f>
        <v>1.6630818181818181</v>
      </c>
    </row>
    <row r="38" spans="1:47" s="42" customFormat="1" x14ac:dyDescent="0.2">
      <c r="A38" s="28">
        <f>_xlfn.RANK.EQ(AU38,$AU$2:$AU$101,0)</f>
        <v>37</v>
      </c>
      <c r="B38" s="35" t="s">
        <v>110</v>
      </c>
      <c r="C38" s="27"/>
      <c r="D38" s="27" t="s">
        <v>20</v>
      </c>
      <c r="E38" s="27"/>
      <c r="F38" s="27" t="s">
        <v>20</v>
      </c>
      <c r="G38" s="27" t="s">
        <v>20</v>
      </c>
      <c r="H38" s="27"/>
      <c r="I38" s="27"/>
      <c r="J38" s="27"/>
      <c r="K38" s="27"/>
      <c r="L38" s="27"/>
      <c r="M38" s="27"/>
      <c r="N38" s="27" t="s">
        <v>20</v>
      </c>
      <c r="O38" s="27"/>
      <c r="P38" s="27"/>
      <c r="Q38" s="27" t="s">
        <v>20</v>
      </c>
      <c r="R38" s="27"/>
      <c r="S38" s="27"/>
      <c r="T38" s="28"/>
      <c r="U38" s="36">
        <v>35.39</v>
      </c>
      <c r="V38" s="37">
        <f>1-(U38/100)</f>
        <v>0.64610000000000001</v>
      </c>
      <c r="W38" s="34">
        <v>4089</v>
      </c>
      <c r="X38" s="38">
        <f>W38/1000</f>
        <v>4.0890000000000004</v>
      </c>
      <c r="Y38" s="29">
        <v>1800</v>
      </c>
      <c r="Z38" s="29">
        <v>52</v>
      </c>
      <c r="AA38" s="29" t="s">
        <v>220</v>
      </c>
      <c r="AB38" s="30" t="s">
        <v>220</v>
      </c>
      <c r="AC38" s="39">
        <v>0.36599999999999999</v>
      </c>
      <c r="AD38" s="89">
        <v>1</v>
      </c>
      <c r="AE38" s="89">
        <v>0.8</v>
      </c>
      <c r="AF38" s="30">
        <v>1</v>
      </c>
      <c r="AG38" s="30">
        <v>0.3</v>
      </c>
      <c r="AH38" s="30">
        <v>0.2</v>
      </c>
      <c r="AI38" s="31">
        <v>1</v>
      </c>
      <c r="AJ38" s="31">
        <v>1</v>
      </c>
      <c r="AK38" s="31">
        <v>1</v>
      </c>
      <c r="AL38" s="31">
        <v>1</v>
      </c>
      <c r="AM38" s="88">
        <v>1</v>
      </c>
      <c r="AN38" s="88">
        <v>1</v>
      </c>
      <c r="AO38" s="29">
        <v>1</v>
      </c>
      <c r="AP38" s="29">
        <v>1</v>
      </c>
      <c r="AQ38" s="31">
        <f>SUM(AD38:AP38)</f>
        <v>11.3</v>
      </c>
      <c r="AR38" s="40">
        <f>AVERAGE(AD38:AP38)</f>
        <v>0.86923076923076925</v>
      </c>
      <c r="AS38" s="100">
        <f>_xlfn.RANK.EQ(V38,V38:V137,1)/100</f>
        <v>0.09</v>
      </c>
      <c r="AT38" s="31">
        <f>_xlfn.RANK.EQ(X38,X38:X137,1)/100</f>
        <v>0.63</v>
      </c>
      <c r="AU38" s="41">
        <f>AVERAGE(AC38, AR38,V38, X38)</f>
        <v>1.4925826923076926</v>
      </c>
    </row>
    <row r="39" spans="1:47" s="42" customFormat="1" ht="25.5" x14ac:dyDescent="0.2">
      <c r="A39" s="28">
        <f>_xlfn.RANK.EQ(AU39,$AU$2:$AU$101,0)</f>
        <v>38</v>
      </c>
      <c r="B39" s="35" t="s">
        <v>30</v>
      </c>
      <c r="C39" s="27"/>
      <c r="D39" s="27"/>
      <c r="E39" s="27"/>
      <c r="F39" s="27"/>
      <c r="G39" s="27"/>
      <c r="H39" s="27"/>
      <c r="I39" s="27" t="s">
        <v>20</v>
      </c>
      <c r="J39" s="27" t="s">
        <v>20</v>
      </c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36">
        <v>0.43</v>
      </c>
      <c r="V39" s="37">
        <f>1-(U39/100)</f>
        <v>0.99570000000000003</v>
      </c>
      <c r="W39" s="34">
        <v>3184</v>
      </c>
      <c r="X39" s="38">
        <f>W39/1000</f>
        <v>3.1840000000000002</v>
      </c>
      <c r="Y39" s="29" t="s">
        <v>150</v>
      </c>
      <c r="Z39" s="29">
        <v>0</v>
      </c>
      <c r="AA39" s="29"/>
      <c r="AB39" s="30" t="s">
        <v>161</v>
      </c>
      <c r="AC39" s="39">
        <v>0.02</v>
      </c>
      <c r="AD39" s="31">
        <v>0.8</v>
      </c>
      <c r="AE39" s="31">
        <v>1</v>
      </c>
      <c r="AF39" s="30">
        <v>1</v>
      </c>
      <c r="AG39" s="30">
        <v>0.6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</v>
      </c>
      <c r="AR39" s="40">
        <f>AVERAGE(AD39:AP39)</f>
        <v>0.90909090909090906</v>
      </c>
      <c r="AS39" s="100">
        <f>_xlfn.RANK.EQ(V39,V39:V138,1)/100</f>
        <v>0.59</v>
      </c>
      <c r="AT39" s="31">
        <f>_xlfn.RANK.EQ(X39,X39:X138,1)/100</f>
        <v>0.6</v>
      </c>
      <c r="AU39" s="41">
        <f>AVERAGE(AC39, AR39,V39, X39)</f>
        <v>1.2771977272727273</v>
      </c>
    </row>
    <row r="40" spans="1:47" s="42" customFormat="1" x14ac:dyDescent="0.2">
      <c r="A40" s="28">
        <f>_xlfn.RANK.EQ(AU40,$AU$2:$AU$101,0)</f>
        <v>39</v>
      </c>
      <c r="B40" s="35" t="s">
        <v>24</v>
      </c>
      <c r="C40" s="27"/>
      <c r="D40" s="27" t="s">
        <v>20</v>
      </c>
      <c r="E40" s="27"/>
      <c r="F40" s="27" t="s">
        <v>20</v>
      </c>
      <c r="G40" s="27"/>
      <c r="H40" s="27"/>
      <c r="I40" s="27"/>
      <c r="J40" s="27"/>
      <c r="K40" s="27"/>
      <c r="L40" s="27"/>
      <c r="M40" s="27"/>
      <c r="N40" s="27" t="s">
        <v>20</v>
      </c>
      <c r="O40" s="27"/>
      <c r="P40" s="27"/>
      <c r="Q40" s="27" t="s">
        <v>20</v>
      </c>
      <c r="R40" s="27"/>
      <c r="S40" s="27"/>
      <c r="T40" s="28"/>
      <c r="U40" s="36">
        <v>33.53</v>
      </c>
      <c r="V40" s="37">
        <f>1-(U40/100)</f>
        <v>0.66470000000000007</v>
      </c>
      <c r="W40" s="34">
        <v>3311</v>
      </c>
      <c r="X40" s="38">
        <f>W40/1000</f>
        <v>3.3109999999999999</v>
      </c>
      <c r="Y40" s="29">
        <v>32</v>
      </c>
      <c r="Z40" s="29">
        <v>32</v>
      </c>
      <c r="AA40" s="29">
        <v>0</v>
      </c>
      <c r="AB40" s="30" t="s">
        <v>156</v>
      </c>
      <c r="AC40" s="39">
        <v>0.21199999999999999</v>
      </c>
      <c r="AD40" s="31">
        <v>1</v>
      </c>
      <c r="AE40" s="31">
        <v>0.7</v>
      </c>
      <c r="AF40" s="30">
        <v>1</v>
      </c>
      <c r="AG40" s="30">
        <v>0.4</v>
      </c>
      <c r="AH40" s="30">
        <v>0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0</v>
      </c>
      <c r="AP40" s="29">
        <v>0</v>
      </c>
      <c r="AQ40" s="31">
        <f>SUM(AD40:AP40)</f>
        <v>7.1</v>
      </c>
      <c r="AR40" s="40">
        <f>AVERAGE(AD40:AP40)</f>
        <v>0.64545454545454539</v>
      </c>
      <c r="AS40" s="100">
        <f>_xlfn.RANK.EQ(V40,V40:V139,1)/100</f>
        <v>0.09</v>
      </c>
      <c r="AT40" s="31">
        <f>_xlfn.RANK.EQ(X40,X40:X139,1)/100</f>
        <v>0.6</v>
      </c>
      <c r="AU40" s="41">
        <f>AVERAGE(AC40, AR40,V40, X40)</f>
        <v>1.2082886363636365</v>
      </c>
    </row>
    <row r="41" spans="1:47" s="42" customFormat="1" x14ac:dyDescent="0.2">
      <c r="A41" s="28">
        <f>_xlfn.RANK.EQ(AU41,$AU$2:$AU$101,0)</f>
        <v>40</v>
      </c>
      <c r="B41" s="35" t="s">
        <v>82</v>
      </c>
      <c r="C41" s="33"/>
      <c r="D41" s="33"/>
      <c r="E41" s="33" t="s">
        <v>20</v>
      </c>
      <c r="F41" s="33"/>
      <c r="G41" s="33"/>
      <c r="H41" s="33"/>
      <c r="I41" s="33"/>
      <c r="J41" s="33"/>
      <c r="K41" s="33"/>
      <c r="L41" s="33"/>
      <c r="M41" s="33"/>
      <c r="N41" s="33"/>
      <c r="O41" s="27"/>
      <c r="P41" s="27"/>
      <c r="Q41" s="27"/>
      <c r="R41" s="27"/>
      <c r="S41" s="27"/>
      <c r="T41" s="28"/>
      <c r="U41" s="36">
        <v>3.73</v>
      </c>
      <c r="V41" s="37">
        <f>1-(U41/100)</f>
        <v>0.9627</v>
      </c>
      <c r="W41" s="34">
        <v>2916</v>
      </c>
      <c r="X41" s="38">
        <f>W41/1000</f>
        <v>2.9159999999999999</v>
      </c>
      <c r="Y41" s="29" t="s">
        <v>150</v>
      </c>
      <c r="Z41" s="29" t="s">
        <v>151</v>
      </c>
      <c r="AA41" s="29" t="s">
        <v>150</v>
      </c>
      <c r="AB41" s="30" t="s">
        <v>207</v>
      </c>
      <c r="AC41" s="39">
        <v>0.307</v>
      </c>
      <c r="AD41" s="31">
        <v>1</v>
      </c>
      <c r="AE41" s="31">
        <v>0.8</v>
      </c>
      <c r="AF41" s="30">
        <v>0</v>
      </c>
      <c r="AG41" s="30">
        <v>0</v>
      </c>
      <c r="AH41" s="30">
        <v>0.6</v>
      </c>
      <c r="AI41" s="31">
        <v>0</v>
      </c>
      <c r="AJ41" s="31">
        <v>0</v>
      </c>
      <c r="AK41" s="31">
        <v>1</v>
      </c>
      <c r="AL41" s="31">
        <v>1</v>
      </c>
      <c r="AM41" s="88" t="s">
        <v>150</v>
      </c>
      <c r="AN41" s="88" t="s">
        <v>153</v>
      </c>
      <c r="AO41" s="29">
        <v>0</v>
      </c>
      <c r="AP41" s="29">
        <v>0</v>
      </c>
      <c r="AQ41" s="31">
        <f>SUM(AD41:AP41)</f>
        <v>4.4000000000000004</v>
      </c>
      <c r="AR41" s="40">
        <f>AVERAGE(AD41:AP41)</f>
        <v>0.4</v>
      </c>
      <c r="AS41" s="100">
        <f>_xlfn.RANK.EQ(V41,V41:V140,1)/100</f>
        <v>0.35</v>
      </c>
      <c r="AT41" s="31">
        <f>_xlfn.RANK.EQ(X41,X41:X140,1)/100</f>
        <v>0.59</v>
      </c>
      <c r="AU41" s="41">
        <f>AVERAGE(AC41, AR41,V41, X41)</f>
        <v>1.146425</v>
      </c>
    </row>
    <row r="42" spans="1:47" s="42" customFormat="1" x14ac:dyDescent="0.2">
      <c r="A42" s="28">
        <f>_xlfn.RANK.EQ(AU42,$AU$2:$AU$101,0)</f>
        <v>41</v>
      </c>
      <c r="B42" s="35" t="s">
        <v>50</v>
      </c>
      <c r="C42" s="33"/>
      <c r="D42" s="33" t="s">
        <v>20</v>
      </c>
      <c r="E42" s="33" t="s">
        <v>20</v>
      </c>
      <c r="F42" s="33" t="s">
        <v>20</v>
      </c>
      <c r="G42" s="33" t="s">
        <v>20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 t="s">
        <v>20</v>
      </c>
      <c r="O42" s="33" t="s">
        <v>20</v>
      </c>
      <c r="P42" s="33" t="s">
        <v>20</v>
      </c>
      <c r="Q42" s="33" t="s">
        <v>20</v>
      </c>
      <c r="R42" s="33" t="s">
        <v>20</v>
      </c>
      <c r="S42" s="33"/>
      <c r="T42" s="33" t="s">
        <v>20</v>
      </c>
      <c r="U42" s="36">
        <v>3.31</v>
      </c>
      <c r="V42" s="37">
        <f>1-(U42/100)</f>
        <v>0.96689999999999998</v>
      </c>
      <c r="W42" s="34">
        <v>1478</v>
      </c>
      <c r="X42" s="38">
        <f>W42/1000</f>
        <v>1.478</v>
      </c>
      <c r="Y42" s="29">
        <v>244</v>
      </c>
      <c r="Z42" s="29">
        <v>244</v>
      </c>
      <c r="AA42" s="29" t="s">
        <v>150</v>
      </c>
      <c r="AB42" s="30" t="s">
        <v>150</v>
      </c>
      <c r="AC42" s="39">
        <v>0.96799999999999997</v>
      </c>
      <c r="AD42" s="31">
        <v>0.8</v>
      </c>
      <c r="AE42" s="31">
        <v>1</v>
      </c>
      <c r="AF42" s="30">
        <v>0</v>
      </c>
      <c r="AG42" s="30">
        <v>0.8</v>
      </c>
      <c r="AH42" s="30">
        <v>0.4</v>
      </c>
      <c r="AI42" s="31">
        <v>1</v>
      </c>
      <c r="AJ42" s="31">
        <v>1</v>
      </c>
      <c r="AK42" s="31">
        <v>1</v>
      </c>
      <c r="AL42" s="31">
        <v>1</v>
      </c>
      <c r="AM42" s="88">
        <v>1</v>
      </c>
      <c r="AN42" s="88" t="s">
        <v>153</v>
      </c>
      <c r="AO42" s="29">
        <v>1</v>
      </c>
      <c r="AP42" s="29">
        <v>0</v>
      </c>
      <c r="AQ42" s="31">
        <f>SUM(AD42:AP42)</f>
        <v>9</v>
      </c>
      <c r="AR42" s="40">
        <f>AVERAGE(AD42:AP42)</f>
        <v>0.75</v>
      </c>
      <c r="AS42" s="100">
        <f>_xlfn.RANK.EQ(V42,V42:V141,1)/100</f>
        <v>0.35</v>
      </c>
      <c r="AT42" s="31">
        <f>_xlfn.RANK.EQ(X42,X42:X141,1)/100</f>
        <v>0.43</v>
      </c>
      <c r="AU42" s="41">
        <f>AVERAGE(AC42, AR42,V42, X42)</f>
        <v>1.0407249999999999</v>
      </c>
    </row>
    <row r="43" spans="1:47" s="42" customFormat="1" x14ac:dyDescent="0.2">
      <c r="A43" s="28">
        <f>_xlfn.RANK.EQ(AU43,$AU$2:$AU$101,0)</f>
        <v>42</v>
      </c>
      <c r="B43" s="35" t="s">
        <v>47</v>
      </c>
      <c r="C43" s="33"/>
      <c r="D43" s="33"/>
      <c r="E43" s="33" t="s">
        <v>20</v>
      </c>
      <c r="F43" s="33"/>
      <c r="G43" s="33"/>
      <c r="H43" s="33"/>
      <c r="I43" s="33" t="s">
        <v>20</v>
      </c>
      <c r="J43" s="33"/>
      <c r="K43" s="33"/>
      <c r="L43" s="33"/>
      <c r="M43" s="33"/>
      <c r="N43" s="33"/>
      <c r="O43" s="33"/>
      <c r="P43" s="33" t="s">
        <v>20</v>
      </c>
      <c r="Q43" s="33"/>
      <c r="R43" s="27"/>
      <c r="S43" s="27"/>
      <c r="T43" s="28"/>
      <c r="U43" s="36">
        <v>3.79</v>
      </c>
      <c r="V43" s="37">
        <f>1-(U43/100)</f>
        <v>0.96209999999999996</v>
      </c>
      <c r="W43" s="34">
        <v>2041</v>
      </c>
      <c r="X43" s="38">
        <f>W43/1000</f>
        <v>2.0409999999999999</v>
      </c>
      <c r="Y43" s="29" t="s">
        <v>150</v>
      </c>
      <c r="Z43" s="29" t="s">
        <v>151</v>
      </c>
      <c r="AA43" s="29" t="s">
        <v>183</v>
      </c>
      <c r="AB43" s="30" t="s">
        <v>183</v>
      </c>
      <c r="AC43" s="39">
        <v>0.435</v>
      </c>
      <c r="AD43" s="31">
        <v>1</v>
      </c>
      <c r="AE43" s="31">
        <v>1</v>
      </c>
      <c r="AF43" s="30">
        <v>0</v>
      </c>
      <c r="AG43" s="30">
        <v>0.4</v>
      </c>
      <c r="AH43" s="30">
        <v>0</v>
      </c>
      <c r="AI43" s="31">
        <v>1</v>
      </c>
      <c r="AJ43" s="31">
        <v>1</v>
      </c>
      <c r="AK43" s="31">
        <v>1</v>
      </c>
      <c r="AL43" s="31">
        <v>1</v>
      </c>
      <c r="AM43" s="88" t="s">
        <v>150</v>
      </c>
      <c r="AN43" s="88" t="s">
        <v>153</v>
      </c>
      <c r="AO43" s="29">
        <v>1</v>
      </c>
      <c r="AP43" s="29">
        <v>0</v>
      </c>
      <c r="AQ43" s="31">
        <f>SUM(AD43:AP43)</f>
        <v>7.4</v>
      </c>
      <c r="AR43" s="40">
        <f>AVERAGE(AD43:AP43)</f>
        <v>0.67272727272727273</v>
      </c>
      <c r="AS43" s="100">
        <f>_xlfn.RANK.EQ(V43,V43:V142,1)/100</f>
        <v>0.34</v>
      </c>
      <c r="AT43" s="31">
        <f>_xlfn.RANK.EQ(X43,X43:X142,1)/100</f>
        <v>0.55000000000000004</v>
      </c>
      <c r="AU43" s="41">
        <f>AVERAGE(AC43, AR43,V43, X43)</f>
        <v>1.0277068181818181</v>
      </c>
    </row>
    <row r="44" spans="1:47" s="42" customFormat="1" x14ac:dyDescent="0.2">
      <c r="A44" s="28">
        <f>_xlfn.RANK.EQ(AU44,$AU$2:$AU$101,0)</f>
        <v>43</v>
      </c>
      <c r="B44" s="35" t="s">
        <v>45</v>
      </c>
      <c r="C44" s="33"/>
      <c r="D44" s="33"/>
      <c r="E44" s="33" t="s">
        <v>20</v>
      </c>
      <c r="F44" s="33"/>
      <c r="G44" s="33"/>
      <c r="H44" s="33"/>
      <c r="I44" s="33" t="s">
        <v>20</v>
      </c>
      <c r="J44" s="33" t="s">
        <v>20</v>
      </c>
      <c r="K44" s="33"/>
      <c r="L44" s="33"/>
      <c r="M44" s="33"/>
      <c r="N44" s="33"/>
      <c r="O44" s="33"/>
      <c r="P44" s="33" t="s">
        <v>20</v>
      </c>
      <c r="Q44" s="33"/>
      <c r="R44" s="27"/>
      <c r="S44" s="27"/>
      <c r="T44" s="28"/>
      <c r="U44" s="36">
        <v>0.69</v>
      </c>
      <c r="V44" s="37">
        <f>1-(U44/100)</f>
        <v>0.99309999999999998</v>
      </c>
      <c r="W44" s="34">
        <v>1821</v>
      </c>
      <c r="X44" s="38">
        <f>W44/1000</f>
        <v>1.821</v>
      </c>
      <c r="Y44" s="29" t="s">
        <v>150</v>
      </c>
      <c r="Z44" s="29" t="s">
        <v>151</v>
      </c>
      <c r="AA44" s="29" t="s">
        <v>150</v>
      </c>
      <c r="AB44" s="30" t="s">
        <v>182</v>
      </c>
      <c r="AC44" s="39">
        <v>0.435</v>
      </c>
      <c r="AD44" s="31">
        <v>1</v>
      </c>
      <c r="AE44" s="31">
        <v>1</v>
      </c>
      <c r="AF44" s="30">
        <v>0</v>
      </c>
      <c r="AG44" s="30">
        <v>0.6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148</v>
      </c>
      <c r="AN44" s="88" t="s">
        <v>153</v>
      </c>
      <c r="AO44" s="29">
        <v>1</v>
      </c>
      <c r="AP44" s="29">
        <v>0</v>
      </c>
      <c r="AQ44" s="31">
        <f>SUM(AD44:AP44)</f>
        <v>7.6</v>
      </c>
      <c r="AR44" s="40">
        <f>AVERAGE(AD44:AP44)</f>
        <v>0.69090909090909092</v>
      </c>
      <c r="AS44" s="100">
        <f>_xlfn.RANK.EQ(V44,V44:V143,1)/100</f>
        <v>0.53</v>
      </c>
      <c r="AT44" s="31">
        <f>_xlfn.RANK.EQ(X44,X44:X143,1)/100</f>
        <v>0.5</v>
      </c>
      <c r="AU44" s="41">
        <f>AVERAGE(AC44, AR44,V44, X44)</f>
        <v>0.9850022727272727</v>
      </c>
    </row>
    <row r="45" spans="1:47" s="42" customFormat="1" ht="25.5" x14ac:dyDescent="0.2">
      <c r="A45" s="28">
        <f>_xlfn.RANK.EQ(AU45,$AU$2:$AU$101,0)</f>
        <v>44</v>
      </c>
      <c r="B45" s="35" t="s">
        <v>84</v>
      </c>
      <c r="C45" s="27"/>
      <c r="D45" s="27"/>
      <c r="E45" s="27" t="s">
        <v>20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36">
        <v>4.32</v>
      </c>
      <c r="V45" s="37">
        <f>1-(U45/100)</f>
        <v>0.95679999999999998</v>
      </c>
      <c r="W45" s="34">
        <v>2211</v>
      </c>
      <c r="X45" s="38">
        <f>W45/1000</f>
        <v>2.2109999999999999</v>
      </c>
      <c r="Y45" s="29" t="s">
        <v>150</v>
      </c>
      <c r="Z45" s="29" t="s">
        <v>151</v>
      </c>
      <c r="AA45" s="29" t="s">
        <v>150</v>
      </c>
      <c r="AB45" s="30" t="s">
        <v>150</v>
      </c>
      <c r="AC45" s="39">
        <v>0.307</v>
      </c>
      <c r="AD45" s="31">
        <v>0.8</v>
      </c>
      <c r="AE45" s="31">
        <v>0.5</v>
      </c>
      <c r="AF45" s="30">
        <v>0</v>
      </c>
      <c r="AG45" s="30">
        <v>0</v>
      </c>
      <c r="AH45" s="30">
        <v>0</v>
      </c>
      <c r="AI45" s="31">
        <v>1</v>
      </c>
      <c r="AJ45" s="31">
        <v>1</v>
      </c>
      <c r="AK45" s="31">
        <v>0.66</v>
      </c>
      <c r="AL45" s="31">
        <v>0.66</v>
      </c>
      <c r="AM45" s="88"/>
      <c r="AN45" s="88" t="s">
        <v>148</v>
      </c>
      <c r="AO45" s="29">
        <v>0</v>
      </c>
      <c r="AP45" s="29">
        <v>0</v>
      </c>
      <c r="AQ45" s="31">
        <f>SUM(AD45:AP45)</f>
        <v>4.62</v>
      </c>
      <c r="AR45" s="40">
        <f>AVERAGE(AD45:AP45)</f>
        <v>0.42</v>
      </c>
      <c r="AS45" s="100">
        <f>_xlfn.RANK.EQ(V45,V45:V144,1)/100</f>
        <v>0.32</v>
      </c>
      <c r="AT45" s="31">
        <f>_xlfn.RANK.EQ(X45,X45:X144,1)/100</f>
        <v>0.55000000000000004</v>
      </c>
      <c r="AU45" s="41">
        <f>AVERAGE(AC45, AR45,V45, X45)</f>
        <v>0.97370000000000001</v>
      </c>
    </row>
    <row r="46" spans="1:47" s="42" customFormat="1" ht="25.5" x14ac:dyDescent="0.2">
      <c r="A46" s="28">
        <f>_xlfn.RANK.EQ(AU46,$AU$2:$AU$101,0)</f>
        <v>45</v>
      </c>
      <c r="B46" s="35" t="s">
        <v>177</v>
      </c>
      <c r="C46" s="33"/>
      <c r="D46" s="33"/>
      <c r="E46" s="33"/>
      <c r="F46" s="33"/>
      <c r="G46" s="33"/>
      <c r="H46" s="33" t="s">
        <v>20</v>
      </c>
      <c r="I46" s="33"/>
      <c r="J46" s="33" t="s">
        <v>20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6">
        <v>2.5299999999999998</v>
      </c>
      <c r="V46" s="37">
        <f>1-(U46/100)</f>
        <v>0.97470000000000001</v>
      </c>
      <c r="W46" s="34">
        <v>1928</v>
      </c>
      <c r="X46" s="38">
        <f>W46/1000</f>
        <v>1.9279999999999999</v>
      </c>
      <c r="Y46" s="29" t="s">
        <v>150</v>
      </c>
      <c r="Z46" s="29" t="s">
        <v>151</v>
      </c>
      <c r="AA46" s="29" t="s">
        <v>150</v>
      </c>
      <c r="AB46" s="30" t="s">
        <v>150</v>
      </c>
      <c r="AC46" s="39">
        <v>2.5000000000000001E-2</v>
      </c>
      <c r="AD46" s="29" t="s">
        <v>150</v>
      </c>
      <c r="AE46" s="31">
        <v>0.8</v>
      </c>
      <c r="AF46" s="30">
        <v>0</v>
      </c>
      <c r="AG46" s="30" t="s">
        <v>178</v>
      </c>
      <c r="AH46" s="30" t="s">
        <v>178</v>
      </c>
      <c r="AI46" s="31">
        <v>1</v>
      </c>
      <c r="AJ46" s="31">
        <v>1</v>
      </c>
      <c r="AK46" s="31">
        <v>1</v>
      </c>
      <c r="AL46" s="31">
        <v>1</v>
      </c>
      <c r="AM46" s="88" t="s">
        <v>179</v>
      </c>
      <c r="AN46" s="88"/>
      <c r="AO46" s="29" t="s">
        <v>180</v>
      </c>
      <c r="AP46" s="29" t="s">
        <v>180</v>
      </c>
      <c r="AQ46" s="31">
        <f>SUM(AD46:AP46)</f>
        <v>4.8</v>
      </c>
      <c r="AR46" s="40">
        <f>AVERAGE(AD46:AP46)</f>
        <v>0.79999999999999993</v>
      </c>
      <c r="AS46" s="100">
        <f>_xlfn.RANK.EQ(V46,V46:V145,1)/100</f>
        <v>0.36</v>
      </c>
      <c r="AT46" s="31">
        <f>_xlfn.RANK.EQ(X46,X46:X145,1)/100</f>
        <v>0.52</v>
      </c>
      <c r="AU46" s="41">
        <f>AVERAGE(AC46, AR46,V46, X46)</f>
        <v>0.931925</v>
      </c>
    </row>
    <row r="47" spans="1:47" s="42" customFormat="1" x14ac:dyDescent="0.2">
      <c r="A47" s="28">
        <f>_xlfn.RANK.EQ(AU47,$AU$2:$AU$101,0)</f>
        <v>46</v>
      </c>
      <c r="B47" s="35" t="s">
        <v>22</v>
      </c>
      <c r="C47" s="27"/>
      <c r="D47" s="27"/>
      <c r="E47" s="27"/>
      <c r="F47" s="27"/>
      <c r="G47" s="27"/>
      <c r="H47" s="27" t="s">
        <v>20</v>
      </c>
      <c r="I47" s="27" t="s">
        <v>20</v>
      </c>
      <c r="J47" s="27" t="s">
        <v>20</v>
      </c>
      <c r="K47" s="27" t="s">
        <v>20</v>
      </c>
      <c r="L47" s="27"/>
      <c r="M47" s="27" t="s">
        <v>20</v>
      </c>
      <c r="N47" s="27"/>
      <c r="O47" s="27"/>
      <c r="P47" s="27" t="s">
        <v>20</v>
      </c>
      <c r="Q47" s="27"/>
      <c r="R47" s="27" t="s">
        <v>20</v>
      </c>
      <c r="S47" s="27"/>
      <c r="T47" s="28"/>
      <c r="U47" s="36">
        <v>2.71</v>
      </c>
      <c r="V47" s="37">
        <f>1-(U47/100)</f>
        <v>0.97289999999999999</v>
      </c>
      <c r="W47" s="34">
        <v>1850</v>
      </c>
      <c r="X47" s="38">
        <f>W47/1000</f>
        <v>1.85</v>
      </c>
      <c r="Y47" s="29" t="s">
        <v>150</v>
      </c>
      <c r="Z47" s="29" t="s">
        <v>151</v>
      </c>
      <c r="AA47" s="29" t="s">
        <v>150</v>
      </c>
      <c r="AB47" s="30" t="s">
        <v>152</v>
      </c>
      <c r="AC47" s="39">
        <v>0.27500000000000002</v>
      </c>
      <c r="AD47" s="31">
        <v>1</v>
      </c>
      <c r="AE47" s="31">
        <v>1</v>
      </c>
      <c r="AF47" s="30">
        <v>0</v>
      </c>
      <c r="AG47" s="30">
        <v>0.6</v>
      </c>
      <c r="AH47" s="30">
        <v>0</v>
      </c>
      <c r="AI47" s="31">
        <v>1</v>
      </c>
      <c r="AJ47" s="31">
        <v>1</v>
      </c>
      <c r="AK47" s="31">
        <v>1</v>
      </c>
      <c r="AL47" s="31">
        <v>0.66</v>
      </c>
      <c r="AM47" s="88">
        <v>1</v>
      </c>
      <c r="AN47" s="88" t="s">
        <v>153</v>
      </c>
      <c r="AO47" s="29">
        <v>0</v>
      </c>
      <c r="AP47" s="29">
        <v>0</v>
      </c>
      <c r="AQ47" s="31">
        <f>SUM(AD47:AP47)</f>
        <v>7.26</v>
      </c>
      <c r="AR47" s="40">
        <f>AVERAGE(AD47:AP47)</f>
        <v>0.60499999999999998</v>
      </c>
      <c r="AS47" s="100">
        <f>_xlfn.RANK.EQ(V47,V47:V146,1)/100</f>
        <v>0.35</v>
      </c>
      <c r="AT47" s="31">
        <f>_xlfn.RANK.EQ(X47,X47:X146,1)/100</f>
        <v>0.5</v>
      </c>
      <c r="AU47" s="41">
        <f>AVERAGE(AC47, AR47,V47, X47)</f>
        <v>0.92572500000000002</v>
      </c>
    </row>
    <row r="48" spans="1:47" s="42" customFormat="1" x14ac:dyDescent="0.2">
      <c r="A48" s="28">
        <f>_xlfn.RANK.EQ(AU48,$AU$2:$AU$101,0)</f>
        <v>47</v>
      </c>
      <c r="B48" s="35" t="s">
        <v>98</v>
      </c>
      <c r="C48" s="33" t="s">
        <v>20</v>
      </c>
      <c r="D48" s="33" t="s">
        <v>20</v>
      </c>
      <c r="E48" s="33"/>
      <c r="F48" s="33" t="s">
        <v>20</v>
      </c>
      <c r="G48" s="33"/>
      <c r="H48" s="33" t="s">
        <v>20</v>
      </c>
      <c r="I48" s="33"/>
      <c r="J48" s="33"/>
      <c r="K48" s="33" t="s">
        <v>20</v>
      </c>
      <c r="L48" s="33" t="s">
        <v>20</v>
      </c>
      <c r="M48" s="33" t="s">
        <v>20</v>
      </c>
      <c r="N48" s="33" t="s">
        <v>20</v>
      </c>
      <c r="O48" s="33" t="s">
        <v>20</v>
      </c>
      <c r="P48" s="33" t="s">
        <v>20</v>
      </c>
      <c r="Q48" s="33" t="s">
        <v>20</v>
      </c>
      <c r="R48" s="33" t="s">
        <v>20</v>
      </c>
      <c r="S48" s="33"/>
      <c r="T48" s="33" t="s">
        <v>20</v>
      </c>
      <c r="U48" s="36">
        <v>15.36</v>
      </c>
      <c r="V48" s="37">
        <f>1-(U48/100)</f>
        <v>0.84640000000000004</v>
      </c>
      <c r="W48" s="34">
        <v>1712</v>
      </c>
      <c r="X48" s="38">
        <f>W48/1000</f>
        <v>1.712</v>
      </c>
      <c r="Y48" s="29" t="s">
        <v>192</v>
      </c>
      <c r="Z48" s="29" t="s">
        <v>192</v>
      </c>
      <c r="AA48" s="29" t="s">
        <v>150</v>
      </c>
      <c r="AB48" s="30" t="s">
        <v>150</v>
      </c>
      <c r="AC48" s="39">
        <v>0.53</v>
      </c>
      <c r="AD48" s="31">
        <v>1</v>
      </c>
      <c r="AE48" s="31">
        <v>1</v>
      </c>
      <c r="AF48" s="30">
        <v>0</v>
      </c>
      <c r="AG48" s="30">
        <v>0.8</v>
      </c>
      <c r="AH48" s="30">
        <v>0.2</v>
      </c>
      <c r="AI48" s="31">
        <v>1</v>
      </c>
      <c r="AJ48" s="31">
        <v>0</v>
      </c>
      <c r="AK48" s="31">
        <v>1</v>
      </c>
      <c r="AL48" s="31">
        <v>1</v>
      </c>
      <c r="AM48" s="88">
        <v>1</v>
      </c>
      <c r="AN48" s="88" t="s">
        <v>153</v>
      </c>
      <c r="AO48" s="29">
        <v>0</v>
      </c>
      <c r="AP48" s="29">
        <v>0</v>
      </c>
      <c r="AQ48" s="31">
        <f>SUM(AD48:AP48)</f>
        <v>7</v>
      </c>
      <c r="AR48" s="40">
        <f>AVERAGE(AD48:AP48)</f>
        <v>0.58333333333333337</v>
      </c>
      <c r="AS48" s="100">
        <f>_xlfn.RANK.EQ(V48,V48:V147,1)/100</f>
        <v>0.14000000000000001</v>
      </c>
      <c r="AT48" s="31">
        <f>_xlfn.RANK.EQ(X48,X48:X147,1)/100</f>
        <v>0.48</v>
      </c>
      <c r="AU48" s="41">
        <f>AVERAGE(AC48, AR48,V48, X48)</f>
        <v>0.91793333333333327</v>
      </c>
    </row>
    <row r="49" spans="1:47" s="42" customFormat="1" x14ac:dyDescent="0.2">
      <c r="A49" s="28">
        <f>_xlfn.RANK.EQ(AU49,$AU$2:$AU$101,0)</f>
        <v>48</v>
      </c>
      <c r="B49" s="35" t="s">
        <v>107</v>
      </c>
      <c r="C49" s="33"/>
      <c r="D49" s="33"/>
      <c r="E49" s="33"/>
      <c r="F49" s="33"/>
      <c r="G49" s="33"/>
      <c r="H49" s="33"/>
      <c r="I49" s="33"/>
      <c r="J49" s="33"/>
      <c r="K49" s="33" t="s">
        <v>20</v>
      </c>
      <c r="L49" s="33"/>
      <c r="M49" s="33"/>
      <c r="N49" s="33"/>
      <c r="O49" s="33"/>
      <c r="P49" s="33"/>
      <c r="Q49" s="27"/>
      <c r="R49" s="27"/>
      <c r="S49" s="27"/>
      <c r="T49" s="28"/>
      <c r="U49" s="36">
        <v>1.51</v>
      </c>
      <c r="V49" s="37">
        <f>1-(U49/100)</f>
        <v>0.9849</v>
      </c>
      <c r="W49" s="34">
        <v>1620</v>
      </c>
      <c r="X49" s="38">
        <f>W49/1000</f>
        <v>1.62</v>
      </c>
      <c r="Y49" s="29">
        <v>17</v>
      </c>
      <c r="Z49" s="29">
        <v>17</v>
      </c>
      <c r="AA49" s="29" t="s">
        <v>202</v>
      </c>
      <c r="AB49" s="30" t="s">
        <v>202</v>
      </c>
      <c r="AC49" s="39">
        <v>8.6999999999999994E-2</v>
      </c>
      <c r="AD49" s="31">
        <v>0.8</v>
      </c>
      <c r="AE49" s="31">
        <v>1</v>
      </c>
      <c r="AF49" s="30">
        <v>1</v>
      </c>
      <c r="AG49" s="30">
        <v>0.6</v>
      </c>
      <c r="AH49" s="30">
        <v>0.6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1</v>
      </c>
      <c r="AP49" s="29">
        <v>1</v>
      </c>
      <c r="AQ49" s="31">
        <f>SUM(AD49:AP49)</f>
        <v>10</v>
      </c>
      <c r="AR49" s="40">
        <f>AVERAGE(AD49:AP49)</f>
        <v>0.90909090909090906</v>
      </c>
      <c r="AS49" s="100">
        <f>_xlfn.RANK.EQ(V49,V49:V148,1)/100</f>
        <v>0.41</v>
      </c>
      <c r="AT49" s="31">
        <f>_xlfn.RANK.EQ(X49,X49:X148,1)/100</f>
        <v>0.46</v>
      </c>
      <c r="AU49" s="41">
        <f>AVERAGE(AC49, AR49,V49, X49)</f>
        <v>0.90024772727272728</v>
      </c>
    </row>
    <row r="50" spans="1:47" s="42" customFormat="1" ht="25.5" x14ac:dyDescent="0.2">
      <c r="A50" s="28">
        <f>_xlfn.RANK.EQ(AU50,$AU$2:$AU$101,0)</f>
        <v>49</v>
      </c>
      <c r="B50" s="35" t="s">
        <v>93</v>
      </c>
      <c r="C50" s="33" t="s">
        <v>20</v>
      </c>
      <c r="D50" s="33"/>
      <c r="E50" s="33"/>
      <c r="F50" s="33"/>
      <c r="G50" s="33" t="s">
        <v>20</v>
      </c>
      <c r="H50" s="33" t="s">
        <v>20</v>
      </c>
      <c r="I50" s="33" t="s">
        <v>20</v>
      </c>
      <c r="J50" s="33" t="s">
        <v>20</v>
      </c>
      <c r="K50" s="33" t="s">
        <v>20</v>
      </c>
      <c r="L50" s="33"/>
      <c r="M50" s="33" t="s">
        <v>20</v>
      </c>
      <c r="N50" s="33"/>
      <c r="O50" s="33"/>
      <c r="P50" s="33" t="s">
        <v>20</v>
      </c>
      <c r="Q50" s="33"/>
      <c r="R50" s="33" t="s">
        <v>20</v>
      </c>
      <c r="S50" s="33"/>
      <c r="T50" s="33" t="s">
        <v>20</v>
      </c>
      <c r="U50" s="36">
        <v>1.01</v>
      </c>
      <c r="V50" s="37">
        <f>1-(U50/100)</f>
        <v>0.9899</v>
      </c>
      <c r="W50" s="34">
        <v>1396</v>
      </c>
      <c r="X50" s="38">
        <f>W50/1000</f>
        <v>1.3959999999999999</v>
      </c>
      <c r="Y50" s="29" t="s">
        <v>150</v>
      </c>
      <c r="Z50" s="29" t="s">
        <v>151</v>
      </c>
      <c r="AA50" s="29" t="s">
        <v>150</v>
      </c>
      <c r="AB50" s="30" t="s">
        <v>150</v>
      </c>
      <c r="AC50" s="39">
        <v>0.45200000000000001</v>
      </c>
      <c r="AD50" s="31">
        <v>1</v>
      </c>
      <c r="AE50" s="31">
        <v>1</v>
      </c>
      <c r="AF50" s="30">
        <v>0</v>
      </c>
      <c r="AG50" s="30">
        <v>0.6</v>
      </c>
      <c r="AH50" s="30">
        <v>0.2</v>
      </c>
      <c r="AI50" s="31">
        <v>1</v>
      </c>
      <c r="AJ50" s="31">
        <v>0</v>
      </c>
      <c r="AK50" s="31">
        <v>1</v>
      </c>
      <c r="AL50" s="31">
        <v>1</v>
      </c>
      <c r="AM50" s="88" t="s">
        <v>150</v>
      </c>
      <c r="AN50" s="88">
        <v>1</v>
      </c>
      <c r="AO50" s="29">
        <v>1</v>
      </c>
      <c r="AP50" s="29">
        <v>1</v>
      </c>
      <c r="AQ50" s="31">
        <f>SUM(AD50:AP50)</f>
        <v>8.8000000000000007</v>
      </c>
      <c r="AR50" s="40">
        <f>AVERAGE(AD50:AP50)</f>
        <v>0.73333333333333339</v>
      </c>
      <c r="AS50" s="100">
        <f>_xlfn.RANK.EQ(V50,V50:V149,1)/100</f>
        <v>0.44</v>
      </c>
      <c r="AT50" s="31">
        <f>_xlfn.RANK.EQ(X50,X50:X149,1)/100</f>
        <v>0.39</v>
      </c>
      <c r="AU50" s="41">
        <f>AVERAGE(AC50, AR50,V50, X50)</f>
        <v>0.89280833333333331</v>
      </c>
    </row>
    <row r="51" spans="1:47" s="42" customFormat="1" x14ac:dyDescent="0.2">
      <c r="A51" s="28">
        <f>_xlfn.RANK.EQ(AU51,$AU$2:$AU$101,0)</f>
        <v>50</v>
      </c>
      <c r="B51" s="35" t="s">
        <v>32</v>
      </c>
      <c r="C51" s="27"/>
      <c r="D51" s="27" t="s">
        <v>20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6">
        <v>3.14</v>
      </c>
      <c r="V51" s="37">
        <f>1-(U51/100)</f>
        <v>0.96860000000000002</v>
      </c>
      <c r="W51" s="34">
        <v>2144</v>
      </c>
      <c r="X51" s="38">
        <f>W51/1000</f>
        <v>2.1440000000000001</v>
      </c>
      <c r="Y51" s="29" t="s">
        <v>150</v>
      </c>
      <c r="Z51" s="29" t="s">
        <v>151</v>
      </c>
      <c r="AA51" s="29" t="s">
        <v>150</v>
      </c>
      <c r="AB51" s="30" t="s">
        <v>150</v>
      </c>
      <c r="AC51" s="39">
        <v>2.9000000000000001E-2</v>
      </c>
      <c r="AD51" s="31">
        <v>1</v>
      </c>
      <c r="AE51" s="31">
        <v>0.8</v>
      </c>
      <c r="AF51" s="30">
        <v>0</v>
      </c>
      <c r="AG51" s="30">
        <v>0</v>
      </c>
      <c r="AH51" s="30">
        <v>0.2</v>
      </c>
      <c r="AI51" s="31">
        <v>0.5</v>
      </c>
      <c r="AJ51" s="31">
        <v>0</v>
      </c>
      <c r="AK51" s="31">
        <v>1</v>
      </c>
      <c r="AL51" s="31">
        <v>1</v>
      </c>
      <c r="AM51" s="88" t="s">
        <v>150</v>
      </c>
      <c r="AN51" s="88" t="s">
        <v>163</v>
      </c>
      <c r="AO51" s="29">
        <v>0</v>
      </c>
      <c r="AP51" s="29">
        <v>0</v>
      </c>
      <c r="AQ51" s="31">
        <f>SUM(AD51:AP51)</f>
        <v>4.5</v>
      </c>
      <c r="AR51" s="40">
        <f>AVERAGE(AD51:AP51)</f>
        <v>0.40909090909090912</v>
      </c>
      <c r="AS51" s="100">
        <f>_xlfn.RANK.EQ(V51,V51:V150,1)/100</f>
        <v>0.32</v>
      </c>
      <c r="AT51" s="31">
        <f>_xlfn.RANK.EQ(X51,X51:X150,1)/100</f>
        <v>0.49</v>
      </c>
      <c r="AU51" s="41">
        <f>AVERAGE(AC51, AR51,V51, X51)</f>
        <v>0.88767272727272739</v>
      </c>
    </row>
    <row r="52" spans="1:47" s="42" customFormat="1" x14ac:dyDescent="0.2">
      <c r="A52" s="28">
        <f>_xlfn.RANK.EQ(AU52,$AU$2:$AU$101,0)</f>
        <v>51</v>
      </c>
      <c r="B52" s="35" t="s">
        <v>115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 t="s">
        <v>20</v>
      </c>
      <c r="R52" s="33"/>
      <c r="S52" s="33"/>
      <c r="T52" s="28"/>
      <c r="U52" s="36">
        <v>12.12</v>
      </c>
      <c r="V52" s="37">
        <f>1-(U52/100)</f>
        <v>0.87880000000000003</v>
      </c>
      <c r="W52" s="34">
        <v>1960</v>
      </c>
      <c r="X52" s="38">
        <f>W52/1000</f>
        <v>1.96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4.9000000000000002E-2</v>
      </c>
      <c r="AD52" s="31">
        <v>0.8</v>
      </c>
      <c r="AE52" s="31">
        <v>0.5</v>
      </c>
      <c r="AF52" s="30">
        <v>1</v>
      </c>
      <c r="AG52" s="30" t="s">
        <v>150</v>
      </c>
      <c r="AH52" s="30" t="s">
        <v>150</v>
      </c>
      <c r="AI52" s="31">
        <v>1</v>
      </c>
      <c r="AJ52" s="31">
        <v>0</v>
      </c>
      <c r="AK52" s="31">
        <v>1</v>
      </c>
      <c r="AL52" s="31">
        <v>1</v>
      </c>
      <c r="AM52" s="88" t="s">
        <v>150</v>
      </c>
      <c r="AN52" s="88" t="s">
        <v>153</v>
      </c>
      <c r="AO52" s="29">
        <v>0</v>
      </c>
      <c r="AP52" s="29">
        <v>0</v>
      </c>
      <c r="AQ52" s="31">
        <f>SUM(AD52:AP52)</f>
        <v>5.3</v>
      </c>
      <c r="AR52" s="40">
        <f>AVERAGE(AD52:AP52)</f>
        <v>0.58888888888888891</v>
      </c>
      <c r="AS52" s="100">
        <f>_xlfn.RANK.EQ(V52,V52:V151,1)/100</f>
        <v>0.17</v>
      </c>
      <c r="AT52" s="31">
        <f>_xlfn.RANK.EQ(X52,X52:X151,1)/100</f>
        <v>0.48</v>
      </c>
      <c r="AU52" s="41">
        <f>AVERAGE(AC52, AR52,V52, X52)</f>
        <v>0.86917222222222223</v>
      </c>
    </row>
    <row r="53" spans="1:47" s="42" customFormat="1" x14ac:dyDescent="0.2">
      <c r="A53" s="28">
        <f>_xlfn.RANK.EQ(AU53,$AU$2:$AU$101,0)</f>
        <v>52</v>
      </c>
      <c r="B53" s="35" t="s">
        <v>108</v>
      </c>
      <c r="C53" s="27"/>
      <c r="D53" s="27"/>
      <c r="E53" s="27"/>
      <c r="F53" s="27"/>
      <c r="G53" s="27" t="s">
        <v>20</v>
      </c>
      <c r="H53" s="27"/>
      <c r="I53" s="27"/>
      <c r="J53" s="27"/>
      <c r="K53" s="27"/>
      <c r="L53" s="27"/>
      <c r="M53" s="27"/>
      <c r="N53" s="27"/>
      <c r="O53" s="27"/>
      <c r="P53" s="27"/>
      <c r="Q53" s="27" t="s">
        <v>20</v>
      </c>
      <c r="R53" s="27"/>
      <c r="S53" s="27"/>
      <c r="T53" s="28"/>
      <c r="U53" s="36">
        <v>1.73</v>
      </c>
      <c r="V53" s="37">
        <f>1-(U53/100)</f>
        <v>0.98270000000000002</v>
      </c>
      <c r="W53" s="34">
        <v>1396</v>
      </c>
      <c r="X53" s="38">
        <f>W53/1000</f>
        <v>1.3959999999999999</v>
      </c>
      <c r="Y53" s="29">
        <v>23</v>
      </c>
      <c r="Z53" s="29">
        <v>23</v>
      </c>
      <c r="AA53" s="29" t="s">
        <v>202</v>
      </c>
      <c r="AB53" s="30" t="s">
        <v>202</v>
      </c>
      <c r="AC53" s="39">
        <v>0.17199999999999999</v>
      </c>
      <c r="AD53" s="31">
        <v>0.8</v>
      </c>
      <c r="AE53" s="31">
        <v>1</v>
      </c>
      <c r="AF53" s="30">
        <v>1</v>
      </c>
      <c r="AG53" s="30">
        <v>0.6</v>
      </c>
      <c r="AH53" s="30">
        <v>0.6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1</v>
      </c>
      <c r="AP53" s="29">
        <v>1</v>
      </c>
      <c r="AQ53" s="31">
        <f>SUM(AD53:AP53)</f>
        <v>10</v>
      </c>
      <c r="AR53" s="40">
        <f>AVERAGE(AD53:AP53)</f>
        <v>0.90909090909090906</v>
      </c>
      <c r="AS53" s="100">
        <f>_xlfn.RANK.EQ(V53,V53:V152,1)/100</f>
        <v>0.37</v>
      </c>
      <c r="AT53" s="31">
        <f>_xlfn.RANK.EQ(X53,X53:X152,1)/100</f>
        <v>0.39</v>
      </c>
      <c r="AU53" s="41">
        <f>AVERAGE(AC53, AR53,V53, X53)</f>
        <v>0.86494772727272728</v>
      </c>
    </row>
    <row r="54" spans="1:47" s="42" customFormat="1" x14ac:dyDescent="0.2">
      <c r="A54" s="28">
        <f>_xlfn.RANK.EQ(AU54,$AU$2:$AU$101,0)</f>
        <v>53</v>
      </c>
      <c r="B54" s="35" t="s">
        <v>44</v>
      </c>
      <c r="C54" s="33"/>
      <c r="D54" s="33"/>
      <c r="E54" s="33"/>
      <c r="F54" s="33"/>
      <c r="G54" s="33"/>
      <c r="H54" s="33"/>
      <c r="I54" s="33" t="s">
        <v>20</v>
      </c>
      <c r="J54" s="33" t="s">
        <v>20</v>
      </c>
      <c r="K54" s="33"/>
      <c r="L54" s="33"/>
      <c r="M54" s="33"/>
      <c r="N54" s="33"/>
      <c r="O54" s="33"/>
      <c r="P54" s="33" t="s">
        <v>20</v>
      </c>
      <c r="Q54" s="33"/>
      <c r="R54" s="27"/>
      <c r="S54" s="27"/>
      <c r="T54" s="28"/>
      <c r="U54" s="36">
        <v>0.06</v>
      </c>
      <c r="V54" s="37">
        <f>1-(U54/100)</f>
        <v>0.99939999999999996</v>
      </c>
      <c r="W54" s="34">
        <v>1640</v>
      </c>
      <c r="X54" s="38">
        <f>W54/1000</f>
        <v>1.64</v>
      </c>
      <c r="Y54" s="29" t="s">
        <v>150</v>
      </c>
      <c r="Z54" s="29" t="s">
        <v>151</v>
      </c>
      <c r="AA54" s="29" t="s">
        <v>181</v>
      </c>
      <c r="AB54" s="30" t="s">
        <v>181</v>
      </c>
      <c r="AC54" s="39">
        <v>0.128</v>
      </c>
      <c r="AD54" s="31">
        <v>1</v>
      </c>
      <c r="AE54" s="31">
        <v>1</v>
      </c>
      <c r="AF54" s="30">
        <v>0</v>
      </c>
      <c r="AG54" s="30">
        <v>0.6</v>
      </c>
      <c r="AH54" s="30">
        <v>0</v>
      </c>
      <c r="AI54" s="31">
        <v>1</v>
      </c>
      <c r="AJ54" s="31">
        <v>1</v>
      </c>
      <c r="AK54" s="31">
        <v>1</v>
      </c>
      <c r="AL54" s="31">
        <v>1</v>
      </c>
      <c r="AM54" s="88" t="s">
        <v>148</v>
      </c>
      <c r="AN54" s="88" t="s">
        <v>153</v>
      </c>
      <c r="AO54" s="29">
        <v>1</v>
      </c>
      <c r="AP54" s="29">
        <v>0</v>
      </c>
      <c r="AQ54" s="31">
        <f>SUM(AD54:AP54)</f>
        <v>7.6</v>
      </c>
      <c r="AR54" s="40">
        <f>AVERAGE(AD54:AP54)</f>
        <v>0.69090909090909092</v>
      </c>
      <c r="AS54" s="100">
        <f>_xlfn.RANK.EQ(V54,V54:V153,1)/100</f>
        <v>0.48</v>
      </c>
      <c r="AT54" s="31">
        <f>_xlfn.RANK.EQ(X54,X54:X153,1)/100</f>
        <v>0.44</v>
      </c>
      <c r="AU54" s="41">
        <f>AVERAGE(AC54, AR54,V54, X54)</f>
        <v>0.86457727272727269</v>
      </c>
    </row>
    <row r="55" spans="1:47" s="42" customFormat="1" x14ac:dyDescent="0.2">
      <c r="A55" s="28">
        <f>_xlfn.RANK.EQ(AU55,$AU$2:$AU$101,0)</f>
        <v>54</v>
      </c>
      <c r="B55" s="35" t="s">
        <v>43</v>
      </c>
      <c r="C55" s="33"/>
      <c r="D55" s="33"/>
      <c r="E55" s="33" t="s">
        <v>20</v>
      </c>
      <c r="F55" s="33"/>
      <c r="G55" s="33"/>
      <c r="H55" s="33"/>
      <c r="I55" s="33"/>
      <c r="J55" s="33" t="s">
        <v>20</v>
      </c>
      <c r="K55" s="33"/>
      <c r="L55" s="33"/>
      <c r="M55" s="33"/>
      <c r="N55" s="33"/>
      <c r="O55" s="33"/>
      <c r="P55" s="33" t="s">
        <v>20</v>
      </c>
      <c r="Q55" s="33"/>
      <c r="R55" s="33"/>
      <c r="S55" s="33"/>
      <c r="T55" s="33"/>
      <c r="U55" s="36">
        <v>1.19</v>
      </c>
      <c r="V55" s="37">
        <f>1-(U55/100)</f>
        <v>0.98809999999999998</v>
      </c>
      <c r="W55" s="34">
        <v>1530</v>
      </c>
      <c r="X55" s="38">
        <f>W55/1000</f>
        <v>1.53</v>
      </c>
      <c r="Y55" s="29" t="s">
        <v>150</v>
      </c>
      <c r="Z55" s="29" t="s">
        <v>151</v>
      </c>
      <c r="AA55" s="29" t="s">
        <v>166</v>
      </c>
      <c r="AB55" s="30" t="s">
        <v>166</v>
      </c>
      <c r="AC55" s="39">
        <v>0.42399999999999999</v>
      </c>
      <c r="AD55" s="31">
        <v>1</v>
      </c>
      <c r="AE55" s="31">
        <v>1</v>
      </c>
      <c r="AF55" s="30">
        <v>0</v>
      </c>
      <c r="AG55" s="30">
        <v>0.4</v>
      </c>
      <c r="AH55" s="30">
        <v>0</v>
      </c>
      <c r="AI55" s="31">
        <v>1</v>
      </c>
      <c r="AJ55" s="31">
        <v>0</v>
      </c>
      <c r="AK55" s="31">
        <v>1</v>
      </c>
      <c r="AL55" s="31">
        <v>1</v>
      </c>
      <c r="AM55" s="88" t="s">
        <v>148</v>
      </c>
      <c r="AN55" s="88" t="s">
        <v>155</v>
      </c>
      <c r="AO55" s="29">
        <v>0</v>
      </c>
      <c r="AP55" s="29">
        <v>0</v>
      </c>
      <c r="AQ55" s="31">
        <f>SUM(AD55:AP55)</f>
        <v>5.4</v>
      </c>
      <c r="AR55" s="40">
        <f>AVERAGE(AD55:AP55)</f>
        <v>0.49090909090909096</v>
      </c>
      <c r="AS55" s="100">
        <f>_xlfn.RANK.EQ(V55,V55:V154,1)/100</f>
        <v>0.38</v>
      </c>
      <c r="AT55" s="31">
        <f>_xlfn.RANK.EQ(X55,X55:X154,1)/100</f>
        <v>0.41</v>
      </c>
      <c r="AU55" s="41">
        <f>AVERAGE(AC55, AR55,V55, X55)</f>
        <v>0.85825227272727278</v>
      </c>
    </row>
    <row r="56" spans="1:47" s="42" customFormat="1" x14ac:dyDescent="0.2">
      <c r="A56" s="28">
        <f>_xlfn.RANK.EQ(AU56,$AU$2:$AU$101,0)</f>
        <v>55</v>
      </c>
      <c r="B56" s="35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 t="s">
        <v>20</v>
      </c>
      <c r="N56" s="27"/>
      <c r="O56" s="27"/>
      <c r="P56" s="27"/>
      <c r="Q56" s="27"/>
      <c r="R56" s="27"/>
      <c r="S56" s="27"/>
      <c r="T56" s="28"/>
      <c r="U56" s="36">
        <v>1.05</v>
      </c>
      <c r="V56" s="37">
        <f>1-(U56/100)</f>
        <v>0.98950000000000005</v>
      </c>
      <c r="W56" s="34">
        <v>1776</v>
      </c>
      <c r="X56" s="38">
        <f>W56/1000</f>
        <v>1.776</v>
      </c>
      <c r="Y56" s="29">
        <v>640</v>
      </c>
      <c r="Z56" s="29">
        <v>0</v>
      </c>
      <c r="AA56" s="29" t="s">
        <v>210</v>
      </c>
      <c r="AB56" s="30"/>
      <c r="AC56" s="39">
        <v>2.1000000000000001E-2</v>
      </c>
      <c r="AD56" s="31">
        <v>1</v>
      </c>
      <c r="AE56" s="31">
        <v>1</v>
      </c>
      <c r="AF56" s="30">
        <v>0</v>
      </c>
      <c r="AG56" s="30">
        <v>0.6</v>
      </c>
      <c r="AH56" s="30">
        <v>0.4</v>
      </c>
      <c r="AI56" s="31">
        <v>1</v>
      </c>
      <c r="AJ56" s="31">
        <v>0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1</v>
      </c>
      <c r="AP56" s="29">
        <v>0</v>
      </c>
      <c r="AQ56" s="31">
        <f>SUM(AD56:AP56)</f>
        <v>7</v>
      </c>
      <c r="AR56" s="40">
        <f>AVERAGE(AD56:AP56)</f>
        <v>0.63636363636363635</v>
      </c>
      <c r="AS56" s="100">
        <f>_xlfn.RANK.EQ(V56,V56:V155,1)/100</f>
        <v>0.39</v>
      </c>
      <c r="AT56" s="31">
        <f>_xlfn.RANK.EQ(X56,X56:X155,1)/100</f>
        <v>0.43</v>
      </c>
      <c r="AU56" s="41">
        <f>AVERAGE(AC56, AR56,V56, X56)</f>
        <v>0.85571590909090911</v>
      </c>
    </row>
    <row r="57" spans="1:47" s="42" customFormat="1" x14ac:dyDescent="0.2">
      <c r="A57" s="28">
        <f>_xlfn.RANK.EQ(AU57,$AU$2:$AU$101,0)</f>
        <v>56</v>
      </c>
      <c r="B57" s="35" t="s">
        <v>35</v>
      </c>
      <c r="C57" s="33"/>
      <c r="D57" s="33"/>
      <c r="E57" s="33"/>
      <c r="F57" s="33"/>
      <c r="G57" s="33"/>
      <c r="H57" s="33" t="s">
        <v>20</v>
      </c>
      <c r="I57" s="33" t="s">
        <v>20</v>
      </c>
      <c r="J57" s="33"/>
      <c r="K57" s="33" t="s">
        <v>20</v>
      </c>
      <c r="L57" s="33"/>
      <c r="M57" s="33" t="s">
        <v>20</v>
      </c>
      <c r="N57" s="33"/>
      <c r="O57" s="33"/>
      <c r="P57" s="33" t="s">
        <v>20</v>
      </c>
      <c r="Q57" s="33" t="s">
        <v>20</v>
      </c>
      <c r="R57" s="33" t="s">
        <v>20</v>
      </c>
      <c r="S57" s="33"/>
      <c r="T57" s="33" t="s">
        <v>20</v>
      </c>
      <c r="U57" s="36">
        <v>4.04</v>
      </c>
      <c r="V57" s="37">
        <f>1-(U57/100)</f>
        <v>0.95960000000000001</v>
      </c>
      <c r="W57" s="34">
        <v>1536</v>
      </c>
      <c r="X57" s="38">
        <f>W57/1000</f>
        <v>1.536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0.312</v>
      </c>
      <c r="AD57" s="31">
        <v>1</v>
      </c>
      <c r="AE57" s="31">
        <v>1</v>
      </c>
      <c r="AF57" s="30">
        <v>0</v>
      </c>
      <c r="AG57" s="30">
        <v>1</v>
      </c>
      <c r="AH57" s="30">
        <v>0.4</v>
      </c>
      <c r="AI57" s="31">
        <v>1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6.4</v>
      </c>
      <c r="AR57" s="40">
        <f>AVERAGE(AD57:AP57)</f>
        <v>0.5818181818181819</v>
      </c>
      <c r="AS57" s="100">
        <f>_xlfn.RANK.EQ(V57,V57:V156,1)/100</f>
        <v>0.3</v>
      </c>
      <c r="AT57" s="31">
        <f>_xlfn.RANK.EQ(X57,X57:X156,1)/100</f>
        <v>0.41</v>
      </c>
      <c r="AU57" s="41">
        <f>AVERAGE(AC57, AR57,V57, X57)</f>
        <v>0.84735454545454547</v>
      </c>
    </row>
    <row r="58" spans="1:47" s="42" customFormat="1" x14ac:dyDescent="0.2">
      <c r="A58" s="28">
        <f>_xlfn.RANK.EQ(AU58,$AU$2:$AU$101,0)</f>
        <v>57</v>
      </c>
      <c r="B58" s="35" t="s">
        <v>48</v>
      </c>
      <c r="C58" s="33"/>
      <c r="D58" s="33"/>
      <c r="E58" s="33" t="s">
        <v>20</v>
      </c>
      <c r="F58" s="33"/>
      <c r="G58" s="33"/>
      <c r="H58" s="33"/>
      <c r="I58" s="33" t="s">
        <v>20</v>
      </c>
      <c r="J58" s="33"/>
      <c r="K58" s="33"/>
      <c r="L58" s="33"/>
      <c r="M58" s="33"/>
      <c r="N58" s="33"/>
      <c r="O58" s="33"/>
      <c r="P58" s="33" t="s">
        <v>20</v>
      </c>
      <c r="Q58" s="33"/>
      <c r="R58" s="27"/>
      <c r="S58" s="27"/>
      <c r="T58" s="28"/>
      <c r="U58" s="36">
        <v>1.53</v>
      </c>
      <c r="V58" s="37">
        <f>1-(U58/100)</f>
        <v>0.98470000000000002</v>
      </c>
      <c r="W58" s="34">
        <v>1292</v>
      </c>
      <c r="X58" s="38">
        <f>W58/1000</f>
        <v>1.292</v>
      </c>
      <c r="Y58" s="29" t="s">
        <v>150</v>
      </c>
      <c r="Z58" s="29" t="s">
        <v>151</v>
      </c>
      <c r="AA58" s="29" t="s">
        <v>183</v>
      </c>
      <c r="AB58" s="30" t="s">
        <v>184</v>
      </c>
      <c r="AC58" s="39">
        <v>0.435</v>
      </c>
      <c r="AD58" s="31">
        <v>1</v>
      </c>
      <c r="AE58" s="31">
        <v>1</v>
      </c>
      <c r="AF58" s="30">
        <v>0</v>
      </c>
      <c r="AG58" s="30">
        <v>0.4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150</v>
      </c>
      <c r="AN58" s="88" t="s">
        <v>153</v>
      </c>
      <c r="AO58" s="29">
        <v>1</v>
      </c>
      <c r="AP58" s="29">
        <v>0</v>
      </c>
      <c r="AQ58" s="31">
        <f>SUM(AD58:AP58)</f>
        <v>7.4</v>
      </c>
      <c r="AR58" s="40">
        <f>AVERAGE(AD58:AP58)</f>
        <v>0.67272727272727273</v>
      </c>
      <c r="AS58" s="100">
        <f>_xlfn.RANK.EQ(V58,V58:V157,1)/100</f>
        <v>0.36</v>
      </c>
      <c r="AT58" s="31">
        <f>_xlfn.RANK.EQ(X58,X58:X157,1)/100</f>
        <v>0.37</v>
      </c>
      <c r="AU58" s="41">
        <f>AVERAGE(AC58, AR58,V58, X58)</f>
        <v>0.8461068181818181</v>
      </c>
    </row>
    <row r="59" spans="1:47" s="42" customFormat="1" x14ac:dyDescent="0.2">
      <c r="A59" s="28">
        <f>_xlfn.RANK.EQ(AU59,$AU$2:$AU$101,0)</f>
        <v>58</v>
      </c>
      <c r="B59" s="35" t="s">
        <v>46</v>
      </c>
      <c r="C59" s="33"/>
      <c r="D59" s="33"/>
      <c r="E59" s="33" t="s">
        <v>20</v>
      </c>
      <c r="F59" s="33"/>
      <c r="G59" s="33" t="s">
        <v>20</v>
      </c>
      <c r="H59" s="33"/>
      <c r="I59" s="33"/>
      <c r="J59" s="33"/>
      <c r="K59" s="33"/>
      <c r="L59" s="33"/>
      <c r="M59" s="33"/>
      <c r="N59" s="33"/>
      <c r="O59" s="33"/>
      <c r="P59" s="33" t="s">
        <v>20</v>
      </c>
      <c r="Q59" s="27"/>
      <c r="R59" s="27"/>
      <c r="S59" s="27"/>
      <c r="T59" s="28"/>
      <c r="U59" s="36">
        <v>0.53</v>
      </c>
      <c r="V59" s="37">
        <f>1-(U59/100)</f>
        <v>0.99470000000000003</v>
      </c>
      <c r="W59" s="34">
        <v>1035</v>
      </c>
      <c r="X59" s="38">
        <f>W59/1000</f>
        <v>1.0349999999999999</v>
      </c>
      <c r="Y59" s="29" t="s">
        <v>150</v>
      </c>
      <c r="Z59" s="29" t="s">
        <v>151</v>
      </c>
      <c r="AA59" s="29" t="s">
        <v>150</v>
      </c>
      <c r="AB59" s="30" t="s">
        <v>170</v>
      </c>
      <c r="AC59" s="39">
        <v>0.56799999999999995</v>
      </c>
      <c r="AD59" s="31">
        <v>1</v>
      </c>
      <c r="AE59" s="31">
        <v>1</v>
      </c>
      <c r="AF59" s="30">
        <v>1</v>
      </c>
      <c r="AG59" s="30">
        <v>0.6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150</v>
      </c>
      <c r="AN59" s="88" t="s">
        <v>153</v>
      </c>
      <c r="AO59" s="29">
        <v>1</v>
      </c>
      <c r="AP59" s="29">
        <v>0</v>
      </c>
      <c r="AQ59" s="31">
        <f>SUM(AD59:AP59)</f>
        <v>8.6</v>
      </c>
      <c r="AR59" s="40">
        <f>AVERAGE(AD59:AP59)</f>
        <v>0.78181818181818175</v>
      </c>
      <c r="AS59" s="100">
        <f>_xlfn.RANK.EQ(V59,V59:V158,1)/100</f>
        <v>0.4</v>
      </c>
      <c r="AT59" s="31">
        <f>_xlfn.RANK.EQ(X59,X59:X158,1)/100</f>
        <v>0.34</v>
      </c>
      <c r="AU59" s="41">
        <f>AVERAGE(AC59, AR59,V59, X59)</f>
        <v>0.84487954545454547</v>
      </c>
    </row>
    <row r="60" spans="1:47" s="42" customFormat="1" ht="25.5" x14ac:dyDescent="0.2">
      <c r="A60" s="28">
        <f>_xlfn.RANK.EQ(AU60,$AU$2:$AU$101,0)</f>
        <v>59</v>
      </c>
      <c r="B60" s="35" t="s">
        <v>86</v>
      </c>
      <c r="C60" s="33"/>
      <c r="D60" s="33"/>
      <c r="E60" s="33" t="s">
        <v>20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 t="s">
        <v>20</v>
      </c>
      <c r="Q60" s="27"/>
      <c r="R60" s="27"/>
      <c r="S60" s="27"/>
      <c r="T60" s="28"/>
      <c r="U60" s="36">
        <v>44.56</v>
      </c>
      <c r="V60" s="37">
        <f>1-(U60/100)</f>
        <v>0.5544</v>
      </c>
      <c r="W60" s="34">
        <v>1857</v>
      </c>
      <c r="X60" s="38">
        <f>W60/1000</f>
        <v>1.857</v>
      </c>
      <c r="Y60" s="29" t="s">
        <v>150</v>
      </c>
      <c r="Z60" s="29" t="s">
        <v>151</v>
      </c>
      <c r="AA60" s="29" t="s">
        <v>200</v>
      </c>
      <c r="AB60" s="30" t="s">
        <v>200</v>
      </c>
      <c r="AC60" s="39">
        <v>0.42399999999999999</v>
      </c>
      <c r="AD60" s="31">
        <v>1</v>
      </c>
      <c r="AE60" s="31">
        <v>0.9</v>
      </c>
      <c r="AF60" s="30">
        <v>0</v>
      </c>
      <c r="AG60" s="30">
        <v>0.6</v>
      </c>
      <c r="AH60" s="30">
        <v>0</v>
      </c>
      <c r="AI60" s="31">
        <v>1</v>
      </c>
      <c r="AJ60" s="31">
        <v>0</v>
      </c>
      <c r="AK60" s="31">
        <v>1</v>
      </c>
      <c r="AL60" s="31">
        <v>1</v>
      </c>
      <c r="AM60" s="88" t="s">
        <v>150</v>
      </c>
      <c r="AN60" s="88" t="s">
        <v>149</v>
      </c>
      <c r="AO60" s="29">
        <v>0</v>
      </c>
      <c r="AP60" s="29">
        <v>0</v>
      </c>
      <c r="AQ60" s="31">
        <f>SUM(AD60:AP60)</f>
        <v>5.5</v>
      </c>
      <c r="AR60" s="40">
        <f>AVERAGE(AD60:AP60)</f>
        <v>0.5</v>
      </c>
      <c r="AS60" s="100">
        <f>_xlfn.RANK.EQ(V60,V60:V159,1)/100</f>
        <v>0.06</v>
      </c>
      <c r="AT60" s="31">
        <f>_xlfn.RANK.EQ(X60,X60:X159,1)/100</f>
        <v>0.4</v>
      </c>
      <c r="AU60" s="41">
        <f>AVERAGE(AC60, AR60,V60, X60)</f>
        <v>0.83384999999999998</v>
      </c>
    </row>
    <row r="61" spans="1:47" s="42" customFormat="1" x14ac:dyDescent="0.2">
      <c r="A61" s="28">
        <f>_xlfn.RANK.EQ(AU61,$AU$2:$AU$101,0)</f>
        <v>60</v>
      </c>
      <c r="B61" s="35" t="s">
        <v>95</v>
      </c>
      <c r="C61" s="33" t="s">
        <v>20</v>
      </c>
      <c r="D61" s="33"/>
      <c r="E61" s="33"/>
      <c r="F61" s="33"/>
      <c r="G61" s="33"/>
      <c r="H61" s="33" t="s">
        <v>20</v>
      </c>
      <c r="I61" s="33" t="s">
        <v>20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 t="s">
        <v>20</v>
      </c>
      <c r="U61" s="36">
        <v>1.84</v>
      </c>
      <c r="V61" s="37">
        <f>1-(U61/100)</f>
        <v>0.98160000000000003</v>
      </c>
      <c r="W61" s="34">
        <v>1586</v>
      </c>
      <c r="X61" s="38">
        <f>W61/1000</f>
        <v>1.5860000000000001</v>
      </c>
      <c r="Y61" s="29" t="s">
        <v>150</v>
      </c>
      <c r="Z61" s="29" t="s">
        <v>151</v>
      </c>
      <c r="AA61" s="29" t="s">
        <v>150</v>
      </c>
      <c r="AB61" s="30" t="s">
        <v>150</v>
      </c>
      <c r="AC61" s="39">
        <v>0.156</v>
      </c>
      <c r="AD61" s="31">
        <v>1</v>
      </c>
      <c r="AE61" s="31">
        <v>1</v>
      </c>
      <c r="AF61" s="30">
        <v>0</v>
      </c>
      <c r="AG61" s="30" t="s">
        <v>150</v>
      </c>
      <c r="AH61" s="30" t="s">
        <v>150</v>
      </c>
      <c r="AI61" s="31">
        <v>1</v>
      </c>
      <c r="AJ61" s="31">
        <v>0</v>
      </c>
      <c r="AK61" s="31">
        <v>1</v>
      </c>
      <c r="AL61" s="31">
        <v>1</v>
      </c>
      <c r="AM61" s="88" t="s">
        <v>150</v>
      </c>
      <c r="AN61" s="88" t="s">
        <v>148</v>
      </c>
      <c r="AO61" s="29">
        <v>0</v>
      </c>
      <c r="AP61" s="29">
        <v>0</v>
      </c>
      <c r="AQ61" s="31">
        <f>SUM(AD61:AP61)</f>
        <v>5</v>
      </c>
      <c r="AR61" s="40">
        <f>AVERAGE(AD61:AP61)</f>
        <v>0.55555555555555558</v>
      </c>
      <c r="AS61" s="100">
        <f>_xlfn.RANK.EQ(V61,V61:V160,1)/100</f>
        <v>0.34</v>
      </c>
      <c r="AT61" s="31">
        <f>_xlfn.RANK.EQ(X61,X61:X160,1)/100</f>
        <v>0.39</v>
      </c>
      <c r="AU61" s="41">
        <f>AVERAGE(AC61, AR61,V61, X61)</f>
        <v>0.8197888888888889</v>
      </c>
    </row>
    <row r="62" spans="1:47" s="42" customFormat="1" x14ac:dyDescent="0.2">
      <c r="A62" s="28">
        <f>_xlfn.RANK.EQ(AU62,$AU$2:$AU$101,0)</f>
        <v>61</v>
      </c>
      <c r="B62" s="35" t="s">
        <v>52</v>
      </c>
      <c r="C62" s="33"/>
      <c r="D62" s="33" t="s">
        <v>20</v>
      </c>
      <c r="E62" s="33" t="s">
        <v>186</v>
      </c>
      <c r="F62" s="33"/>
      <c r="G62" s="33"/>
      <c r="H62" s="33"/>
      <c r="I62" s="33"/>
      <c r="J62" s="33"/>
      <c r="K62" s="33"/>
      <c r="L62" s="33"/>
      <c r="M62" s="33"/>
      <c r="N62" s="33" t="s">
        <v>20</v>
      </c>
      <c r="O62" s="33"/>
      <c r="P62" s="33"/>
      <c r="Q62" s="33"/>
      <c r="R62" s="33"/>
      <c r="S62" s="33"/>
      <c r="T62" s="33"/>
      <c r="U62" s="36">
        <v>0.78</v>
      </c>
      <c r="V62" s="37">
        <f>1-(U62/100)</f>
        <v>0.99219999999999997</v>
      </c>
      <c r="W62" s="34">
        <v>1430</v>
      </c>
      <c r="X62" s="38">
        <f>W62/1000</f>
        <v>1.43</v>
      </c>
      <c r="Y62" s="29">
        <v>500</v>
      </c>
      <c r="Z62" s="29" t="s">
        <v>151</v>
      </c>
      <c r="AA62" s="29" t="s">
        <v>150</v>
      </c>
      <c r="AB62" s="30" t="s">
        <v>150</v>
      </c>
      <c r="AC62" s="39">
        <v>0.188</v>
      </c>
      <c r="AD62" s="89">
        <v>1</v>
      </c>
      <c r="AE62" s="89">
        <v>0.8</v>
      </c>
      <c r="AF62" s="30">
        <v>1</v>
      </c>
      <c r="AG62" s="30">
        <v>0.1</v>
      </c>
      <c r="AH62" s="30">
        <v>0.3</v>
      </c>
      <c r="AI62" s="31">
        <v>1</v>
      </c>
      <c r="AJ62" s="31">
        <v>0</v>
      </c>
      <c r="AK62" s="31">
        <v>1</v>
      </c>
      <c r="AL62" s="31">
        <v>1</v>
      </c>
      <c r="AM62" s="88">
        <v>0</v>
      </c>
      <c r="AN62" s="88">
        <v>0</v>
      </c>
      <c r="AO62" s="29">
        <v>0</v>
      </c>
      <c r="AP62" s="29">
        <v>0</v>
      </c>
      <c r="AQ62" s="31"/>
      <c r="AR62" s="40">
        <f>AVERAGE(AD62:AP62)</f>
        <v>0.47692307692307689</v>
      </c>
      <c r="AS62" s="100">
        <f>_xlfn.RANK.EQ(V62,V62:V161,1)/100</f>
        <v>0.37</v>
      </c>
      <c r="AT62" s="31">
        <f>_xlfn.RANK.EQ(X62,X62:X161,1)/100</f>
        <v>0.37</v>
      </c>
      <c r="AU62" s="41">
        <f>AVERAGE(AC62, AR62,V62, X62)</f>
        <v>0.77178076923076921</v>
      </c>
    </row>
    <row r="63" spans="1:47" s="42" customFormat="1" x14ac:dyDescent="0.2">
      <c r="A63" s="28">
        <f>_xlfn.RANK.EQ(AU63,$AU$2:$AU$101,0)</f>
        <v>62</v>
      </c>
      <c r="B63" s="35" t="s">
        <v>64</v>
      </c>
      <c r="C63" s="33"/>
      <c r="D63" s="33" t="s">
        <v>20</v>
      </c>
      <c r="E63" s="33"/>
      <c r="F63" s="33"/>
      <c r="G63" s="33"/>
      <c r="H63" s="33"/>
      <c r="I63" s="33" t="s">
        <v>20</v>
      </c>
      <c r="J63" s="33" t="s">
        <v>20</v>
      </c>
      <c r="K63" s="33"/>
      <c r="L63" s="33" t="s">
        <v>20</v>
      </c>
      <c r="M63" s="33"/>
      <c r="N63" s="33" t="s">
        <v>20</v>
      </c>
      <c r="O63" s="33" t="s">
        <v>20</v>
      </c>
      <c r="P63" s="33"/>
      <c r="Q63" s="33" t="s">
        <v>20</v>
      </c>
      <c r="R63" s="33"/>
      <c r="S63" s="33"/>
      <c r="T63" s="28"/>
      <c r="U63" s="36">
        <v>1.1399999999999999</v>
      </c>
      <c r="V63" s="37">
        <f>1-(U63/100)</f>
        <v>0.98860000000000003</v>
      </c>
      <c r="W63" s="34">
        <v>615</v>
      </c>
      <c r="X63" s="38">
        <f>W63/1000</f>
        <v>0.61499999999999999</v>
      </c>
      <c r="Y63" s="29" t="s">
        <v>192</v>
      </c>
      <c r="Z63" s="29" t="s">
        <v>192</v>
      </c>
      <c r="AA63" s="29" t="s">
        <v>150</v>
      </c>
      <c r="AB63" s="30" t="s">
        <v>150</v>
      </c>
      <c r="AC63" s="39">
        <v>0.64100000000000001</v>
      </c>
      <c r="AD63" s="31">
        <v>1</v>
      </c>
      <c r="AE63" s="31">
        <v>1</v>
      </c>
      <c r="AF63" s="30">
        <v>0</v>
      </c>
      <c r="AG63" s="30">
        <v>0.6</v>
      </c>
      <c r="AH63" s="30">
        <v>0.2</v>
      </c>
      <c r="AI63" s="31">
        <v>1</v>
      </c>
      <c r="AJ63" s="31">
        <v>1</v>
      </c>
      <c r="AK63" s="31">
        <v>1</v>
      </c>
      <c r="AL63" s="31">
        <v>1</v>
      </c>
      <c r="AM63" s="88">
        <v>1</v>
      </c>
      <c r="AN63" s="88" t="s">
        <v>153</v>
      </c>
      <c r="AO63" s="29">
        <v>1</v>
      </c>
      <c r="AP63" s="29">
        <v>0</v>
      </c>
      <c r="AQ63" s="31">
        <f>SUM(AD63:AP63)</f>
        <v>8.8000000000000007</v>
      </c>
      <c r="AR63" s="40">
        <f>AVERAGE(AD63:AP63)</f>
        <v>0.73333333333333339</v>
      </c>
      <c r="AS63" s="100">
        <f>_xlfn.RANK.EQ(V63,V63:V162,1)/100</f>
        <v>0.34</v>
      </c>
      <c r="AT63" s="31">
        <f>_xlfn.RANK.EQ(X63,X63:X162,1)/100</f>
        <v>0.27</v>
      </c>
      <c r="AU63" s="41">
        <f>AVERAGE(AC63, AR63,V63, X63)</f>
        <v>0.74448333333333339</v>
      </c>
    </row>
    <row r="64" spans="1:47" s="42" customFormat="1" ht="38.25" x14ac:dyDescent="0.2">
      <c r="A64" s="28">
        <f>_xlfn.RANK.EQ(AU64,$AU$2:$AU$101,0)</f>
        <v>63</v>
      </c>
      <c r="B64" s="35" t="s">
        <v>97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20</v>
      </c>
      <c r="N64" s="27"/>
      <c r="O64" s="27"/>
      <c r="P64" s="27"/>
      <c r="Q64" s="27"/>
      <c r="R64" s="27"/>
      <c r="S64" s="27"/>
      <c r="T64" s="28"/>
      <c r="U64" s="36">
        <v>2.36</v>
      </c>
      <c r="V64" s="37">
        <f>1-(U64/100)</f>
        <v>0.97640000000000005</v>
      </c>
      <c r="W64" s="34">
        <v>1322</v>
      </c>
      <c r="X64" s="38">
        <f>W64/1000</f>
        <v>1.3220000000000001</v>
      </c>
      <c r="Y64" s="29">
        <v>2</v>
      </c>
      <c r="Z64" s="29">
        <v>2</v>
      </c>
      <c r="AA64" s="29" t="s">
        <v>150</v>
      </c>
      <c r="AB64" s="30" t="s">
        <v>150</v>
      </c>
      <c r="AC64" s="39">
        <v>2.1000000000000001E-2</v>
      </c>
      <c r="AD64" s="31">
        <v>1</v>
      </c>
      <c r="AE64" s="31">
        <v>1</v>
      </c>
      <c r="AF64" s="30">
        <v>0</v>
      </c>
      <c r="AG64" s="30">
        <v>0.4</v>
      </c>
      <c r="AH64" s="30">
        <v>0.2</v>
      </c>
      <c r="AI64" s="31">
        <v>1</v>
      </c>
      <c r="AJ64" s="31">
        <v>0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0</v>
      </c>
      <c r="AP64" s="29">
        <v>1</v>
      </c>
      <c r="AQ64" s="31">
        <f>SUM(AD64:AP64)</f>
        <v>6.6</v>
      </c>
      <c r="AR64" s="40">
        <f>AVERAGE(AD64:AP64)</f>
        <v>0.6</v>
      </c>
      <c r="AS64" s="100">
        <f>_xlfn.RANK.EQ(V64,V64:V163,1)/100</f>
        <v>0.31</v>
      </c>
      <c r="AT64" s="31">
        <f>_xlfn.RANK.EQ(X64,X64:X163,1)/100</f>
        <v>0.35</v>
      </c>
      <c r="AU64" s="41">
        <f>AVERAGE(AC64, AR64,V64, X64)</f>
        <v>0.72985</v>
      </c>
    </row>
    <row r="65" spans="1:47" s="42" customFormat="1" x14ac:dyDescent="0.2">
      <c r="A65" s="28">
        <f>_xlfn.RANK.EQ(AU65,$AU$2:$AU$101,0)</f>
        <v>64</v>
      </c>
      <c r="B65" s="35" t="s">
        <v>114</v>
      </c>
      <c r="C65" s="33" t="s">
        <v>20</v>
      </c>
      <c r="D65" s="33"/>
      <c r="E65" s="33"/>
      <c r="F65" s="33"/>
      <c r="G65" s="33"/>
      <c r="H65" s="33"/>
      <c r="I65" s="33"/>
      <c r="J65" s="33" t="s">
        <v>20</v>
      </c>
      <c r="K65" s="33"/>
      <c r="L65" s="33"/>
      <c r="M65" s="33" t="s">
        <v>20</v>
      </c>
      <c r="N65" s="33"/>
      <c r="O65" s="33"/>
      <c r="P65" s="33" t="s">
        <v>20</v>
      </c>
      <c r="Q65" s="33" t="s">
        <v>20</v>
      </c>
      <c r="R65" s="33"/>
      <c r="S65" s="33" t="s">
        <v>20</v>
      </c>
      <c r="T65" s="28"/>
      <c r="U65" s="36">
        <v>6.4</v>
      </c>
      <c r="V65" s="37">
        <f>1-(U65/100)</f>
        <v>0.93599999999999994</v>
      </c>
      <c r="W65" s="34">
        <v>739</v>
      </c>
      <c r="X65" s="38">
        <f>W65/1000</f>
        <v>0.73899999999999999</v>
      </c>
      <c r="Y65" s="29">
        <v>1800</v>
      </c>
      <c r="Z65" s="29">
        <v>0</v>
      </c>
      <c r="AA65" s="29" t="s">
        <v>202</v>
      </c>
      <c r="AB65" s="30" t="s">
        <v>202</v>
      </c>
      <c r="AC65" s="39">
        <v>0.19900000000000001</v>
      </c>
      <c r="AD65" s="31">
        <v>1</v>
      </c>
      <c r="AE65" s="31">
        <v>0.8</v>
      </c>
      <c r="AF65" s="30">
        <v>1</v>
      </c>
      <c r="AG65" s="30">
        <v>0.8</v>
      </c>
      <c r="AH65" s="30">
        <v>0.8</v>
      </c>
      <c r="AI65" s="31">
        <v>1</v>
      </c>
      <c r="AJ65" s="31">
        <v>1</v>
      </c>
      <c r="AK65" s="31">
        <v>1</v>
      </c>
      <c r="AL65" s="31">
        <v>1</v>
      </c>
      <c r="AM65" s="88" t="s">
        <v>153</v>
      </c>
      <c r="AN65" s="88" t="s">
        <v>153</v>
      </c>
      <c r="AO65" s="29">
        <v>1</v>
      </c>
      <c r="AP65" s="29">
        <v>1</v>
      </c>
      <c r="AQ65" s="31">
        <f>SUM(AD65:AP65)</f>
        <v>10.399999999999999</v>
      </c>
      <c r="AR65" s="40">
        <f>AVERAGE(AD65:AP65)</f>
        <v>0.94545454545454533</v>
      </c>
      <c r="AS65" s="100">
        <f>_xlfn.RANK.EQ(V65,V65:V164,1)/100</f>
        <v>0.25</v>
      </c>
      <c r="AT65" s="31">
        <f>_xlfn.RANK.EQ(X65,X65:X164,1)/100</f>
        <v>0.28999999999999998</v>
      </c>
      <c r="AU65" s="41">
        <f>AVERAGE(AC65, AR65,V65, X65)</f>
        <v>0.70486363636363625</v>
      </c>
    </row>
    <row r="66" spans="1:47" s="42" customFormat="1" ht="25.5" x14ac:dyDescent="0.2">
      <c r="A66" s="28">
        <f>_xlfn.RANK.EQ(AU66,$AU$2:$AU$101,0)</f>
        <v>65</v>
      </c>
      <c r="B66" s="35" t="s">
        <v>40</v>
      </c>
      <c r="C66" s="33"/>
      <c r="D66" s="33"/>
      <c r="E66" s="33" t="s">
        <v>20</v>
      </c>
      <c r="F66" s="33"/>
      <c r="G66" s="33"/>
      <c r="H66" s="33"/>
      <c r="I66" s="33"/>
      <c r="J66" s="33" t="s">
        <v>20</v>
      </c>
      <c r="K66" s="33"/>
      <c r="L66" s="33"/>
      <c r="M66" s="33"/>
      <c r="N66" s="33"/>
      <c r="O66" s="33"/>
      <c r="P66" s="33" t="s">
        <v>20</v>
      </c>
      <c r="Q66" s="33"/>
      <c r="R66" s="33"/>
      <c r="S66" s="33"/>
      <c r="T66" s="33"/>
      <c r="U66" s="36">
        <v>10.42</v>
      </c>
      <c r="V66" s="37">
        <f>1-(U66/100)</f>
        <v>0.89580000000000004</v>
      </c>
      <c r="W66" s="34">
        <v>884</v>
      </c>
      <c r="X66" s="38">
        <f>W66/1000</f>
        <v>0.88400000000000001</v>
      </c>
      <c r="Y66" s="29">
        <v>78</v>
      </c>
      <c r="Z66" s="29">
        <v>57</v>
      </c>
      <c r="AA66" s="29" t="s">
        <v>170</v>
      </c>
      <c r="AB66" s="30" t="s">
        <v>170</v>
      </c>
      <c r="AC66" s="39">
        <v>0.42399999999999999</v>
      </c>
      <c r="AD66" s="31">
        <v>1</v>
      </c>
      <c r="AE66" s="31">
        <v>1</v>
      </c>
      <c r="AF66" s="30" t="s">
        <v>171</v>
      </c>
      <c r="AG66" s="30">
        <v>0.6</v>
      </c>
      <c r="AH66" s="30">
        <v>0.2</v>
      </c>
      <c r="AI66" s="31">
        <v>1</v>
      </c>
      <c r="AJ66" s="31">
        <v>0</v>
      </c>
      <c r="AK66" s="31">
        <v>1</v>
      </c>
      <c r="AL66" s="31">
        <v>1</v>
      </c>
      <c r="AM66" s="88" t="s">
        <v>153</v>
      </c>
      <c r="AN66" s="88" t="s">
        <v>153</v>
      </c>
      <c r="AO66" s="29">
        <v>0</v>
      </c>
      <c r="AP66" s="29">
        <v>0</v>
      </c>
      <c r="AQ66" s="31">
        <f>SUM(AD66:AP66)</f>
        <v>5.8000000000000007</v>
      </c>
      <c r="AR66" s="40">
        <f>AVERAGE(AD66:AP66)</f>
        <v>0.58000000000000007</v>
      </c>
      <c r="AS66" s="100">
        <f>_xlfn.RANK.EQ(V66,V66:V165,1)/100</f>
        <v>0.19</v>
      </c>
      <c r="AT66" s="31">
        <f>_xlfn.RANK.EQ(X66,X66:X165,1)/100</f>
        <v>0.31</v>
      </c>
      <c r="AU66" s="41">
        <f>AVERAGE(AC66, AR66,V66, X66)</f>
        <v>0.69594999999999996</v>
      </c>
    </row>
    <row r="67" spans="1:47" s="42" customFormat="1" ht="25.5" x14ac:dyDescent="0.2">
      <c r="A67" s="28">
        <f>_xlfn.RANK.EQ(AU67,$AU$2:$AU$101,0)</f>
        <v>66</v>
      </c>
      <c r="B67" s="35" t="s">
        <v>94</v>
      </c>
      <c r="C67" s="27" t="s">
        <v>20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36">
        <v>2.14</v>
      </c>
      <c r="V67" s="37">
        <f>1-(U67/100)</f>
        <v>0.97860000000000003</v>
      </c>
      <c r="W67" s="34">
        <v>1181</v>
      </c>
      <c r="X67" s="38">
        <f>W67/1000</f>
        <v>1.181</v>
      </c>
      <c r="Y67" s="29">
        <v>4</v>
      </c>
      <c r="Z67" s="29">
        <v>4</v>
      </c>
      <c r="AA67" s="29" t="s">
        <v>150</v>
      </c>
      <c r="AB67" s="30" t="s">
        <v>150</v>
      </c>
      <c r="AC67" s="39">
        <v>2.4E-2</v>
      </c>
      <c r="AD67" s="31">
        <v>1</v>
      </c>
      <c r="AE67" s="31">
        <v>1</v>
      </c>
      <c r="AF67" s="30">
        <v>0</v>
      </c>
      <c r="AG67" s="30">
        <v>0.4</v>
      </c>
      <c r="AH67" s="30">
        <v>0.2</v>
      </c>
      <c r="AI67" s="31">
        <v>1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0</v>
      </c>
      <c r="AP67" s="29">
        <v>1</v>
      </c>
      <c r="AQ67" s="31">
        <f>SUM(AD67:AP67)</f>
        <v>6.6</v>
      </c>
      <c r="AR67" s="40">
        <f>AVERAGE(AD67:AP67)</f>
        <v>0.6</v>
      </c>
      <c r="AS67" s="100">
        <f>_xlfn.RANK.EQ(V67,V67:V166,1)/100</f>
        <v>0.3</v>
      </c>
      <c r="AT67" s="31">
        <f>_xlfn.RANK.EQ(X67,X67:X166,1)/100</f>
        <v>0.32</v>
      </c>
      <c r="AU67" s="41">
        <f>AVERAGE(AC67, AR67,V67, X67)</f>
        <v>0.69589999999999996</v>
      </c>
    </row>
    <row r="68" spans="1:47" s="42" customFormat="1" x14ac:dyDescent="0.2">
      <c r="A68" s="28">
        <f>_xlfn.RANK.EQ(AU68,$AU$2:$AU$101,0)</f>
        <v>67</v>
      </c>
      <c r="B68" s="35" t="s">
        <v>89</v>
      </c>
      <c r="C68" s="27"/>
      <c r="D68" s="27"/>
      <c r="E68" s="27"/>
      <c r="F68" s="27"/>
      <c r="G68" s="27"/>
      <c r="H68" s="27"/>
      <c r="I68" s="27" t="s">
        <v>20</v>
      </c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 t="s">
        <v>20</v>
      </c>
      <c r="U68" s="36">
        <v>16.32</v>
      </c>
      <c r="V68" s="37">
        <f>1-(U68/100)</f>
        <v>0.83679999999999999</v>
      </c>
      <c r="W68" s="34">
        <v>1476</v>
      </c>
      <c r="X68" s="38">
        <f>W68/1000</f>
        <v>1.476</v>
      </c>
      <c r="Y68" s="29" t="s">
        <v>150</v>
      </c>
      <c r="Z68" s="29" t="s">
        <v>151</v>
      </c>
      <c r="AA68" s="29" t="s">
        <v>150</v>
      </c>
      <c r="AB68" s="30" t="s">
        <v>150</v>
      </c>
      <c r="AC68" s="39">
        <v>4.1000000000000002E-2</v>
      </c>
      <c r="AD68" s="89">
        <v>0.5</v>
      </c>
      <c r="AE68" s="89">
        <v>1</v>
      </c>
      <c r="AF68" s="30">
        <v>0</v>
      </c>
      <c r="AG68" s="30">
        <v>0.4</v>
      </c>
      <c r="AH68" s="30">
        <v>0.1</v>
      </c>
      <c r="AI68" s="31">
        <v>0</v>
      </c>
      <c r="AJ68" s="31">
        <v>0</v>
      </c>
      <c r="AK68" s="31">
        <v>1</v>
      </c>
      <c r="AL68" s="31">
        <v>1</v>
      </c>
      <c r="AM68" s="88" t="s">
        <v>150</v>
      </c>
      <c r="AN68" s="88">
        <v>1</v>
      </c>
      <c r="AO68" s="29">
        <v>0</v>
      </c>
      <c r="AP68" s="29">
        <v>0</v>
      </c>
      <c r="AQ68" s="31">
        <f>SUM(AD68:AP68)</f>
        <v>5</v>
      </c>
      <c r="AR68" s="40">
        <f>AVERAGE(AD68:AP68)</f>
        <v>0.41666666666666669</v>
      </c>
      <c r="AS68" s="100">
        <f>_xlfn.RANK.EQ(V68,V68:V167,1)/100</f>
        <v>0.11</v>
      </c>
      <c r="AT68" s="31">
        <f>_xlfn.RANK.EQ(X68,X68:X167,1)/100</f>
        <v>0.32</v>
      </c>
      <c r="AU68" s="41">
        <f>AVERAGE(AC68, AR68,V68, X68)</f>
        <v>0.69261666666666666</v>
      </c>
    </row>
    <row r="69" spans="1:47" s="42" customFormat="1" x14ac:dyDescent="0.2">
      <c r="A69" s="28">
        <f>_xlfn.RANK.EQ(AU69,$AU$2:$AU$101,0)</f>
        <v>68</v>
      </c>
      <c r="B69" s="35" t="s">
        <v>118</v>
      </c>
      <c r="C69" s="33"/>
      <c r="D69" s="33" t="s">
        <v>20</v>
      </c>
      <c r="E69" s="33"/>
      <c r="F69" s="33" t="s">
        <v>20</v>
      </c>
      <c r="G69" s="33" t="s">
        <v>20</v>
      </c>
      <c r="H69" s="33"/>
      <c r="I69" s="33"/>
      <c r="J69" s="33"/>
      <c r="K69" s="33"/>
      <c r="L69" s="33" t="s">
        <v>20</v>
      </c>
      <c r="M69" s="33"/>
      <c r="N69" s="33" t="s">
        <v>20</v>
      </c>
      <c r="O69" s="33" t="s">
        <v>20</v>
      </c>
      <c r="P69" s="33"/>
      <c r="Q69" s="33" t="s">
        <v>20</v>
      </c>
      <c r="R69" s="33"/>
      <c r="S69" s="33"/>
      <c r="T69" s="28"/>
      <c r="U69" s="36">
        <v>2.21</v>
      </c>
      <c r="V69" s="37">
        <f>1-(U69/100)</f>
        <v>0.97789999999999999</v>
      </c>
      <c r="W69" s="34">
        <v>605</v>
      </c>
      <c r="X69" s="38">
        <f>W69/1000</f>
        <v>0.60499999999999998</v>
      </c>
      <c r="Y69" s="29" t="s">
        <v>222</v>
      </c>
      <c r="Z69" s="29" t="s">
        <v>222</v>
      </c>
      <c r="AA69" s="29" t="s">
        <v>223</v>
      </c>
      <c r="AB69" s="30" t="s">
        <v>223</v>
      </c>
      <c r="AC69" s="39">
        <v>0.38600000000000001</v>
      </c>
      <c r="AD69" s="31">
        <v>1</v>
      </c>
      <c r="AE69" s="31">
        <v>1</v>
      </c>
      <c r="AF69" s="30">
        <v>1</v>
      </c>
      <c r="AG69" s="30">
        <v>0.8</v>
      </c>
      <c r="AH69" s="30">
        <v>0</v>
      </c>
      <c r="AI69" s="31">
        <v>1</v>
      </c>
      <c r="AJ69" s="31">
        <v>1</v>
      </c>
      <c r="AK69" s="31">
        <v>1</v>
      </c>
      <c r="AL69" s="31">
        <v>1</v>
      </c>
      <c r="AM69" s="88" t="s">
        <v>153</v>
      </c>
      <c r="AN69" s="88" t="s">
        <v>153</v>
      </c>
      <c r="AO69" s="29" t="s">
        <v>167</v>
      </c>
      <c r="AP69" s="29">
        <v>0</v>
      </c>
      <c r="AQ69" s="31">
        <f>SUM(AD69:AP69)</f>
        <v>7.8</v>
      </c>
      <c r="AR69" s="40">
        <f>AVERAGE(AD69:AP69)</f>
        <v>0.78</v>
      </c>
      <c r="AS69" s="100">
        <f>_xlfn.RANK.EQ(V69,V69:V168,1)/100</f>
        <v>0.28000000000000003</v>
      </c>
      <c r="AT69" s="31">
        <f>_xlfn.RANK.EQ(X69,X69:X168,1)/100</f>
        <v>0.26</v>
      </c>
      <c r="AU69" s="41">
        <f>AVERAGE(AC69, AR69,V69, X69)</f>
        <v>0.68722499999999997</v>
      </c>
    </row>
    <row r="70" spans="1:47" s="42" customFormat="1" x14ac:dyDescent="0.2">
      <c r="A70" s="28">
        <f>_xlfn.RANK.EQ(AU70,$AU$2:$AU$101,0)</f>
        <v>69</v>
      </c>
      <c r="B70" s="35" t="s">
        <v>21</v>
      </c>
      <c r="C70" s="27"/>
      <c r="D70" s="27" t="s">
        <v>20</v>
      </c>
      <c r="E70" s="27"/>
      <c r="F70" s="27" t="s">
        <v>20</v>
      </c>
      <c r="G70" s="27"/>
      <c r="H70" s="27"/>
      <c r="I70" s="27"/>
      <c r="J70" s="27"/>
      <c r="K70" s="27"/>
      <c r="L70" s="27"/>
      <c r="M70" s="27"/>
      <c r="N70" s="27" t="s">
        <v>20</v>
      </c>
      <c r="O70" s="27"/>
      <c r="P70" s="27"/>
      <c r="Q70" s="27" t="s">
        <v>20</v>
      </c>
      <c r="R70" s="27"/>
      <c r="S70" s="27"/>
      <c r="T70" s="28"/>
      <c r="U70" s="36">
        <v>0.8</v>
      </c>
      <c r="V70" s="37">
        <f>1-(U70/100)</f>
        <v>0.99199999999999999</v>
      </c>
      <c r="W70" s="34">
        <v>790</v>
      </c>
      <c r="X70" s="38">
        <f>W70/1000</f>
        <v>0.79</v>
      </c>
      <c r="Y70" s="29" t="s">
        <v>150</v>
      </c>
      <c r="Z70" s="29" t="s">
        <v>151</v>
      </c>
      <c r="AA70" s="29"/>
      <c r="AB70" s="30" t="s">
        <v>147</v>
      </c>
      <c r="AC70" s="39">
        <v>0.222</v>
      </c>
      <c r="AD70" s="31">
        <v>1</v>
      </c>
      <c r="AE70" s="31">
        <v>1</v>
      </c>
      <c r="AF70" s="30">
        <v>1</v>
      </c>
      <c r="AG70" s="30">
        <v>0.2</v>
      </c>
      <c r="AH70" s="30">
        <v>0.2</v>
      </c>
      <c r="AI70" s="31">
        <v>1</v>
      </c>
      <c r="AJ70" s="31">
        <v>1</v>
      </c>
      <c r="AK70" s="31">
        <v>1</v>
      </c>
      <c r="AL70" s="31">
        <v>1</v>
      </c>
      <c r="AM70" s="88" t="s">
        <v>148</v>
      </c>
      <c r="AN70" s="88" t="s">
        <v>149</v>
      </c>
      <c r="AO70" s="29">
        <v>0</v>
      </c>
      <c r="AP70" s="29">
        <v>0</v>
      </c>
      <c r="AQ70" s="31">
        <f>SUM(AD70:AP70)</f>
        <v>7.4</v>
      </c>
      <c r="AR70" s="40">
        <f>AVERAGE(AD70:AP70)</f>
        <v>0.67272727272727273</v>
      </c>
      <c r="AS70" s="100">
        <f>_xlfn.RANK.EQ(V70,V70:V169,1)/100</f>
        <v>0.28999999999999998</v>
      </c>
      <c r="AT70" s="31">
        <f>_xlfn.RANK.EQ(X70,X70:X169,1)/100</f>
        <v>0.28000000000000003</v>
      </c>
      <c r="AU70" s="41">
        <f>AVERAGE(AC70, AR70,V70, X70)</f>
        <v>0.66918181818181821</v>
      </c>
    </row>
    <row r="71" spans="1:47" s="42" customFormat="1" ht="25.5" x14ac:dyDescent="0.2">
      <c r="A71" s="28">
        <f>_xlfn.RANK.EQ(AU71,$AU$2:$AU$101,0)</f>
        <v>70</v>
      </c>
      <c r="B71" s="35" t="s">
        <v>76</v>
      </c>
      <c r="C71" s="33"/>
      <c r="D71" s="33"/>
      <c r="E71" s="33" t="s">
        <v>20</v>
      </c>
      <c r="F71" s="33"/>
      <c r="G71" s="33" t="s">
        <v>20</v>
      </c>
      <c r="H71" s="33"/>
      <c r="I71" s="33"/>
      <c r="J71" s="33" t="s">
        <v>20</v>
      </c>
      <c r="K71" s="33"/>
      <c r="L71" s="33"/>
      <c r="M71" s="33"/>
      <c r="N71" s="33"/>
      <c r="O71" s="33"/>
      <c r="P71" s="33" t="s">
        <v>20</v>
      </c>
      <c r="Q71" s="33"/>
      <c r="R71" s="33"/>
      <c r="S71" s="33" t="s">
        <v>20</v>
      </c>
      <c r="T71" s="28"/>
      <c r="U71" s="36" t="s">
        <v>150</v>
      </c>
      <c r="V71" s="37" t="s">
        <v>150</v>
      </c>
      <c r="W71" s="34" t="s">
        <v>150</v>
      </c>
      <c r="X71" s="38" t="s">
        <v>150</v>
      </c>
      <c r="Y71" s="29" t="s">
        <v>150</v>
      </c>
      <c r="Z71" s="29" t="s">
        <v>150</v>
      </c>
      <c r="AA71" s="29" t="s">
        <v>201</v>
      </c>
      <c r="AB71" s="30" t="s">
        <v>202</v>
      </c>
      <c r="AC71" s="39">
        <v>0.49</v>
      </c>
      <c r="AD71" s="89">
        <v>1</v>
      </c>
      <c r="AE71" s="89">
        <v>1</v>
      </c>
      <c r="AF71" s="30">
        <v>0</v>
      </c>
      <c r="AG71" s="30">
        <v>0.5</v>
      </c>
      <c r="AH71" s="31">
        <v>0.3</v>
      </c>
      <c r="AI71" s="31">
        <v>1</v>
      </c>
      <c r="AJ71" s="31">
        <v>1</v>
      </c>
      <c r="AK71" s="31">
        <v>1</v>
      </c>
      <c r="AL71" s="31">
        <v>1</v>
      </c>
      <c r="AM71" s="88" t="s">
        <v>150</v>
      </c>
      <c r="AN71" s="88">
        <v>1</v>
      </c>
      <c r="AO71" s="29">
        <v>1</v>
      </c>
      <c r="AP71" s="29">
        <v>0</v>
      </c>
      <c r="AQ71" s="31">
        <f>SUM(AD71:AP71)</f>
        <v>8.8000000000000007</v>
      </c>
      <c r="AR71" s="40">
        <f>AVERAGE(AD71:AP71)</f>
        <v>0.73333333333333339</v>
      </c>
      <c r="AS71" s="100" t="e">
        <f>_xlfn.RANK.EQ(V71,V71:V170,1)/100</f>
        <v>#VALUE!</v>
      </c>
      <c r="AT71" s="31" t="e">
        <f>_xlfn.RANK.EQ(X71,X71:X170,1)/100</f>
        <v>#VALUE!</v>
      </c>
      <c r="AU71" s="41">
        <f>AVERAGE(AC71, AR71,V71, X71)</f>
        <v>0.61166666666666669</v>
      </c>
    </row>
    <row r="72" spans="1:47" s="42" customFormat="1" x14ac:dyDescent="0.2">
      <c r="A72" s="28">
        <f>_xlfn.RANK.EQ(AU72,$AU$2:$AU$101,0)</f>
        <v>71</v>
      </c>
      <c r="B72" s="35" t="s">
        <v>67</v>
      </c>
      <c r="C72" s="33"/>
      <c r="D72" s="33"/>
      <c r="E72" s="33" t="s">
        <v>20</v>
      </c>
      <c r="F72" s="33"/>
      <c r="G72" s="33" t="s">
        <v>20</v>
      </c>
      <c r="H72" s="33"/>
      <c r="I72" s="33"/>
      <c r="J72" s="33" t="s">
        <v>20</v>
      </c>
      <c r="K72" s="33"/>
      <c r="L72" s="33"/>
      <c r="M72" s="33"/>
      <c r="N72" s="33"/>
      <c r="O72" s="33"/>
      <c r="P72" s="33"/>
      <c r="Q72" s="33"/>
      <c r="R72" s="33"/>
      <c r="S72" s="33"/>
      <c r="T72" s="28"/>
      <c r="U72" s="36" t="s">
        <v>150</v>
      </c>
      <c r="V72" s="37" t="s">
        <v>150</v>
      </c>
      <c r="W72" s="34" t="s">
        <v>150</v>
      </c>
      <c r="X72" s="38" t="s">
        <v>150</v>
      </c>
      <c r="Y72" s="29" t="s">
        <v>150</v>
      </c>
      <c r="Z72" s="29" t="s">
        <v>151</v>
      </c>
      <c r="AA72" s="29" t="s">
        <v>194</v>
      </c>
      <c r="AB72" s="29" t="s">
        <v>194</v>
      </c>
      <c r="AC72" s="39">
        <v>0.45100000000000001</v>
      </c>
      <c r="AD72" s="89">
        <v>1</v>
      </c>
      <c r="AE72" s="89">
        <v>1</v>
      </c>
      <c r="AF72" s="30">
        <v>1</v>
      </c>
      <c r="AG72" s="30">
        <v>0.7</v>
      </c>
      <c r="AH72" s="30">
        <v>0.3</v>
      </c>
      <c r="AI72" s="31">
        <v>1</v>
      </c>
      <c r="AJ72" s="31">
        <v>1</v>
      </c>
      <c r="AK72" s="31">
        <v>1</v>
      </c>
      <c r="AL72" s="31">
        <v>1</v>
      </c>
      <c r="AM72" s="88">
        <v>0</v>
      </c>
      <c r="AN72" s="88">
        <v>1</v>
      </c>
      <c r="AO72" s="29">
        <v>1</v>
      </c>
      <c r="AP72" s="29">
        <v>0</v>
      </c>
      <c r="AQ72" s="31"/>
      <c r="AR72" s="40">
        <f>AVERAGE(AD72:AP72)</f>
        <v>0.76923076923076927</v>
      </c>
      <c r="AS72" s="100" t="e">
        <f>_xlfn.RANK.EQ(V72,V72:V171,1)/100</f>
        <v>#VALUE!</v>
      </c>
      <c r="AT72" s="31" t="e">
        <f>_xlfn.RANK.EQ(X72,X72:X171,1)/100</f>
        <v>#VALUE!</v>
      </c>
      <c r="AU72" s="41">
        <f>AVERAGE(AC72, AR72,V72, X72)</f>
        <v>0.61011538461538461</v>
      </c>
    </row>
    <row r="73" spans="1:47" s="42" customFormat="1" x14ac:dyDescent="0.2">
      <c r="A73" s="28">
        <f>_xlfn.RANK.EQ(AU73,$AU$2:$AU$101,0)</f>
        <v>72</v>
      </c>
      <c r="B73" s="35" t="s">
        <v>34</v>
      </c>
      <c r="C73" s="33"/>
      <c r="D73" s="33"/>
      <c r="E73" s="33"/>
      <c r="F73" s="33"/>
      <c r="G73" s="33" t="s">
        <v>20</v>
      </c>
      <c r="H73" s="33"/>
      <c r="I73" s="33"/>
      <c r="J73" s="33" t="s">
        <v>20</v>
      </c>
      <c r="K73" s="33"/>
      <c r="L73" s="33" t="s">
        <v>20</v>
      </c>
      <c r="M73" s="33" t="s">
        <v>20</v>
      </c>
      <c r="N73" s="33"/>
      <c r="O73" s="33" t="s">
        <v>20</v>
      </c>
      <c r="P73" s="33"/>
      <c r="Q73" s="33" t="s">
        <v>20</v>
      </c>
      <c r="R73" s="33"/>
      <c r="S73" s="33"/>
      <c r="T73" s="33"/>
      <c r="U73" s="36">
        <v>2.5</v>
      </c>
      <c r="V73" s="37">
        <f>1-(U73/100)</f>
        <v>0.97499999999999998</v>
      </c>
      <c r="W73" s="34">
        <v>517</v>
      </c>
      <c r="X73" s="38">
        <f>W73/1000</f>
        <v>0.51700000000000002</v>
      </c>
      <c r="Y73" s="29" t="s">
        <v>150</v>
      </c>
      <c r="Z73" s="29" t="s">
        <v>151</v>
      </c>
      <c r="AA73" s="29" t="s">
        <v>166</v>
      </c>
      <c r="AB73" s="30" t="s">
        <v>166</v>
      </c>
      <c r="AC73" s="39">
        <v>0.21299999999999999</v>
      </c>
      <c r="AD73" s="31">
        <v>1</v>
      </c>
      <c r="AE73" s="31">
        <v>0.7</v>
      </c>
      <c r="AF73" s="30">
        <v>1</v>
      </c>
      <c r="AG73" s="30">
        <v>1</v>
      </c>
      <c r="AH73" s="30">
        <v>1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0</v>
      </c>
      <c r="AQ73" s="31">
        <f>SUM(AD73:AP73)</f>
        <v>7.7</v>
      </c>
      <c r="AR73" s="40">
        <f>AVERAGE(AD73:AP73)</f>
        <v>0.70000000000000007</v>
      </c>
      <c r="AS73" s="100">
        <f>_xlfn.RANK.EQ(V73,V73:V172,1)/100</f>
        <v>0.27</v>
      </c>
      <c r="AT73" s="31">
        <f>_xlfn.RANK.EQ(X73,X73:X172,1)/100</f>
        <v>0.24</v>
      </c>
      <c r="AU73" s="41">
        <f>AVERAGE(AC73, AR73,V73, X73)</f>
        <v>0.60124999999999995</v>
      </c>
    </row>
    <row r="74" spans="1:47" s="42" customFormat="1" x14ac:dyDescent="0.2">
      <c r="A74" s="28">
        <f>_xlfn.RANK.EQ(AU74,$AU$2:$AU$101,0)</f>
        <v>73</v>
      </c>
      <c r="B74" s="35" t="s">
        <v>100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 t="s">
        <v>20</v>
      </c>
      <c r="S74" s="33"/>
      <c r="T74" s="33"/>
      <c r="U74" s="36">
        <v>5.24</v>
      </c>
      <c r="V74" s="37">
        <f>1-(U74/100)</f>
        <v>0.9476</v>
      </c>
      <c r="W74" s="34">
        <v>536</v>
      </c>
      <c r="X74" s="38">
        <f>W74/1000</f>
        <v>0.53600000000000003</v>
      </c>
      <c r="Y74" s="29">
        <v>550</v>
      </c>
      <c r="Z74" s="29">
        <v>0</v>
      </c>
      <c r="AA74" s="29" t="s">
        <v>189</v>
      </c>
      <c r="AB74" s="30"/>
      <c r="AC74" s="39">
        <v>5.0000000000000001E-3</v>
      </c>
      <c r="AD74" s="31">
        <v>1</v>
      </c>
      <c r="AE74" s="31">
        <v>0.8</v>
      </c>
      <c r="AF74" s="30">
        <v>1</v>
      </c>
      <c r="AG74" s="30">
        <v>0.6</v>
      </c>
      <c r="AH74" s="30">
        <v>0.6</v>
      </c>
      <c r="AI74" s="31">
        <v>1</v>
      </c>
      <c r="AJ74" s="31">
        <v>1</v>
      </c>
      <c r="AK74" s="31">
        <v>1</v>
      </c>
      <c r="AL74" s="31">
        <v>1</v>
      </c>
      <c r="AM74" s="88" t="s">
        <v>153</v>
      </c>
      <c r="AN74" s="88" t="s">
        <v>153</v>
      </c>
      <c r="AO74" s="29">
        <v>1</v>
      </c>
      <c r="AP74" s="29">
        <v>1</v>
      </c>
      <c r="AQ74" s="31">
        <f>SUM(AD74:AP74)</f>
        <v>10</v>
      </c>
      <c r="AR74" s="40">
        <f>AVERAGE(AD74:AP74)</f>
        <v>0.90909090909090906</v>
      </c>
      <c r="AS74" s="100">
        <f>_xlfn.RANK.EQ(V74,V74:V173,1)/100</f>
        <v>0.24</v>
      </c>
      <c r="AT74" s="31">
        <f>_xlfn.RANK.EQ(X74,X74:X173,1)/100</f>
        <v>0.24</v>
      </c>
      <c r="AU74" s="41">
        <f>AVERAGE(AC74, AR74,V74, X74)</f>
        <v>0.59942272727272727</v>
      </c>
    </row>
    <row r="75" spans="1:47" s="42" customFormat="1" x14ac:dyDescent="0.2">
      <c r="A75" s="28">
        <f>_xlfn.RANK.EQ(AU75,$AU$2:$AU$101,0)</f>
        <v>74</v>
      </c>
      <c r="B75" s="35" t="s">
        <v>49</v>
      </c>
      <c r="C75" s="33"/>
      <c r="D75" s="33"/>
      <c r="E75" s="33" t="s">
        <v>20</v>
      </c>
      <c r="F75" s="33"/>
      <c r="G75" s="33" t="s">
        <v>20</v>
      </c>
      <c r="H75" s="33"/>
      <c r="I75" s="33" t="s">
        <v>20</v>
      </c>
      <c r="J75" s="33" t="s">
        <v>20</v>
      </c>
      <c r="K75" s="33"/>
      <c r="L75" s="33"/>
      <c r="M75" s="33"/>
      <c r="N75" s="33"/>
      <c r="O75" s="33"/>
      <c r="P75" s="33" t="s">
        <v>20</v>
      </c>
      <c r="Q75" s="27"/>
      <c r="R75" s="27"/>
      <c r="S75" s="27"/>
      <c r="T75" s="28"/>
      <c r="U75" s="36">
        <v>0.95</v>
      </c>
      <c r="V75" s="37">
        <f>1-(U75/100)</f>
        <v>0.99050000000000005</v>
      </c>
      <c r="W75" s="34">
        <v>294</v>
      </c>
      <c r="X75" s="38">
        <f>W75/1000</f>
        <v>0.29399999999999998</v>
      </c>
      <c r="Y75" s="29" t="s">
        <v>150</v>
      </c>
      <c r="Z75" s="29" t="s">
        <v>151</v>
      </c>
      <c r="AA75" s="29" t="s">
        <v>183</v>
      </c>
      <c r="AB75" s="30" t="s">
        <v>185</v>
      </c>
      <c r="AC75" s="39">
        <v>0.435</v>
      </c>
      <c r="AD75" s="31">
        <v>1</v>
      </c>
      <c r="AE75" s="31">
        <v>1</v>
      </c>
      <c r="AF75" s="30">
        <v>0</v>
      </c>
      <c r="AG75" s="30">
        <v>0.4</v>
      </c>
      <c r="AH75" s="30">
        <v>0</v>
      </c>
      <c r="AI75" s="31">
        <v>1</v>
      </c>
      <c r="AJ75" s="31">
        <v>1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1</v>
      </c>
      <c r="AP75" s="29">
        <v>0</v>
      </c>
      <c r="AQ75" s="31">
        <f>SUM(AD75:AP75)</f>
        <v>7.4</v>
      </c>
      <c r="AR75" s="40">
        <f>AVERAGE(AD75:AP75)</f>
        <v>0.67272727272727273</v>
      </c>
      <c r="AS75" s="100">
        <f>_xlfn.RANK.EQ(V75,V75:V174,1)/100</f>
        <v>0.26</v>
      </c>
      <c r="AT75" s="31">
        <f>_xlfn.RANK.EQ(X75,X75:X174,1)/100</f>
        <v>0.15</v>
      </c>
      <c r="AU75" s="41">
        <f>AVERAGE(AC75, AR75,V75, X75)</f>
        <v>0.59805681818181822</v>
      </c>
    </row>
    <row r="76" spans="1:47" s="42" customFormat="1" x14ac:dyDescent="0.2">
      <c r="A76" s="28">
        <f>_xlfn.RANK.EQ(AU76,$AU$2:$AU$101,0)</f>
        <v>75</v>
      </c>
      <c r="B76" s="35" t="s">
        <v>74</v>
      </c>
      <c r="C76" s="33" t="s">
        <v>20</v>
      </c>
      <c r="D76" s="33"/>
      <c r="E76" s="33"/>
      <c r="F76" s="33"/>
      <c r="G76" s="33"/>
      <c r="H76" s="33"/>
      <c r="I76" s="33"/>
      <c r="J76" s="33" t="s">
        <v>20</v>
      </c>
      <c r="K76" s="33" t="s">
        <v>20</v>
      </c>
      <c r="L76" s="33"/>
      <c r="M76" s="33" t="s">
        <v>20</v>
      </c>
      <c r="N76" s="33"/>
      <c r="O76" s="33"/>
      <c r="P76" s="33" t="s">
        <v>20</v>
      </c>
      <c r="Q76" s="33"/>
      <c r="R76" s="33" t="s">
        <v>20</v>
      </c>
      <c r="S76" s="27"/>
      <c r="T76" s="28"/>
      <c r="U76" s="36">
        <v>6.22</v>
      </c>
      <c r="V76" s="37">
        <f>1-(U76/100)</f>
        <v>0.93779999999999997</v>
      </c>
      <c r="W76" s="34">
        <v>510</v>
      </c>
      <c r="X76" s="38">
        <f>W76/1000</f>
        <v>0.51</v>
      </c>
      <c r="Y76" s="29" t="s">
        <v>150</v>
      </c>
      <c r="Z76" s="29" t="s">
        <v>151</v>
      </c>
      <c r="AA76" s="29" t="s">
        <v>150</v>
      </c>
      <c r="AB76" s="30" t="s">
        <v>150</v>
      </c>
      <c r="AC76" s="39">
        <v>0.254</v>
      </c>
      <c r="AD76" s="31">
        <v>1</v>
      </c>
      <c r="AE76" s="31">
        <v>1</v>
      </c>
      <c r="AF76" s="30">
        <v>0</v>
      </c>
      <c r="AG76" s="30">
        <v>0.8</v>
      </c>
      <c r="AH76" s="30">
        <v>0.4</v>
      </c>
      <c r="AI76" s="31">
        <v>1</v>
      </c>
      <c r="AJ76" s="31">
        <v>1</v>
      </c>
      <c r="AK76" s="31">
        <v>1</v>
      </c>
      <c r="AL76" s="31">
        <v>1</v>
      </c>
      <c r="AM76" s="88">
        <v>1</v>
      </c>
      <c r="AN76" s="88" t="s">
        <v>153</v>
      </c>
      <c r="AO76" s="29">
        <v>0</v>
      </c>
      <c r="AP76" s="29">
        <v>0</v>
      </c>
      <c r="AQ76" s="31">
        <f>SUM(AD76:AP76)</f>
        <v>8.1999999999999993</v>
      </c>
      <c r="AR76" s="40">
        <f>AVERAGE(AD76:AP76)</f>
        <v>0.68333333333333324</v>
      </c>
      <c r="AS76" s="100">
        <f>_xlfn.RANK.EQ(V76,V76:V175,1)/100</f>
        <v>0.23</v>
      </c>
      <c r="AT76" s="31">
        <f>_xlfn.RANK.EQ(X76,X76:X175,1)/100</f>
        <v>0.22</v>
      </c>
      <c r="AU76" s="41">
        <f>AVERAGE(AC76, AR76,V76, X76)</f>
        <v>0.59628333333333328</v>
      </c>
    </row>
    <row r="77" spans="1:47" s="42" customFormat="1" x14ac:dyDescent="0.2">
      <c r="A77" s="28">
        <f>_xlfn.RANK.EQ(AU77,$AU$2:$AU$101,0)</f>
        <v>76</v>
      </c>
      <c r="B77" s="35" t="s">
        <v>88</v>
      </c>
      <c r="C77" s="27"/>
      <c r="D77" s="27" t="s">
        <v>20</v>
      </c>
      <c r="E77" s="27"/>
      <c r="F77" s="27" t="s">
        <v>20</v>
      </c>
      <c r="G77" s="27"/>
      <c r="H77" s="27"/>
      <c r="I77" s="27"/>
      <c r="J77" s="27"/>
      <c r="K77" s="27"/>
      <c r="L77" s="27" t="s">
        <v>20</v>
      </c>
      <c r="M77" s="27"/>
      <c r="N77" s="27" t="s">
        <v>20</v>
      </c>
      <c r="O77" s="27" t="s">
        <v>20</v>
      </c>
      <c r="P77" s="27"/>
      <c r="Q77" s="27" t="s">
        <v>20</v>
      </c>
      <c r="R77" s="27"/>
      <c r="S77" s="27"/>
      <c r="T77" s="28"/>
      <c r="U77" s="36">
        <v>10.7</v>
      </c>
      <c r="V77" s="37">
        <f>1-(U77/100)</f>
        <v>0.89300000000000002</v>
      </c>
      <c r="W77" s="34">
        <v>484</v>
      </c>
      <c r="X77" s="38">
        <f>W77/1000</f>
        <v>0.48399999999999999</v>
      </c>
      <c r="Y77" s="29">
        <v>1</v>
      </c>
      <c r="Z77" s="29" t="s">
        <v>151</v>
      </c>
      <c r="AA77" s="29" t="s">
        <v>211</v>
      </c>
      <c r="AB77" s="30" t="s">
        <v>212</v>
      </c>
      <c r="AC77" s="39">
        <v>0.24199999999999999</v>
      </c>
      <c r="AD77" s="89">
        <v>1</v>
      </c>
      <c r="AE77" s="89">
        <v>1</v>
      </c>
      <c r="AF77" s="30">
        <v>1</v>
      </c>
      <c r="AG77" s="31">
        <v>0.2</v>
      </c>
      <c r="AH77" s="30">
        <v>0.2</v>
      </c>
      <c r="AI77" s="31">
        <v>0</v>
      </c>
      <c r="AJ77" s="31">
        <v>0</v>
      </c>
      <c r="AK77" s="31">
        <v>1</v>
      </c>
      <c r="AL77" s="31">
        <v>1</v>
      </c>
      <c r="AM77" s="88">
        <v>1</v>
      </c>
      <c r="AN77" s="88">
        <v>1</v>
      </c>
      <c r="AO77" s="29">
        <v>0</v>
      </c>
      <c r="AP77" s="29">
        <v>1</v>
      </c>
      <c r="AQ77" s="31">
        <f>SUM(AD77:AP77)</f>
        <v>8.4</v>
      </c>
      <c r="AR77" s="40">
        <f>AVERAGE(AD77:AP77)</f>
        <v>0.64615384615384619</v>
      </c>
      <c r="AS77" s="100">
        <f>_xlfn.RANK.EQ(V77,V77:V176,1)/100</f>
        <v>0.17</v>
      </c>
      <c r="AT77" s="31">
        <f>_xlfn.RANK.EQ(X77,X77:X176,1)/100</f>
        <v>0.21</v>
      </c>
      <c r="AU77" s="41">
        <f>AVERAGE(AC77, AR77,V77, X77)</f>
        <v>0.56628846153846157</v>
      </c>
    </row>
    <row r="78" spans="1:47" s="42" customFormat="1" x14ac:dyDescent="0.2">
      <c r="A78" s="28">
        <f>_xlfn.RANK.EQ(AU78,$AU$2:$AU$101,0)</f>
        <v>77</v>
      </c>
      <c r="B78" s="35" t="s">
        <v>38</v>
      </c>
      <c r="C78" s="33"/>
      <c r="D78" s="33"/>
      <c r="E78" s="33"/>
      <c r="F78" s="33"/>
      <c r="G78" s="33"/>
      <c r="H78" s="33"/>
      <c r="I78" s="33" t="s">
        <v>20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6">
        <v>24.69</v>
      </c>
      <c r="V78" s="37">
        <f>1-(U78/100)</f>
        <v>0.75309999999999999</v>
      </c>
      <c r="W78" s="34">
        <v>733</v>
      </c>
      <c r="X78" s="38">
        <f>W78/1000</f>
        <v>0.73299999999999998</v>
      </c>
      <c r="Y78" s="29">
        <v>1</v>
      </c>
      <c r="Z78" s="29" t="s">
        <v>151</v>
      </c>
      <c r="AA78" s="29" t="s">
        <v>168</v>
      </c>
      <c r="AB78" s="30" t="s">
        <v>168</v>
      </c>
      <c r="AC78" s="39">
        <v>1.0999999999999999E-2</v>
      </c>
      <c r="AD78" s="89">
        <v>0.6</v>
      </c>
      <c r="AE78" s="89">
        <v>0.8</v>
      </c>
      <c r="AF78" s="30">
        <v>0</v>
      </c>
      <c r="AG78" s="30">
        <v>0.4</v>
      </c>
      <c r="AH78" s="30">
        <v>0.2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>
        <v>1</v>
      </c>
      <c r="AO78" s="29">
        <v>1</v>
      </c>
      <c r="AP78" s="29">
        <v>1</v>
      </c>
      <c r="AQ78" s="31"/>
      <c r="AR78" s="40">
        <f>AVERAGE(AD78:AP78)</f>
        <v>0.75</v>
      </c>
      <c r="AS78" s="100">
        <f>_xlfn.RANK.EQ(V78,V78:V177,1)/100</f>
        <v>0.09</v>
      </c>
      <c r="AT78" s="31">
        <f>_xlfn.RANK.EQ(X78,X78:X177,1)/100</f>
        <v>0.22</v>
      </c>
      <c r="AU78" s="41">
        <f>AVERAGE(AC78, AR78,V78, X78)</f>
        <v>0.56177500000000002</v>
      </c>
    </row>
    <row r="79" spans="1:47" s="42" customFormat="1" x14ac:dyDescent="0.2">
      <c r="A79" s="28">
        <f>_xlfn.RANK.EQ(AU79,$AU$2:$AU$101,0)</f>
        <v>78</v>
      </c>
      <c r="B79" s="35" t="s">
        <v>68</v>
      </c>
      <c r="C79" s="33"/>
      <c r="D79" s="33" t="s">
        <v>20</v>
      </c>
      <c r="E79" s="33" t="s">
        <v>20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164</v>
      </c>
      <c r="AA79" s="29" t="s">
        <v>194</v>
      </c>
      <c r="AB79" s="29" t="s">
        <v>194</v>
      </c>
      <c r="AC79" s="39">
        <v>0.36699999999999999</v>
      </c>
      <c r="AD79" s="89">
        <v>1</v>
      </c>
      <c r="AE79" s="89">
        <v>1</v>
      </c>
      <c r="AF79" s="30">
        <v>1</v>
      </c>
      <c r="AG79" s="30">
        <v>0.5</v>
      </c>
      <c r="AH79" s="30">
        <v>0.3</v>
      </c>
      <c r="AI79" s="31">
        <v>1</v>
      </c>
      <c r="AJ79" s="31">
        <v>1</v>
      </c>
      <c r="AK79" s="31">
        <v>1</v>
      </c>
      <c r="AL79" s="31">
        <v>1</v>
      </c>
      <c r="AM79" s="88">
        <v>0</v>
      </c>
      <c r="AN79" s="88">
        <v>1</v>
      </c>
      <c r="AO79" s="29">
        <v>1</v>
      </c>
      <c r="AP79" s="29">
        <v>0</v>
      </c>
      <c r="AQ79" s="31"/>
      <c r="AR79" s="40">
        <f>AVERAGE(AD79:AP79)</f>
        <v>0.75384615384615394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0.56042307692307691</v>
      </c>
    </row>
    <row r="80" spans="1:47" s="42" customFormat="1" x14ac:dyDescent="0.2">
      <c r="A80" s="28">
        <f>_xlfn.RANK.EQ(AU80,$AU$2:$AU$101,0)</f>
        <v>79</v>
      </c>
      <c r="B80" s="35" t="s">
        <v>87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 t="s">
        <v>20</v>
      </c>
      <c r="O80" s="27"/>
      <c r="P80" s="27"/>
      <c r="Q80" s="27"/>
      <c r="R80" s="27"/>
      <c r="S80" s="27"/>
      <c r="T80" s="28"/>
      <c r="U80" s="36">
        <v>10.38</v>
      </c>
      <c r="V80" s="37">
        <f>1-(U80/100)</f>
        <v>0.8962</v>
      </c>
      <c r="W80" s="34">
        <v>828</v>
      </c>
      <c r="X80" s="38">
        <f>W80/1000</f>
        <v>0.82799999999999996</v>
      </c>
      <c r="Y80" s="29" t="s">
        <v>150</v>
      </c>
      <c r="Z80" s="29" t="s">
        <v>151</v>
      </c>
      <c r="AA80" s="29" t="s">
        <v>150</v>
      </c>
      <c r="AB80" s="30" t="s">
        <v>150</v>
      </c>
      <c r="AC80" s="39">
        <v>0.13400000000000001</v>
      </c>
      <c r="AD80" s="31">
        <v>1</v>
      </c>
      <c r="AE80" s="31">
        <v>0.8</v>
      </c>
      <c r="AF80" s="30">
        <v>0</v>
      </c>
      <c r="AG80" s="30">
        <v>0.2</v>
      </c>
      <c r="AH80" s="30">
        <v>0</v>
      </c>
      <c r="AI80" s="31">
        <v>0</v>
      </c>
      <c r="AJ80" s="31">
        <v>0</v>
      </c>
      <c r="AK80" s="31">
        <v>1</v>
      </c>
      <c r="AL80" s="31">
        <v>1</v>
      </c>
      <c r="AM80" s="88" t="s">
        <v>150</v>
      </c>
      <c r="AN80" s="88" t="s">
        <v>148</v>
      </c>
      <c r="AO80" s="29">
        <v>0</v>
      </c>
      <c r="AP80" s="29">
        <v>0</v>
      </c>
      <c r="AQ80" s="31">
        <f>SUM(AD80:AP80)</f>
        <v>4</v>
      </c>
      <c r="AR80" s="40">
        <f>AVERAGE(AD80:AP80)</f>
        <v>0.36363636363636365</v>
      </c>
      <c r="AS80" s="100">
        <f>_xlfn.RANK.EQ(V80,V80:V179,1)/100</f>
        <v>0.16</v>
      </c>
      <c r="AT80" s="31">
        <f>_xlfn.RANK.EQ(X80,X80:X179,1)/100</f>
        <v>0.22</v>
      </c>
      <c r="AU80" s="41">
        <f>AVERAGE(AC80, AR80,V80, X80)</f>
        <v>0.55545909090909085</v>
      </c>
    </row>
    <row r="81" spans="1:47" s="42" customFormat="1" x14ac:dyDescent="0.2">
      <c r="A81" s="28">
        <f>_xlfn.RANK.EQ(AU81,$AU$2:$AU$101,0)</f>
        <v>80</v>
      </c>
      <c r="B81" s="35" t="s">
        <v>111</v>
      </c>
      <c r="C81" s="27"/>
      <c r="D81" s="27" t="s">
        <v>20</v>
      </c>
      <c r="E81" s="27"/>
      <c r="F81" s="27" t="s">
        <v>20</v>
      </c>
      <c r="G81" s="27"/>
      <c r="H81" s="27"/>
      <c r="I81" s="27"/>
      <c r="J81" s="27"/>
      <c r="K81" s="27"/>
      <c r="L81" s="27" t="s">
        <v>20</v>
      </c>
      <c r="M81" s="27"/>
      <c r="N81" s="27" t="s">
        <v>20</v>
      </c>
      <c r="O81" s="27" t="s">
        <v>20</v>
      </c>
      <c r="P81" s="27"/>
      <c r="Q81" s="27" t="s">
        <v>20</v>
      </c>
      <c r="R81" s="27"/>
      <c r="S81" s="27"/>
      <c r="T81" s="28"/>
      <c r="U81" s="36">
        <v>26.56</v>
      </c>
      <c r="V81" s="37">
        <f>1-(U81/100)</f>
        <v>0.73439999999999994</v>
      </c>
      <c r="W81" s="34">
        <v>396</v>
      </c>
      <c r="X81" s="38">
        <f>W81/1000</f>
        <v>0.39600000000000002</v>
      </c>
      <c r="Y81" s="29">
        <v>1</v>
      </c>
      <c r="Z81" s="29" t="s">
        <v>151</v>
      </c>
      <c r="AA81" s="29" t="s">
        <v>221</v>
      </c>
      <c r="AB81" s="30" t="s">
        <v>212</v>
      </c>
      <c r="AC81" s="39">
        <v>0.24199999999999999</v>
      </c>
      <c r="AD81" s="89">
        <v>1</v>
      </c>
      <c r="AE81" s="89">
        <v>0.8</v>
      </c>
      <c r="AF81" s="30">
        <v>1</v>
      </c>
      <c r="AG81" s="30">
        <v>0.1</v>
      </c>
      <c r="AH81" s="30">
        <v>0.2</v>
      </c>
      <c r="AI81" s="31">
        <v>1</v>
      </c>
      <c r="AJ81" s="31">
        <v>0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0</v>
      </c>
      <c r="AQ81" s="31">
        <f>SUM(AD81:AP81)</f>
        <v>8.1</v>
      </c>
      <c r="AR81" s="40">
        <f>AVERAGE(AD81:AP81)</f>
        <v>0.67499999999999993</v>
      </c>
      <c r="AS81" s="100">
        <f>_xlfn.RANK.EQ(V81,V81:V180,1)/100</f>
        <v>0.08</v>
      </c>
      <c r="AT81" s="31">
        <f>_xlfn.RANK.EQ(X81,X81:X180,1)/100</f>
        <v>0.19</v>
      </c>
      <c r="AU81" s="41">
        <f>AVERAGE(AC81, AR81,V81, X81)</f>
        <v>0.51184999999999992</v>
      </c>
    </row>
    <row r="82" spans="1:47" s="42" customFormat="1" x14ac:dyDescent="0.2">
      <c r="A82" s="28">
        <f>_xlfn.RANK.EQ(AU82,$AU$2:$AU$101,0)</f>
        <v>81</v>
      </c>
      <c r="B82" s="35" t="s">
        <v>70</v>
      </c>
      <c r="C82" s="33"/>
      <c r="D82" s="33"/>
      <c r="E82" s="33"/>
      <c r="F82" s="33"/>
      <c r="G82" s="33"/>
      <c r="H82" s="33"/>
      <c r="I82" s="33"/>
      <c r="J82" s="33"/>
      <c r="K82" s="33"/>
      <c r="L82" s="33" t="s">
        <v>20</v>
      </c>
      <c r="M82" s="33"/>
      <c r="N82" s="33"/>
      <c r="O82" s="33" t="s">
        <v>20</v>
      </c>
      <c r="P82" s="33"/>
      <c r="Q82" s="33"/>
      <c r="R82" s="27"/>
      <c r="S82" s="27"/>
      <c r="T82" s="28"/>
      <c r="U82" s="36">
        <v>13.43</v>
      </c>
      <c r="V82" s="37">
        <f>1-(U82/100)</f>
        <v>0.86570000000000003</v>
      </c>
      <c r="W82" s="34">
        <v>323</v>
      </c>
      <c r="X82" s="38">
        <f>W82/1000</f>
        <v>0.32300000000000001</v>
      </c>
      <c r="Y82" s="29" t="s">
        <v>196</v>
      </c>
      <c r="Z82" s="29" t="s">
        <v>196</v>
      </c>
      <c r="AA82" s="29" t="s">
        <v>197</v>
      </c>
      <c r="AB82" s="30" t="s">
        <v>197</v>
      </c>
      <c r="AC82" s="39">
        <v>0.02</v>
      </c>
      <c r="AD82" s="31">
        <v>1</v>
      </c>
      <c r="AE82" s="31">
        <v>0.8</v>
      </c>
      <c r="AF82" s="30">
        <v>1</v>
      </c>
      <c r="AG82" s="30">
        <v>0</v>
      </c>
      <c r="AH82" s="30">
        <v>0.4</v>
      </c>
      <c r="AI82" s="31">
        <v>1</v>
      </c>
      <c r="AJ82" s="31">
        <v>1</v>
      </c>
      <c r="AK82" s="31">
        <v>1</v>
      </c>
      <c r="AL82" s="31">
        <v>1</v>
      </c>
      <c r="AM82" s="88" t="s">
        <v>153</v>
      </c>
      <c r="AN82" s="88" t="s">
        <v>155</v>
      </c>
      <c r="AO82" s="29">
        <v>1</v>
      </c>
      <c r="AP82" s="29">
        <v>0</v>
      </c>
      <c r="AQ82" s="31">
        <f>SUM(AD82:AP82)</f>
        <v>8.1999999999999993</v>
      </c>
      <c r="AR82" s="40">
        <f>AVERAGE(AD82:AP82)</f>
        <v>0.74545454545454537</v>
      </c>
      <c r="AS82" s="100">
        <f>_xlfn.RANK.EQ(V82,V82:V181,1)/100</f>
        <v>0.11</v>
      </c>
      <c r="AT82" s="31">
        <f>_xlfn.RANK.EQ(X82,X82:X181,1)/100</f>
        <v>0.16</v>
      </c>
      <c r="AU82" s="41">
        <f>AVERAGE(AC82, AR82,V82, X82)</f>
        <v>0.48853863636363637</v>
      </c>
    </row>
    <row r="83" spans="1:47" s="42" customFormat="1" x14ac:dyDescent="0.2">
      <c r="A83" s="28">
        <f>_xlfn.RANK.EQ(AU83,$AU$2:$AU$101,0)</f>
        <v>82</v>
      </c>
      <c r="B83" s="35" t="s">
        <v>79</v>
      </c>
      <c r="C83" s="33"/>
      <c r="D83" s="33" t="s">
        <v>20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 t="s">
        <v>20</v>
      </c>
      <c r="R83" s="33"/>
      <c r="S83" s="33"/>
      <c r="T83" s="28"/>
      <c r="U83" s="36">
        <v>0.1</v>
      </c>
      <c r="V83" s="37">
        <f>1-(U83/100)</f>
        <v>0.999</v>
      </c>
      <c r="W83" s="34">
        <v>348</v>
      </c>
      <c r="X83" s="38">
        <f>W83/1000</f>
        <v>0.34799999999999998</v>
      </c>
      <c r="Y83" s="29">
        <v>10</v>
      </c>
      <c r="Z83" s="29" t="s">
        <v>151</v>
      </c>
      <c r="AA83" s="29" t="s">
        <v>150</v>
      </c>
      <c r="AB83" s="30" t="s">
        <v>150</v>
      </c>
      <c r="AC83" s="39">
        <v>8.7999999999999995E-2</v>
      </c>
      <c r="AD83" s="89">
        <v>1</v>
      </c>
      <c r="AE83" s="89">
        <v>0.4</v>
      </c>
      <c r="AF83" s="30">
        <v>0</v>
      </c>
      <c r="AG83" s="30" t="s">
        <v>150</v>
      </c>
      <c r="AH83" s="30" t="s">
        <v>150</v>
      </c>
      <c r="AI83" s="29">
        <v>1</v>
      </c>
      <c r="AJ83" s="31">
        <v>0</v>
      </c>
      <c r="AK83" s="31">
        <v>1</v>
      </c>
      <c r="AL83" s="31">
        <v>1</v>
      </c>
      <c r="AM83" s="88">
        <v>1</v>
      </c>
      <c r="AN83" s="88">
        <v>0</v>
      </c>
      <c r="AO83" s="29">
        <v>0</v>
      </c>
      <c r="AP83" s="29">
        <v>0</v>
      </c>
      <c r="AQ83" s="31">
        <f>SUM(AD83:AP83)</f>
        <v>5.4</v>
      </c>
      <c r="AR83" s="40">
        <f>AVERAGE(AD83:AP83)</f>
        <v>0.49090909090909096</v>
      </c>
      <c r="AS83" s="100">
        <f>_xlfn.RANK.EQ(V83,V83:V182,1)/100</f>
        <v>0.22</v>
      </c>
      <c r="AT83" s="31">
        <f>_xlfn.RANK.EQ(X83,X83:X182,1)/100</f>
        <v>0.16</v>
      </c>
      <c r="AU83" s="41">
        <f>AVERAGE(AC83, AR83,V83, X83)</f>
        <v>0.4814772727272727</v>
      </c>
    </row>
    <row r="84" spans="1:47" s="42" customFormat="1" x14ac:dyDescent="0.2">
      <c r="A84" s="28">
        <f>_xlfn.RANK.EQ(AU84,$AU$2:$AU$101,0)</f>
        <v>83</v>
      </c>
      <c r="B84" s="35" t="s">
        <v>112</v>
      </c>
      <c r="C84" s="33"/>
      <c r="D84" s="33" t="s">
        <v>20</v>
      </c>
      <c r="E84" s="33"/>
      <c r="F84" s="33" t="s">
        <v>20</v>
      </c>
      <c r="G84" s="33"/>
      <c r="H84" s="33"/>
      <c r="I84" s="33"/>
      <c r="J84" s="33"/>
      <c r="K84" s="33"/>
      <c r="L84" s="33"/>
      <c r="M84" s="33"/>
      <c r="N84" s="33" t="s">
        <v>20</v>
      </c>
      <c r="O84" s="27"/>
      <c r="P84" s="27"/>
      <c r="Q84" s="27"/>
      <c r="R84" s="27"/>
      <c r="S84" s="27"/>
      <c r="T84" s="28"/>
      <c r="U84" s="36">
        <v>71.16</v>
      </c>
      <c r="V84" s="37">
        <f>1-(U84/100)</f>
        <v>0.28839999999999999</v>
      </c>
      <c r="W84" s="34">
        <v>700</v>
      </c>
      <c r="X84" s="38">
        <f>W84/1000</f>
        <v>0.7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0.17799999999999999</v>
      </c>
      <c r="AD84" s="31">
        <v>1</v>
      </c>
      <c r="AE84" s="31">
        <v>0.8</v>
      </c>
      <c r="AF84" s="30">
        <v>1</v>
      </c>
      <c r="AG84" s="30"/>
      <c r="AH84" s="30"/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153</v>
      </c>
      <c r="AO84" s="29">
        <v>0</v>
      </c>
      <c r="AP84" s="29">
        <v>0</v>
      </c>
      <c r="AQ84" s="31">
        <f>SUM(AD84:AP84)</f>
        <v>6.8</v>
      </c>
      <c r="AR84" s="40">
        <f>AVERAGE(AD84:AP84)</f>
        <v>0.75555555555555554</v>
      </c>
      <c r="AS84" s="100">
        <f>_xlfn.RANK.EQ(V84,V84:V183,1)/100</f>
        <v>0.04</v>
      </c>
      <c r="AT84" s="31">
        <f>_xlfn.RANK.EQ(X84,X84:X183,1)/100</f>
        <v>0.18</v>
      </c>
      <c r="AU84" s="41">
        <f>AVERAGE(AC84, AR84,V84, X84)</f>
        <v>0.48048888888888885</v>
      </c>
    </row>
    <row r="85" spans="1:47" s="42" customFormat="1" x14ac:dyDescent="0.2">
      <c r="A85" s="28">
        <f>_xlfn.RANK.EQ(AU85,$AU$2:$AU$101,0)</f>
        <v>84</v>
      </c>
      <c r="B85" s="35" t="s">
        <v>60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 t="s">
        <v>20</v>
      </c>
      <c r="R85" s="33"/>
      <c r="S85" s="33"/>
      <c r="T85" s="28"/>
      <c r="U85" s="36">
        <v>13.85</v>
      </c>
      <c r="V85" s="37">
        <f>1-(U85/100)</f>
        <v>0.86150000000000004</v>
      </c>
      <c r="W85" s="34">
        <v>150</v>
      </c>
      <c r="X85" s="38">
        <f>W85/1000</f>
        <v>0.15</v>
      </c>
      <c r="Y85" s="29"/>
      <c r="Z85" s="29"/>
      <c r="AA85" s="29" t="s">
        <v>190</v>
      </c>
      <c r="AB85" s="30" t="s">
        <v>190</v>
      </c>
      <c r="AC85" s="39">
        <v>4.8000000000000001E-2</v>
      </c>
      <c r="AD85" s="31">
        <v>1</v>
      </c>
      <c r="AE85" s="31">
        <v>0.8</v>
      </c>
      <c r="AF85" s="30">
        <v>1</v>
      </c>
      <c r="AG85" s="30">
        <v>0.4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1</v>
      </c>
      <c r="AP85" s="29">
        <v>0</v>
      </c>
      <c r="AQ85" s="31">
        <f>SUM(AD85:AP85)</f>
        <v>8.6</v>
      </c>
      <c r="AR85" s="40">
        <f>AVERAGE(AD85:AP85)</f>
        <v>0.78181818181818175</v>
      </c>
      <c r="AS85" s="100">
        <f>_xlfn.RANK.EQ(V85,V85:V184,1)/100</f>
        <v>0.09</v>
      </c>
      <c r="AT85" s="31">
        <f>_xlfn.RANK.EQ(X85,X85:X184,1)/100</f>
        <v>0.1</v>
      </c>
      <c r="AU85" s="41">
        <f>AVERAGE(AC85, AR85,V85, X85)</f>
        <v>0.46032954545454541</v>
      </c>
    </row>
    <row r="86" spans="1:47" s="42" customFormat="1" x14ac:dyDescent="0.2">
      <c r="A86" s="28">
        <f>_xlfn.RANK.EQ(AU86,$AU$2:$AU$101,0)</f>
        <v>85</v>
      </c>
      <c r="B86" s="35" t="s">
        <v>25</v>
      </c>
      <c r="C86" s="27"/>
      <c r="D86" s="27"/>
      <c r="E86" s="27"/>
      <c r="F86" s="27"/>
      <c r="G86" s="27"/>
      <c r="H86" s="27"/>
      <c r="I86" s="27" t="s">
        <v>20</v>
      </c>
      <c r="J86" s="27"/>
      <c r="K86" s="27"/>
      <c r="L86" s="27"/>
      <c r="M86" s="27"/>
      <c r="N86" s="27"/>
      <c r="O86" s="27"/>
      <c r="P86" s="27" t="s">
        <v>20</v>
      </c>
      <c r="Q86" s="27"/>
      <c r="R86" s="27"/>
      <c r="S86" s="27"/>
      <c r="T86" s="28"/>
      <c r="U86" s="36">
        <v>15.46</v>
      </c>
      <c r="V86" s="37">
        <f>1-(U86/100)</f>
        <v>0.84539999999999993</v>
      </c>
      <c r="W86" s="34">
        <v>353</v>
      </c>
      <c r="X86" s="38">
        <f>W86/1000</f>
        <v>0.35299999999999998</v>
      </c>
      <c r="Y86" s="29">
        <v>4848</v>
      </c>
      <c r="Z86" s="29" t="s">
        <v>150</v>
      </c>
      <c r="AA86" s="29" t="s">
        <v>150</v>
      </c>
      <c r="AB86" s="30" t="s">
        <v>150</v>
      </c>
      <c r="AC86" s="39">
        <v>4.1000000000000002E-2</v>
      </c>
      <c r="AD86" s="31">
        <v>0.7</v>
      </c>
      <c r="AE86" s="31">
        <v>1</v>
      </c>
      <c r="AF86" s="30">
        <v>0</v>
      </c>
      <c r="AG86" s="30">
        <v>0.7</v>
      </c>
      <c r="AH86" s="30">
        <v>0.2</v>
      </c>
      <c r="AI86" s="31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1</v>
      </c>
      <c r="AO86" s="29">
        <v>0</v>
      </c>
      <c r="AP86" s="29">
        <v>0</v>
      </c>
      <c r="AQ86" s="31"/>
      <c r="AR86" s="40">
        <f>AVERAGE(AD86:AP86)</f>
        <v>0.58461538461538454</v>
      </c>
      <c r="AS86" s="100">
        <f>_xlfn.RANK.EQ(V86,V86:V185,1)/100</f>
        <v>0.08</v>
      </c>
      <c r="AT86" s="31">
        <f>_xlfn.RANK.EQ(X86,X86:X185,1)/100</f>
        <v>0.15</v>
      </c>
      <c r="AU86" s="41">
        <f>AVERAGE(AC86, AR86,V86, X86)</f>
        <v>0.45600384615384609</v>
      </c>
    </row>
    <row r="87" spans="1:47" s="42" customFormat="1" ht="25.5" x14ac:dyDescent="0.2">
      <c r="A87" s="28">
        <f>_xlfn.RANK.EQ(AU87,$AU$2:$AU$101,0)</f>
        <v>86</v>
      </c>
      <c r="B87" s="35" t="s">
        <v>109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20</v>
      </c>
      <c r="R87" s="27"/>
      <c r="S87" s="27"/>
      <c r="T87" s="28"/>
      <c r="U87" s="36">
        <v>4.5</v>
      </c>
      <c r="V87" s="37">
        <f>1-(U87/100)</f>
        <v>0.95499999999999996</v>
      </c>
      <c r="W87" s="34">
        <v>59</v>
      </c>
      <c r="X87" s="38">
        <f>W87/1000</f>
        <v>5.8999999999999997E-2</v>
      </c>
      <c r="Y87" s="29">
        <v>4</v>
      </c>
      <c r="Z87" s="29" t="s">
        <v>151</v>
      </c>
      <c r="AA87" s="29" t="s">
        <v>191</v>
      </c>
      <c r="AB87" s="30" t="s">
        <v>219</v>
      </c>
      <c r="AC87" s="39">
        <v>2.8000000000000001E-2</v>
      </c>
      <c r="AD87" s="89">
        <v>1</v>
      </c>
      <c r="AE87" s="89">
        <v>0.3</v>
      </c>
      <c r="AF87" s="30">
        <v>1</v>
      </c>
      <c r="AG87" s="30">
        <v>0.2</v>
      </c>
      <c r="AH87" s="30">
        <v>0.2</v>
      </c>
      <c r="AI87" s="31">
        <v>1</v>
      </c>
      <c r="AJ87" s="31">
        <v>1</v>
      </c>
      <c r="AK87" s="31">
        <v>1</v>
      </c>
      <c r="AL87" s="31">
        <v>1</v>
      </c>
      <c r="AM87" s="88">
        <v>0</v>
      </c>
      <c r="AN87" s="88">
        <v>1</v>
      </c>
      <c r="AO87" s="29">
        <v>1</v>
      </c>
      <c r="AP87" s="29">
        <v>1</v>
      </c>
      <c r="AQ87" s="31">
        <f>SUM(AD87:AP87)</f>
        <v>9.6999999999999993</v>
      </c>
      <c r="AR87" s="40">
        <f>AVERAGE(AD87:AP87)</f>
        <v>0.74615384615384606</v>
      </c>
      <c r="AS87" s="100">
        <f>_xlfn.RANK.EQ(V87,V87:V186,1)/100</f>
        <v>0.15</v>
      </c>
      <c r="AT87" s="31">
        <f>_xlfn.RANK.EQ(X87,X87:X186,1)/100</f>
        <v>7.0000000000000007E-2</v>
      </c>
      <c r="AU87" s="41">
        <f>AVERAGE(AC87, AR87,V87, X87)</f>
        <v>0.4470384615384615</v>
      </c>
    </row>
    <row r="88" spans="1:47" s="42" customFormat="1" x14ac:dyDescent="0.2">
      <c r="A88" s="28">
        <f>_xlfn.RANK.EQ(AU88,$AU$2:$AU$101,0)</f>
        <v>87</v>
      </c>
      <c r="B88" s="35" t="s">
        <v>37</v>
      </c>
      <c r="C88" s="33"/>
      <c r="D88" s="33"/>
      <c r="E88" s="33"/>
      <c r="F88" s="33"/>
      <c r="G88" s="33"/>
      <c r="H88" s="33"/>
      <c r="I88" s="33" t="s">
        <v>20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6">
        <v>7.38</v>
      </c>
      <c r="V88" s="37">
        <f>1-(U88/100)</f>
        <v>0.92620000000000002</v>
      </c>
      <c r="W88" s="34">
        <v>179</v>
      </c>
      <c r="X88" s="38">
        <f>W88/1000</f>
        <v>0.17899999999999999</v>
      </c>
      <c r="Y88" s="29">
        <v>260</v>
      </c>
      <c r="Z88" s="29" t="s">
        <v>151</v>
      </c>
      <c r="AA88" s="29" t="s">
        <v>150</v>
      </c>
      <c r="AB88" s="30" t="s">
        <v>150</v>
      </c>
      <c r="AC88" s="39">
        <v>1.0999999999999999E-2</v>
      </c>
      <c r="AD88" s="89">
        <v>0.6</v>
      </c>
      <c r="AE88" s="89">
        <v>1</v>
      </c>
      <c r="AF88" s="30">
        <v>0</v>
      </c>
      <c r="AG88" s="30">
        <v>0.5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0.63846153846153852</v>
      </c>
      <c r="AS88" s="100">
        <f>_xlfn.RANK.EQ(V88,V88:V187,1)/100</f>
        <v>0.12</v>
      </c>
      <c r="AT88" s="31">
        <f>_xlfn.RANK.EQ(X88,X88:X187,1)/100</f>
        <v>0.1</v>
      </c>
      <c r="AU88" s="41">
        <f>AVERAGE(AC88, AR88,V88, X88)</f>
        <v>0.43866538461538468</v>
      </c>
    </row>
    <row r="89" spans="1:47" s="42" customFormat="1" x14ac:dyDescent="0.2">
      <c r="A89" s="28">
        <f>_xlfn.RANK.EQ(AU89,$AU$2:$AU$101,0)</f>
        <v>88</v>
      </c>
      <c r="B89" s="35" t="s">
        <v>62</v>
      </c>
      <c r="C89" s="33"/>
      <c r="D89" s="33"/>
      <c r="E89" s="33" t="s">
        <v>20</v>
      </c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/>
      <c r="P89" s="33"/>
      <c r="Q89" s="33"/>
      <c r="R89" s="33"/>
      <c r="S89" s="33"/>
      <c r="T89" s="28"/>
      <c r="U89" s="36" t="s">
        <v>150</v>
      </c>
      <c r="V89" s="37" t="s">
        <v>150</v>
      </c>
      <c r="W89" s="34" t="s">
        <v>150</v>
      </c>
      <c r="X89" s="38" t="s">
        <v>150</v>
      </c>
      <c r="Y89" s="29" t="s">
        <v>150</v>
      </c>
      <c r="Z89" s="29" t="s">
        <v>151</v>
      </c>
      <c r="AA89" s="29" t="s">
        <v>150</v>
      </c>
      <c r="AB89" s="30" t="s">
        <v>150</v>
      </c>
      <c r="AC89" s="39">
        <v>0.32100000000000001</v>
      </c>
      <c r="AD89" s="89">
        <v>1</v>
      </c>
      <c r="AE89" s="89">
        <v>1</v>
      </c>
      <c r="AF89" s="30">
        <v>0</v>
      </c>
      <c r="AG89" s="30">
        <v>0.2</v>
      </c>
      <c r="AH89" s="30">
        <v>0.1</v>
      </c>
      <c r="AI89" s="31">
        <v>1</v>
      </c>
      <c r="AJ89" s="31">
        <v>0</v>
      </c>
      <c r="AK89" s="31">
        <v>1</v>
      </c>
      <c r="AL89" s="31">
        <v>1</v>
      </c>
      <c r="AM89" s="88">
        <v>0</v>
      </c>
      <c r="AN89" s="88">
        <v>0</v>
      </c>
      <c r="AO89" s="29" t="s">
        <v>150</v>
      </c>
      <c r="AP89" s="29" t="s">
        <v>150</v>
      </c>
      <c r="AQ89" s="31"/>
      <c r="AR89" s="40">
        <f>AVERAGE(AD89:AP89)</f>
        <v>0.48181818181818187</v>
      </c>
      <c r="AS89" s="100" t="e">
        <f>_xlfn.RANK.EQ(V89,V89:V188,1)/100</f>
        <v>#VALUE!</v>
      </c>
      <c r="AT89" s="31" t="e">
        <f>_xlfn.RANK.EQ(X89,X89:X188,1)/100</f>
        <v>#VALUE!</v>
      </c>
      <c r="AU89" s="41">
        <f>AVERAGE(AC89, AR89,V89, X89)</f>
        <v>0.40140909090909094</v>
      </c>
    </row>
    <row r="90" spans="1:47" s="42" customFormat="1" x14ac:dyDescent="0.2">
      <c r="A90" s="28">
        <f>_xlfn.RANK.EQ(AU90,$AU$2:$AU$101,0)</f>
        <v>89</v>
      </c>
      <c r="B90" s="35" t="s">
        <v>90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 t="s">
        <v>20</v>
      </c>
      <c r="N90" s="27"/>
      <c r="O90" s="27"/>
      <c r="P90" s="27"/>
      <c r="Q90" s="27"/>
      <c r="R90" s="27"/>
      <c r="S90" s="27"/>
      <c r="T90" s="28" t="s">
        <v>20</v>
      </c>
      <c r="U90" s="36">
        <v>0.16</v>
      </c>
      <c r="V90" s="37">
        <f>1-(U90/100)</f>
        <v>0.99839999999999995</v>
      </c>
      <c r="W90" s="34">
        <v>84</v>
      </c>
      <c r="X90" s="38">
        <f>W90/1000</f>
        <v>8.4000000000000005E-2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0.03</v>
      </c>
      <c r="AD90" s="89">
        <v>0.5</v>
      </c>
      <c r="AE90" s="89">
        <v>1</v>
      </c>
      <c r="AF90" s="30">
        <v>0</v>
      </c>
      <c r="AG90" s="30">
        <v>0.4</v>
      </c>
      <c r="AH90" s="30">
        <v>0.3</v>
      </c>
      <c r="AI90" s="31">
        <v>0</v>
      </c>
      <c r="AJ90" s="31">
        <v>0</v>
      </c>
      <c r="AK90" s="31">
        <v>1</v>
      </c>
      <c r="AL90" s="31">
        <v>1</v>
      </c>
      <c r="AM90" s="88" t="s">
        <v>150</v>
      </c>
      <c r="AN90" s="88">
        <v>1</v>
      </c>
      <c r="AO90" s="29">
        <v>0</v>
      </c>
      <c r="AP90" s="29">
        <v>0</v>
      </c>
      <c r="AQ90" s="31">
        <f>SUM(AD90:AP90)</f>
        <v>5.1999999999999993</v>
      </c>
      <c r="AR90" s="40">
        <f>AVERAGE(AD90:AP90)</f>
        <v>0.43333333333333329</v>
      </c>
      <c r="AS90" s="100">
        <f>_xlfn.RANK.EQ(V90,V90:V189,1)/100</f>
        <v>0.16</v>
      </c>
      <c r="AT90" s="31">
        <f>_xlfn.RANK.EQ(X90,X90:X189,1)/100</f>
        <v>7.0000000000000007E-2</v>
      </c>
      <c r="AU90" s="41">
        <f>AVERAGE(AC90, AR90,V90, X90)</f>
        <v>0.3864333333333333</v>
      </c>
    </row>
    <row r="91" spans="1:47" s="42" customFormat="1" x14ac:dyDescent="0.2">
      <c r="A91" s="28">
        <f>_xlfn.RANK.EQ(AU91,$AU$2:$AU$101,0)</f>
        <v>90</v>
      </c>
      <c r="B91" s="35" t="s">
        <v>116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20</v>
      </c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>
        <v>1</v>
      </c>
      <c r="Z91" s="29" t="s">
        <v>151</v>
      </c>
      <c r="AA91" s="29" t="s">
        <v>150</v>
      </c>
      <c r="AB91" s="30" t="s">
        <v>150</v>
      </c>
      <c r="AC91" s="39">
        <v>0.128</v>
      </c>
      <c r="AD91" s="89">
        <v>1</v>
      </c>
      <c r="AE91" s="89">
        <v>0.2</v>
      </c>
      <c r="AF91" s="30">
        <v>0</v>
      </c>
      <c r="AG91" s="30" t="s">
        <v>150</v>
      </c>
      <c r="AH91" s="30" t="s">
        <v>150</v>
      </c>
      <c r="AI91" s="31">
        <v>1</v>
      </c>
      <c r="AJ91" s="31">
        <v>1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6.2</v>
      </c>
      <c r="AR91" s="40">
        <f>AVERAGE(AD91:AP91)</f>
        <v>0.62</v>
      </c>
      <c r="AS91" s="100"/>
      <c r="AT91" s="31"/>
      <c r="AU91" s="41">
        <f>AVERAGE(AC91, AR91,V91, X91)</f>
        <v>0.374</v>
      </c>
    </row>
    <row r="92" spans="1:47" s="42" customFormat="1" ht="25.5" x14ac:dyDescent="0.2">
      <c r="A92" s="28">
        <f>_xlfn.RANK.EQ(AU92,$AU$2:$AU$101,0)</f>
        <v>91</v>
      </c>
      <c r="B92" s="35" t="s">
        <v>36</v>
      </c>
      <c r="C92" s="33"/>
      <c r="D92" s="33"/>
      <c r="E92" s="33"/>
      <c r="F92" s="33"/>
      <c r="G92" s="33"/>
      <c r="H92" s="33"/>
      <c r="I92" s="33" t="s">
        <v>20</v>
      </c>
      <c r="J92" s="33"/>
      <c r="K92" s="33"/>
      <c r="L92" s="33"/>
      <c r="M92" s="33"/>
      <c r="N92" s="33"/>
      <c r="O92" s="33"/>
      <c r="P92" s="33" t="s">
        <v>20</v>
      </c>
      <c r="Q92" s="33"/>
      <c r="R92" s="33"/>
      <c r="S92" s="33"/>
      <c r="T92" s="33"/>
      <c r="U92" s="36">
        <v>10.9</v>
      </c>
      <c r="V92" s="37">
        <f>1-(U92/100)</f>
        <v>0.89100000000000001</v>
      </c>
      <c r="W92" s="34">
        <v>15</v>
      </c>
      <c r="X92" s="38">
        <f>W92/1000</f>
        <v>1.4999999999999999E-2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0.05</v>
      </c>
      <c r="AD92" s="31">
        <v>1</v>
      </c>
      <c r="AE92" s="31">
        <v>0.8</v>
      </c>
      <c r="AF92" s="30">
        <v>0</v>
      </c>
      <c r="AG92" s="30" t="s">
        <v>167</v>
      </c>
      <c r="AH92" s="30" t="s">
        <v>167</v>
      </c>
      <c r="AI92" s="31">
        <v>1</v>
      </c>
      <c r="AJ92" s="31">
        <v>0</v>
      </c>
      <c r="AK92" s="31">
        <v>1</v>
      </c>
      <c r="AL92" s="31">
        <v>1</v>
      </c>
      <c r="AM92" s="88"/>
      <c r="AN92" s="88"/>
      <c r="AO92" s="29">
        <v>0</v>
      </c>
      <c r="AP92" s="29">
        <v>0</v>
      </c>
      <c r="AQ92" s="31">
        <f>SUM(AD92:AP92)</f>
        <v>4.8</v>
      </c>
      <c r="AR92" s="40">
        <f>AVERAGE(AD92:AP92)</f>
        <v>0.53333333333333333</v>
      </c>
      <c r="AS92" s="100">
        <f>_xlfn.RANK.EQ(V92,V92:V191,1)/100</f>
        <v>0.1</v>
      </c>
      <c r="AT92" s="31">
        <f>_xlfn.RANK.EQ(X92,X92:X191,1)/100</f>
        <v>0.03</v>
      </c>
      <c r="AU92" s="41">
        <f>AVERAGE(AC92, AR92,V92, X92)</f>
        <v>0.37233333333333335</v>
      </c>
    </row>
    <row r="93" spans="1:47" s="42" customFormat="1" ht="25.5" x14ac:dyDescent="0.2">
      <c r="A93" s="28">
        <f>_xlfn.RANK.EQ(AU93,$AU$2:$AU$101,0)</f>
        <v>92</v>
      </c>
      <c r="B93" s="35" t="s">
        <v>72</v>
      </c>
      <c r="C93" s="33"/>
      <c r="D93" s="33" t="s">
        <v>20</v>
      </c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 t="s">
        <v>20</v>
      </c>
      <c r="R93" s="27"/>
      <c r="S93" s="27"/>
      <c r="T93" s="28"/>
      <c r="U93" s="36">
        <v>50.99</v>
      </c>
      <c r="V93" s="37">
        <f>1-(U93/100)</f>
        <v>0.49009999999999998</v>
      </c>
      <c r="W93" s="34">
        <v>53</v>
      </c>
      <c r="X93" s="38">
        <f>W93/1000</f>
        <v>5.2999999999999999E-2</v>
      </c>
      <c r="Y93" s="29">
        <v>2</v>
      </c>
      <c r="Z93" s="29">
        <v>2</v>
      </c>
      <c r="AA93" s="29" t="s">
        <v>198</v>
      </c>
      <c r="AB93" s="29" t="s">
        <v>198</v>
      </c>
      <c r="AC93" s="39">
        <v>0.216</v>
      </c>
      <c r="AD93" s="89">
        <v>1</v>
      </c>
      <c r="AE93" s="89">
        <v>0.4</v>
      </c>
      <c r="AF93" s="30">
        <v>1</v>
      </c>
      <c r="AG93" s="30">
        <v>0.1</v>
      </c>
      <c r="AH93" s="31">
        <v>0.2</v>
      </c>
      <c r="AI93" s="31">
        <v>1</v>
      </c>
      <c r="AJ93" s="31">
        <v>1</v>
      </c>
      <c r="AK93" s="31">
        <v>1</v>
      </c>
      <c r="AL93" s="31">
        <v>1</v>
      </c>
      <c r="AM93" s="88">
        <v>1</v>
      </c>
      <c r="AN93" s="88">
        <v>0</v>
      </c>
      <c r="AO93" s="29">
        <v>1</v>
      </c>
      <c r="AP93" s="29">
        <v>0</v>
      </c>
      <c r="AQ93" s="31">
        <f>SUM(AD93:AP93)</f>
        <v>8.6999999999999993</v>
      </c>
      <c r="AR93" s="40">
        <f>AVERAGE(AD93:AP93)</f>
        <v>0.66923076923076918</v>
      </c>
      <c r="AS93" s="100">
        <f>_xlfn.RANK.EQ(V93,V93:V192,1)/100</f>
        <v>0.04</v>
      </c>
      <c r="AT93" s="31">
        <f>_xlfn.RANK.EQ(X93,X93:X192,1)/100</f>
        <v>0.05</v>
      </c>
      <c r="AU93" s="41">
        <f>AVERAGE(AC93, AR93,V93, X93)</f>
        <v>0.3570826923076923</v>
      </c>
    </row>
    <row r="94" spans="1:47" s="42" customFormat="1" x14ac:dyDescent="0.2">
      <c r="A94" s="28">
        <f>_xlfn.RANK.EQ(AU94,$AU$2:$AU$101,0)</f>
        <v>93</v>
      </c>
      <c r="B94" s="35" t="s">
        <v>91</v>
      </c>
      <c r="C94" s="27"/>
      <c r="D94" s="27"/>
      <c r="E94" s="27"/>
      <c r="F94" s="27"/>
      <c r="G94" s="27"/>
      <c r="H94" s="27" t="s">
        <v>20</v>
      </c>
      <c r="I94" s="27" t="s">
        <v>20</v>
      </c>
      <c r="J94" s="27"/>
      <c r="K94" s="27"/>
      <c r="L94" s="27" t="s">
        <v>20</v>
      </c>
      <c r="M94" s="27"/>
      <c r="N94" s="27"/>
      <c r="O94" s="27"/>
      <c r="P94" s="27"/>
      <c r="Q94" s="27"/>
      <c r="R94" s="27"/>
      <c r="S94" s="27"/>
      <c r="T94" s="28" t="s">
        <v>20</v>
      </c>
      <c r="U94" s="36">
        <v>9.9600000000000009</v>
      </c>
      <c r="V94" s="37">
        <f>1-(U94/100)</f>
        <v>0.90039999999999998</v>
      </c>
      <c r="W94" s="34">
        <v>48</v>
      </c>
      <c r="X94" s="38">
        <f>W94/1000</f>
        <v>4.8000000000000001E-2</v>
      </c>
      <c r="Y94" s="29">
        <v>1170</v>
      </c>
      <c r="Z94" s="29" t="s">
        <v>151</v>
      </c>
      <c r="AA94" s="29" t="s">
        <v>150</v>
      </c>
      <c r="AB94" s="30" t="s">
        <v>150</v>
      </c>
      <c r="AC94" s="39">
        <v>5.8999999999999997E-2</v>
      </c>
      <c r="AD94" s="89">
        <v>0.5</v>
      </c>
      <c r="AE94" s="89">
        <v>1</v>
      </c>
      <c r="AF94" s="30">
        <v>0</v>
      </c>
      <c r="AG94" s="30">
        <v>0.3</v>
      </c>
      <c r="AH94" s="30">
        <v>0.2</v>
      </c>
      <c r="AI94" s="31">
        <v>0</v>
      </c>
      <c r="AJ94" s="31">
        <v>0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5</v>
      </c>
      <c r="AR94" s="40">
        <f>AVERAGE(AD94:AP94)</f>
        <v>0.41666666666666669</v>
      </c>
      <c r="AS94" s="100">
        <f>_xlfn.RANK.EQ(V94,V94:V193,1)/100</f>
        <v>0.09</v>
      </c>
      <c r="AT94" s="31">
        <f>_xlfn.RANK.EQ(X94,X94:X193,1)/100</f>
        <v>0.04</v>
      </c>
      <c r="AU94" s="41">
        <f>AVERAGE(AC94, AR94,V94, X94)</f>
        <v>0.35601666666666665</v>
      </c>
    </row>
    <row r="95" spans="1:47" s="42" customFormat="1" x14ac:dyDescent="0.2">
      <c r="A95" s="28">
        <f>_xlfn.RANK.EQ(AU95,$AU$2:$AU$101,0)</f>
        <v>94</v>
      </c>
      <c r="B95" s="35" t="s">
        <v>33</v>
      </c>
      <c r="C95" s="27"/>
      <c r="D95" s="27"/>
      <c r="E95" s="27"/>
      <c r="F95" s="27"/>
      <c r="G95" s="27"/>
      <c r="H95" s="27"/>
      <c r="I95" s="27" t="s">
        <v>20</v>
      </c>
      <c r="J95" s="27" t="s">
        <v>20</v>
      </c>
      <c r="K95" s="27" t="s">
        <v>20</v>
      </c>
      <c r="L95" s="27"/>
      <c r="M95" s="27"/>
      <c r="N95" s="27" t="s">
        <v>20</v>
      </c>
      <c r="O95" s="27"/>
      <c r="P95" s="27"/>
      <c r="Q95" s="27" t="s">
        <v>20</v>
      </c>
      <c r="R95" s="27"/>
      <c r="S95" s="27" t="s">
        <v>20</v>
      </c>
      <c r="T95" s="28"/>
      <c r="U95" s="36">
        <v>82.41</v>
      </c>
      <c r="V95" s="37">
        <f>1-(U95/100)</f>
        <v>0.17590000000000006</v>
      </c>
      <c r="W95" s="34">
        <v>297</v>
      </c>
      <c r="X95" s="38">
        <f>W95/1000</f>
        <v>0.29699999999999999</v>
      </c>
      <c r="Y95" s="29" t="s">
        <v>150</v>
      </c>
      <c r="Z95" s="29" t="s">
        <v>164</v>
      </c>
      <c r="AA95" s="29" t="s">
        <v>165</v>
      </c>
      <c r="AB95" s="30"/>
      <c r="AC95" s="39">
        <v>0.26300000000000001</v>
      </c>
      <c r="AD95" s="89">
        <v>0.8</v>
      </c>
      <c r="AE95" s="89">
        <v>1</v>
      </c>
      <c r="AF95" s="30">
        <v>0</v>
      </c>
      <c r="AG95" s="30">
        <v>0.8</v>
      </c>
      <c r="AH95" s="30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/>
      <c r="AR95" s="40">
        <f>AVERAGE(AD95:AP95)</f>
        <v>0.67692307692307696</v>
      </c>
      <c r="AS95" s="100">
        <f>_xlfn.RANK.EQ(V95,V95:V194,1)/100</f>
        <v>0.02</v>
      </c>
      <c r="AT95" s="31">
        <f>_xlfn.RANK.EQ(X95,X95:X194,1)/100</f>
        <v>0.08</v>
      </c>
      <c r="AU95" s="41">
        <f>AVERAGE(AC95, AR95,V95, X95)</f>
        <v>0.35320576923076924</v>
      </c>
    </row>
    <row r="96" spans="1:47" s="42" customFormat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X101">
    <sortCondition ref="A2:A101"/>
    <sortCondition ref="B2:B10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4</v>
      </c>
      <c r="B4" s="35" t="s">
        <v>80</v>
      </c>
      <c r="C4" s="33"/>
      <c r="D4" s="33" t="s">
        <v>20</v>
      </c>
      <c r="E4" s="33"/>
      <c r="F4" s="33" t="s">
        <v>20</v>
      </c>
      <c r="G4" s="33"/>
      <c r="H4" s="33"/>
      <c r="I4" s="33"/>
      <c r="J4" s="33"/>
      <c r="K4" s="33"/>
      <c r="L4" s="33"/>
      <c r="M4" s="33"/>
      <c r="N4" s="33" t="s">
        <v>20</v>
      </c>
      <c r="O4" s="33"/>
      <c r="P4" s="33"/>
      <c r="Q4" s="33" t="s">
        <v>20</v>
      </c>
      <c r="R4" s="33"/>
      <c r="S4" s="27"/>
      <c r="T4" s="28"/>
      <c r="U4" s="36">
        <v>0.03</v>
      </c>
      <c r="V4" s="37">
        <f>1-(U4/100)</f>
        <v>0.99970000000000003</v>
      </c>
      <c r="W4" s="34">
        <v>40971</v>
      </c>
      <c r="X4" s="38">
        <f>W4/1000</f>
        <v>40.970999999999997</v>
      </c>
      <c r="Y4" s="29">
        <v>4600</v>
      </c>
      <c r="Z4" s="29"/>
      <c r="AA4" s="29" t="s">
        <v>204</v>
      </c>
      <c r="AB4" s="30" t="s">
        <v>204</v>
      </c>
      <c r="AC4" s="39">
        <v>0.21199999999999999</v>
      </c>
      <c r="AD4" s="31">
        <v>1</v>
      </c>
      <c r="AE4" s="31">
        <v>1</v>
      </c>
      <c r="AF4" s="30">
        <v>1</v>
      </c>
      <c r="AG4" s="30">
        <v>0.6</v>
      </c>
      <c r="AH4" s="30">
        <v>0.4</v>
      </c>
      <c r="AI4" s="31">
        <v>1</v>
      </c>
      <c r="AJ4" s="31">
        <v>1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1</v>
      </c>
      <c r="AQ4" s="31">
        <f>SUM(AD4:AP4)</f>
        <v>10</v>
      </c>
      <c r="AR4" s="40">
        <f>AVERAGE(AD4:AP4)</f>
        <v>0.90909090909090906</v>
      </c>
      <c r="AS4" s="100">
        <f>_xlfn.RANK.EQ(V4,V4:V103,1)/100</f>
        <v>0.91</v>
      </c>
      <c r="AT4" s="31">
        <f>_xlfn.RANK.EQ(X4,X4:X103,1)/100</f>
        <v>0.91</v>
      </c>
      <c r="AU4" s="41">
        <f>AVERAGE(AC4, AR4,V4, X4)</f>
        <v>10.772947727272726</v>
      </c>
    </row>
    <row r="5" spans="1:47" s="42" customFormat="1" x14ac:dyDescent="0.2">
      <c r="A5" s="28">
        <f>_xlfn.RANK.EQ(AU5,$AU$2:$AU$101,0)</f>
        <v>6</v>
      </c>
      <c r="B5" s="35" t="s">
        <v>113</v>
      </c>
      <c r="C5" s="33" t="s">
        <v>20</v>
      </c>
      <c r="D5" s="33" t="s">
        <v>20</v>
      </c>
      <c r="E5" s="33" t="s">
        <v>20</v>
      </c>
      <c r="F5" s="33" t="s">
        <v>20</v>
      </c>
      <c r="G5" s="33"/>
      <c r="H5" s="33"/>
      <c r="I5" s="33" t="s">
        <v>20</v>
      </c>
      <c r="J5" s="33"/>
      <c r="K5" s="33" t="s">
        <v>20</v>
      </c>
      <c r="L5" s="33" t="s">
        <v>20</v>
      </c>
      <c r="M5" s="33"/>
      <c r="N5" s="33" t="s">
        <v>20</v>
      </c>
      <c r="O5" s="33" t="s">
        <v>20</v>
      </c>
      <c r="P5" s="33" t="s">
        <v>20</v>
      </c>
      <c r="Q5" s="33" t="s">
        <v>20</v>
      </c>
      <c r="R5" s="33"/>
      <c r="S5" s="33" t="s">
        <v>20</v>
      </c>
      <c r="T5" s="28"/>
      <c r="U5" s="36">
        <v>2.29</v>
      </c>
      <c r="V5" s="37">
        <f>1-(U5/100)</f>
        <v>0.97709999999999997</v>
      </c>
      <c r="W5" s="34">
        <v>34206</v>
      </c>
      <c r="X5" s="38">
        <f>W5/1000</f>
        <v>34.206000000000003</v>
      </c>
      <c r="Y5" s="43">
        <v>14000</v>
      </c>
      <c r="Z5" s="29"/>
      <c r="AA5" s="29" t="s">
        <v>204</v>
      </c>
      <c r="AB5" s="30"/>
      <c r="AC5" s="39">
        <v>0.79700000000000004</v>
      </c>
      <c r="AD5" s="31">
        <v>1</v>
      </c>
      <c r="AE5" s="31">
        <v>1</v>
      </c>
      <c r="AF5" s="30">
        <v>1</v>
      </c>
      <c r="AG5" s="30">
        <v>0.6</v>
      </c>
      <c r="AH5" s="30">
        <v>0</v>
      </c>
      <c r="AI5" s="31">
        <v>1</v>
      </c>
      <c r="AJ5" s="31">
        <v>1</v>
      </c>
      <c r="AK5" s="31">
        <v>1</v>
      </c>
      <c r="AL5" s="31">
        <v>1</v>
      </c>
      <c r="AM5" s="88" t="s">
        <v>149</v>
      </c>
      <c r="AN5" s="88" t="s">
        <v>153</v>
      </c>
      <c r="AO5" s="29">
        <v>1</v>
      </c>
      <c r="AP5" s="29">
        <v>1</v>
      </c>
      <c r="AQ5" s="31">
        <f>SUM(AD5:AP5)</f>
        <v>9.6</v>
      </c>
      <c r="AR5" s="40">
        <f>AVERAGE(AD5:AP5)</f>
        <v>0.87272727272727268</v>
      </c>
      <c r="AS5" s="100">
        <f>_xlfn.RANK.EQ(V5,V5:V104,1)/100</f>
        <v>0.5</v>
      </c>
      <c r="AT5" s="31">
        <f>_xlfn.RANK.EQ(X5,X5:X104,1)/100</f>
        <v>0.89</v>
      </c>
      <c r="AU5" s="41">
        <f>AVERAGE(AC5, AR5,V5, X5)</f>
        <v>9.2132068181818187</v>
      </c>
    </row>
    <row r="6" spans="1:47" s="42" customFormat="1" x14ac:dyDescent="0.2">
      <c r="A6" s="28">
        <f>_xlfn.RANK.EQ(AU6,$AU$2:$AU$101,0)</f>
        <v>11</v>
      </c>
      <c r="B6" s="98" t="s">
        <v>19</v>
      </c>
      <c r="C6" s="27"/>
      <c r="D6" s="27" t="s">
        <v>20</v>
      </c>
      <c r="E6" s="27"/>
      <c r="F6" s="27" t="s">
        <v>20</v>
      </c>
      <c r="G6" s="27"/>
      <c r="H6" s="27"/>
      <c r="I6" s="27"/>
      <c r="J6" s="27"/>
      <c r="K6" s="27"/>
      <c r="L6" s="27"/>
      <c r="M6" s="27"/>
      <c r="N6" s="27" t="s">
        <v>20</v>
      </c>
      <c r="O6" s="27"/>
      <c r="P6" s="27"/>
      <c r="Q6" s="27" t="s">
        <v>20</v>
      </c>
      <c r="R6" s="27"/>
      <c r="S6" s="27"/>
      <c r="T6" s="28"/>
      <c r="U6" s="36">
        <v>4.03</v>
      </c>
      <c r="V6" s="37">
        <f>1-(U6/100)</f>
        <v>0.9597</v>
      </c>
      <c r="W6" s="34">
        <v>11401</v>
      </c>
      <c r="X6" s="38">
        <f>W6/1000</f>
        <v>11.401</v>
      </c>
      <c r="Y6" s="29" t="s">
        <v>146</v>
      </c>
      <c r="Z6" s="29">
        <v>24</v>
      </c>
      <c r="AA6" s="29"/>
      <c r="AB6" s="30" t="s">
        <v>147</v>
      </c>
      <c r="AC6" s="39">
        <v>0.20599999999999999</v>
      </c>
      <c r="AD6" s="31">
        <v>1</v>
      </c>
      <c r="AE6" s="31">
        <v>0.2</v>
      </c>
      <c r="AF6" s="30">
        <v>0</v>
      </c>
      <c r="AG6" s="30">
        <v>0.2</v>
      </c>
      <c r="AH6" s="30">
        <v>0.4</v>
      </c>
      <c r="AI6" s="31">
        <v>0.5</v>
      </c>
      <c r="AJ6" s="31">
        <v>0</v>
      </c>
      <c r="AK6" s="31">
        <v>1</v>
      </c>
      <c r="AL6" s="31">
        <v>1</v>
      </c>
      <c r="AM6" s="88" t="s">
        <v>148</v>
      </c>
      <c r="AN6" s="88" t="s">
        <v>149</v>
      </c>
      <c r="AO6" s="29">
        <v>0</v>
      </c>
      <c r="AP6" s="29">
        <v>0</v>
      </c>
      <c r="AQ6" s="31">
        <f>SUM(AD6:AP6)</f>
        <v>4.3</v>
      </c>
      <c r="AR6" s="40">
        <f>AVERAGE(AD6:AP6)</f>
        <v>0.39090909090909087</v>
      </c>
      <c r="AS6" s="100">
        <f>_xlfn.RANK.EQ(V6,V6:V105,1)/100</f>
        <v>0.38</v>
      </c>
      <c r="AT6" s="31">
        <f>_xlfn.RANK.EQ(X6,X6:X105,1)/100</f>
        <v>0.85</v>
      </c>
      <c r="AU6" s="41">
        <f>AVERAGE(AC6, AR6,V6, X6)</f>
        <v>3.2394022727272729</v>
      </c>
    </row>
    <row r="7" spans="1:47" s="42" customFormat="1" x14ac:dyDescent="0.2">
      <c r="A7" s="28">
        <f>_xlfn.RANK.EQ(AU7,$AU$2:$AU$101,0)</f>
        <v>14</v>
      </c>
      <c r="B7" s="35" t="s">
        <v>31</v>
      </c>
      <c r="C7" s="27"/>
      <c r="D7" s="27" t="s">
        <v>20</v>
      </c>
      <c r="E7" s="99"/>
      <c r="F7" s="27"/>
      <c r="G7" s="27"/>
      <c r="H7" s="27"/>
      <c r="I7" s="27"/>
      <c r="J7" s="27"/>
      <c r="K7" s="27"/>
      <c r="L7" s="27"/>
      <c r="M7" s="27"/>
      <c r="N7" s="27" t="s">
        <v>20</v>
      </c>
      <c r="O7" s="27"/>
      <c r="P7" s="27"/>
      <c r="Q7" s="27" t="s">
        <v>20</v>
      </c>
      <c r="R7" s="27"/>
      <c r="S7" s="27"/>
      <c r="T7" s="28"/>
      <c r="U7" s="36">
        <v>1.26</v>
      </c>
      <c r="V7" s="37">
        <f>1-(U7/100)</f>
        <v>0.98740000000000006</v>
      </c>
      <c r="W7" s="34">
        <v>10039</v>
      </c>
      <c r="X7" s="38">
        <f>W7/1000</f>
        <v>10.039</v>
      </c>
      <c r="Y7" s="29"/>
      <c r="Z7" s="29">
        <v>0</v>
      </c>
      <c r="AA7" s="29" t="s">
        <v>162</v>
      </c>
      <c r="AB7" s="30"/>
      <c r="AC7" s="39">
        <v>0.216</v>
      </c>
      <c r="AD7" s="31">
        <v>1</v>
      </c>
      <c r="AE7" s="31">
        <v>1</v>
      </c>
      <c r="AF7" s="30">
        <v>1</v>
      </c>
      <c r="AG7" s="30">
        <v>0.6</v>
      </c>
      <c r="AH7" s="30">
        <v>0.6</v>
      </c>
      <c r="AI7" s="31">
        <v>1</v>
      </c>
      <c r="AJ7" s="31">
        <v>1</v>
      </c>
      <c r="AK7" s="31">
        <v>1</v>
      </c>
      <c r="AL7" s="31">
        <v>1</v>
      </c>
      <c r="AM7" s="88" t="s">
        <v>148</v>
      </c>
      <c r="AN7" s="88" t="s">
        <v>153</v>
      </c>
      <c r="AO7" s="29">
        <v>1</v>
      </c>
      <c r="AP7" s="29">
        <v>1</v>
      </c>
      <c r="AQ7" s="31">
        <f>SUM(AD7:AP7)</f>
        <v>10.199999999999999</v>
      </c>
      <c r="AR7" s="40">
        <f>AVERAGE(AD7:AP7)</f>
        <v>0.92727272727272725</v>
      </c>
      <c r="AS7" s="100">
        <f>_xlfn.RANK.EQ(V7,V7:V106,1)/100</f>
        <v>0.57999999999999996</v>
      </c>
      <c r="AT7" s="31">
        <f>_xlfn.RANK.EQ(X7,X7:X106,1)/100</f>
        <v>0.84</v>
      </c>
      <c r="AU7" s="41">
        <f>AVERAGE(AC7, AR7,V7, X7)</f>
        <v>3.0424181818181815</v>
      </c>
    </row>
    <row r="8" spans="1:47" s="42" customFormat="1" x14ac:dyDescent="0.2">
      <c r="A8" s="28">
        <f>_xlfn.RANK.EQ(AU8,$AU$2:$AU$101,0)</f>
        <v>24</v>
      </c>
      <c r="B8" s="35" t="s">
        <v>53</v>
      </c>
      <c r="C8" s="33"/>
      <c r="D8" s="33" t="s">
        <v>20</v>
      </c>
      <c r="E8" s="33" t="s">
        <v>20</v>
      </c>
      <c r="F8" s="33" t="s">
        <v>20</v>
      </c>
      <c r="G8" s="33" t="s">
        <v>20</v>
      </c>
      <c r="H8" s="33" t="s">
        <v>20</v>
      </c>
      <c r="I8" s="33" t="s">
        <v>20</v>
      </c>
      <c r="J8" s="33"/>
      <c r="K8" s="33"/>
      <c r="L8" s="33" t="s">
        <v>20</v>
      </c>
      <c r="M8" s="33" t="s">
        <v>20</v>
      </c>
      <c r="N8" s="33" t="s">
        <v>20</v>
      </c>
      <c r="O8" s="33" t="s">
        <v>20</v>
      </c>
      <c r="P8" s="33"/>
      <c r="Q8" s="33" t="s">
        <v>20</v>
      </c>
      <c r="R8" s="33"/>
      <c r="S8" s="33"/>
      <c r="T8" s="33" t="s">
        <v>20</v>
      </c>
      <c r="U8" s="36">
        <v>2.46</v>
      </c>
      <c r="V8" s="37">
        <f>1-(U8/100)</f>
        <v>0.97540000000000004</v>
      </c>
      <c r="W8" s="34">
        <v>6116</v>
      </c>
      <c r="X8" s="38">
        <f>W8/1000</f>
        <v>6.1159999999999997</v>
      </c>
      <c r="Y8" s="43">
        <v>10000</v>
      </c>
      <c r="Z8" s="43">
        <v>10000</v>
      </c>
      <c r="AA8" s="29" t="s">
        <v>150</v>
      </c>
      <c r="AB8" s="30" t="s">
        <v>188</v>
      </c>
      <c r="AC8" s="39">
        <v>0.85099999999999998</v>
      </c>
      <c r="AD8" s="31">
        <v>0.8</v>
      </c>
      <c r="AE8" s="31">
        <v>1</v>
      </c>
      <c r="AF8" s="30">
        <v>0</v>
      </c>
      <c r="AG8" s="30">
        <v>0.8</v>
      </c>
      <c r="AH8" s="30">
        <v>1</v>
      </c>
      <c r="AI8" s="31">
        <v>1</v>
      </c>
      <c r="AJ8" s="31">
        <v>1</v>
      </c>
      <c r="AK8" s="31">
        <v>1</v>
      </c>
      <c r="AL8" s="31">
        <v>1</v>
      </c>
      <c r="AM8" s="88" t="s">
        <v>148</v>
      </c>
      <c r="AN8" s="88" t="s">
        <v>155</v>
      </c>
      <c r="AO8" s="29">
        <v>1</v>
      </c>
      <c r="AP8" s="29">
        <v>0</v>
      </c>
      <c r="AQ8" s="31">
        <f>SUM(AD8:AP8)</f>
        <v>8.6</v>
      </c>
      <c r="AR8" s="40">
        <f>AVERAGE(AD8:AP8)</f>
        <v>0.78181818181818175</v>
      </c>
      <c r="AS8" s="100">
        <f>_xlfn.RANK.EQ(V8,V8:V107,1)/100</f>
        <v>0.49</v>
      </c>
      <c r="AT8" s="31">
        <f>_xlfn.RANK.EQ(X8,X8:X107,1)/100</f>
        <v>0.73</v>
      </c>
      <c r="AU8" s="41">
        <f>AVERAGE(AC8, AR8,V8, X8)</f>
        <v>2.1810545454545451</v>
      </c>
    </row>
    <row r="9" spans="1:47" s="42" customFormat="1" x14ac:dyDescent="0.2">
      <c r="A9" s="28">
        <f>_xlfn.RANK.EQ(AU9,$AU$2:$AU$101,0)</f>
        <v>34</v>
      </c>
      <c r="B9" s="35" t="s">
        <v>26</v>
      </c>
      <c r="C9" s="33"/>
      <c r="D9" s="33" t="s">
        <v>20</v>
      </c>
      <c r="E9" s="33"/>
      <c r="F9" s="33" t="s">
        <v>20</v>
      </c>
      <c r="G9" s="33" t="s">
        <v>20</v>
      </c>
      <c r="H9" s="33"/>
      <c r="I9" s="33"/>
      <c r="J9" s="33"/>
      <c r="K9" s="33"/>
      <c r="L9" s="33"/>
      <c r="M9" s="33"/>
      <c r="N9" s="33" t="s">
        <v>20</v>
      </c>
      <c r="O9" s="33"/>
      <c r="P9" s="33"/>
      <c r="Q9" s="33" t="s">
        <v>20</v>
      </c>
      <c r="R9" s="27"/>
      <c r="S9" s="27"/>
      <c r="T9" s="28"/>
      <c r="U9" s="36">
        <v>4.03</v>
      </c>
      <c r="V9" s="37">
        <f>1-(U9/100)</f>
        <v>0.9597</v>
      </c>
      <c r="W9" s="34">
        <v>4733</v>
      </c>
      <c r="X9" s="38">
        <f>W9/1000</f>
        <v>4.7329999999999997</v>
      </c>
      <c r="Y9" s="29">
        <v>25</v>
      </c>
      <c r="Z9" s="29">
        <v>25</v>
      </c>
      <c r="AA9" s="29" t="s">
        <v>157</v>
      </c>
      <c r="AB9" s="30" t="s">
        <v>157</v>
      </c>
      <c r="AC9" s="39">
        <v>0.36599999999999999</v>
      </c>
      <c r="AD9" s="31">
        <v>1</v>
      </c>
      <c r="AE9" s="31">
        <v>0.7</v>
      </c>
      <c r="AF9" s="30">
        <v>1</v>
      </c>
      <c r="AG9" s="30">
        <v>0.6</v>
      </c>
      <c r="AH9" s="30">
        <v>0</v>
      </c>
      <c r="AI9" s="31">
        <v>1</v>
      </c>
      <c r="AJ9" s="31">
        <v>1</v>
      </c>
      <c r="AK9" s="31">
        <v>1</v>
      </c>
      <c r="AL9" s="31">
        <v>1</v>
      </c>
      <c r="AM9" s="88" t="s">
        <v>153</v>
      </c>
      <c r="AN9" s="88" t="s">
        <v>153</v>
      </c>
      <c r="AO9" s="29">
        <v>0</v>
      </c>
      <c r="AP9" s="29">
        <v>0</v>
      </c>
      <c r="AQ9" s="31">
        <f>SUM(AD9:AP9)</f>
        <v>7.3000000000000007</v>
      </c>
      <c r="AR9" s="40">
        <f>AVERAGE(AD9:AP9)</f>
        <v>0.66363636363636369</v>
      </c>
      <c r="AS9" s="100">
        <f>_xlfn.RANK.EQ(V9,V9:V108,1)/100</f>
        <v>0.39</v>
      </c>
      <c r="AT9" s="31">
        <f>_xlfn.RANK.EQ(X9,X9:X108,1)/100</f>
        <v>0.64</v>
      </c>
      <c r="AU9" s="41">
        <f>AVERAGE(AC9, AR9,V9, X9)</f>
        <v>1.6805840909090908</v>
      </c>
    </row>
    <row r="10" spans="1:47" s="42" customFormat="1" x14ac:dyDescent="0.2">
      <c r="A10" s="28">
        <f>_xlfn.RANK.EQ(AU10,$AU$2:$AU$101,0)</f>
        <v>36</v>
      </c>
      <c r="B10" s="35" t="s">
        <v>56</v>
      </c>
      <c r="C10" s="33"/>
      <c r="D10" s="33" t="s">
        <v>20</v>
      </c>
      <c r="E10" s="33"/>
      <c r="F10" s="33" t="s">
        <v>20</v>
      </c>
      <c r="G10" s="33"/>
      <c r="H10" s="33" t="s">
        <v>20</v>
      </c>
      <c r="I10" s="33" t="s">
        <v>20</v>
      </c>
      <c r="J10" s="33" t="s">
        <v>20</v>
      </c>
      <c r="K10" s="33"/>
      <c r="L10" s="33" t="s">
        <v>20</v>
      </c>
      <c r="M10" s="33"/>
      <c r="N10" s="33" t="s">
        <v>20</v>
      </c>
      <c r="O10" s="33" t="s">
        <v>20</v>
      </c>
      <c r="P10" s="33"/>
      <c r="Q10" s="33"/>
      <c r="R10" s="33"/>
      <c r="S10" s="33" t="s">
        <v>20</v>
      </c>
      <c r="T10" s="28"/>
      <c r="U10" s="36">
        <v>0.24</v>
      </c>
      <c r="V10" s="37">
        <f>1-(U10/100)</f>
        <v>0.99760000000000004</v>
      </c>
      <c r="W10" s="34">
        <v>4436</v>
      </c>
      <c r="X10" s="38">
        <f>W10/1000</f>
        <v>4.4359999999999999</v>
      </c>
      <c r="Y10" s="29" t="s">
        <v>150</v>
      </c>
      <c r="Z10" s="29" t="s">
        <v>151</v>
      </c>
      <c r="AA10" s="29"/>
      <c r="AB10" s="30"/>
      <c r="AC10" s="39">
        <v>0.34599999999999997</v>
      </c>
      <c r="AD10" s="31">
        <v>1</v>
      </c>
      <c r="AE10" s="31">
        <v>1</v>
      </c>
      <c r="AF10" s="30">
        <v>1</v>
      </c>
      <c r="AG10" s="30">
        <v>0.4</v>
      </c>
      <c r="AH10" s="30">
        <v>0.2</v>
      </c>
      <c r="AI10" s="31">
        <v>1</v>
      </c>
      <c r="AJ10" s="31">
        <v>1</v>
      </c>
      <c r="AK10" s="31">
        <v>1</v>
      </c>
      <c r="AL10" s="31">
        <v>1</v>
      </c>
      <c r="AM10" s="88"/>
      <c r="AN10" s="88"/>
      <c r="AO10" s="29">
        <v>1</v>
      </c>
      <c r="AP10" s="29">
        <v>1</v>
      </c>
      <c r="AQ10" s="31">
        <f>SUM(AD10:AP10)</f>
        <v>9.6</v>
      </c>
      <c r="AR10" s="40">
        <f>AVERAGE(AD10:AP10)</f>
        <v>0.87272727272727268</v>
      </c>
      <c r="AS10" s="100">
        <f>_xlfn.RANK.EQ(V10,V10:V109,1)/100</f>
        <v>0.86</v>
      </c>
      <c r="AT10" s="31">
        <f>_xlfn.RANK.EQ(X10,X10:X109,1)/100</f>
        <v>0.63</v>
      </c>
      <c r="AU10" s="41">
        <f>AVERAGE(AC10, AR10,V10, X10)</f>
        <v>1.6630818181818181</v>
      </c>
    </row>
    <row r="11" spans="1:47" s="42" customFormat="1" x14ac:dyDescent="0.2">
      <c r="A11" s="28">
        <f>_xlfn.RANK.EQ(AU11,$AU$2:$AU$101,0)</f>
        <v>37</v>
      </c>
      <c r="B11" s="35" t="s">
        <v>110</v>
      </c>
      <c r="C11" s="27"/>
      <c r="D11" s="27" t="s">
        <v>20</v>
      </c>
      <c r="E11" s="27"/>
      <c r="F11" s="27" t="s">
        <v>20</v>
      </c>
      <c r="G11" s="27" t="s">
        <v>20</v>
      </c>
      <c r="H11" s="27"/>
      <c r="I11" s="27"/>
      <c r="J11" s="27"/>
      <c r="K11" s="27"/>
      <c r="L11" s="27"/>
      <c r="M11" s="27"/>
      <c r="N11" s="27" t="s">
        <v>20</v>
      </c>
      <c r="O11" s="27"/>
      <c r="P11" s="27"/>
      <c r="Q11" s="27" t="s">
        <v>20</v>
      </c>
      <c r="R11" s="27"/>
      <c r="S11" s="27"/>
      <c r="T11" s="28"/>
      <c r="U11" s="36">
        <v>35.39</v>
      </c>
      <c r="V11" s="37">
        <f>1-(U11/100)</f>
        <v>0.64610000000000001</v>
      </c>
      <c r="W11" s="34">
        <v>4089</v>
      </c>
      <c r="X11" s="38">
        <f>W11/1000</f>
        <v>4.0890000000000004</v>
      </c>
      <c r="Y11" s="29">
        <v>1800</v>
      </c>
      <c r="Z11" s="29">
        <v>52</v>
      </c>
      <c r="AA11" s="29" t="s">
        <v>220</v>
      </c>
      <c r="AB11" s="30" t="s">
        <v>220</v>
      </c>
      <c r="AC11" s="39">
        <v>0.36599999999999999</v>
      </c>
      <c r="AD11" s="89">
        <v>1</v>
      </c>
      <c r="AE11" s="89">
        <v>0.8</v>
      </c>
      <c r="AF11" s="30">
        <v>1</v>
      </c>
      <c r="AG11" s="30">
        <v>0.3</v>
      </c>
      <c r="AH11" s="30">
        <v>0.2</v>
      </c>
      <c r="AI11" s="31">
        <v>1</v>
      </c>
      <c r="AJ11" s="31">
        <v>1</v>
      </c>
      <c r="AK11" s="31">
        <v>1</v>
      </c>
      <c r="AL11" s="31">
        <v>1</v>
      </c>
      <c r="AM11" s="88">
        <v>1</v>
      </c>
      <c r="AN11" s="88">
        <v>1</v>
      </c>
      <c r="AO11" s="29">
        <v>1</v>
      </c>
      <c r="AP11" s="29">
        <v>1</v>
      </c>
      <c r="AQ11" s="31">
        <f>SUM(AD11:AP11)</f>
        <v>11.3</v>
      </c>
      <c r="AR11" s="40">
        <f>AVERAGE(AD11:AP11)</f>
        <v>0.86923076923076925</v>
      </c>
      <c r="AS11" s="100">
        <f>_xlfn.RANK.EQ(V11,V11:V110,1)/100</f>
        <v>0.09</v>
      </c>
      <c r="AT11" s="31">
        <f>_xlfn.RANK.EQ(X11,X11:X110,1)/100</f>
        <v>0.63</v>
      </c>
      <c r="AU11" s="41">
        <f>AVERAGE(AC11, AR11,V11, X11)</f>
        <v>1.4925826923076926</v>
      </c>
    </row>
    <row r="12" spans="1:47" s="42" customFormat="1" x14ac:dyDescent="0.2">
      <c r="A12" s="28">
        <f>_xlfn.RANK.EQ(AU12,$AU$2:$AU$101,0)</f>
        <v>39</v>
      </c>
      <c r="B12" s="35" t="s">
        <v>24</v>
      </c>
      <c r="C12" s="27"/>
      <c r="D12" s="27" t="s">
        <v>20</v>
      </c>
      <c r="E12" s="27"/>
      <c r="F12" s="27" t="s">
        <v>20</v>
      </c>
      <c r="G12" s="27"/>
      <c r="H12" s="27"/>
      <c r="I12" s="27"/>
      <c r="J12" s="27"/>
      <c r="K12" s="27"/>
      <c r="L12" s="27"/>
      <c r="M12" s="27"/>
      <c r="N12" s="27" t="s">
        <v>20</v>
      </c>
      <c r="O12" s="27"/>
      <c r="P12" s="27"/>
      <c r="Q12" s="27" t="s">
        <v>20</v>
      </c>
      <c r="R12" s="27"/>
      <c r="S12" s="27"/>
      <c r="T12" s="28"/>
      <c r="U12" s="36">
        <v>33.53</v>
      </c>
      <c r="V12" s="37">
        <f>1-(U12/100)</f>
        <v>0.66470000000000007</v>
      </c>
      <c r="W12" s="34">
        <v>3311</v>
      </c>
      <c r="X12" s="38">
        <f>W12/1000</f>
        <v>3.3109999999999999</v>
      </c>
      <c r="Y12" s="29">
        <v>32</v>
      </c>
      <c r="Z12" s="29">
        <v>32</v>
      </c>
      <c r="AA12" s="29">
        <v>0</v>
      </c>
      <c r="AB12" s="30" t="s">
        <v>156</v>
      </c>
      <c r="AC12" s="39">
        <v>0.21199999999999999</v>
      </c>
      <c r="AD12" s="31">
        <v>1</v>
      </c>
      <c r="AE12" s="31">
        <v>0.7</v>
      </c>
      <c r="AF12" s="30">
        <v>1</v>
      </c>
      <c r="AG12" s="30">
        <v>0.4</v>
      </c>
      <c r="AH12" s="30">
        <v>0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0</v>
      </c>
      <c r="AP12" s="29">
        <v>0</v>
      </c>
      <c r="AQ12" s="31">
        <f>SUM(AD12:AP12)</f>
        <v>7.1</v>
      </c>
      <c r="AR12" s="40">
        <f>AVERAGE(AD12:AP12)</f>
        <v>0.64545454545454539</v>
      </c>
      <c r="AS12" s="100">
        <f>_xlfn.RANK.EQ(V12,V12:V111,1)/100</f>
        <v>0.09</v>
      </c>
      <c r="AT12" s="31">
        <f>_xlfn.RANK.EQ(X12,X12:X111,1)/100</f>
        <v>0.61</v>
      </c>
      <c r="AU12" s="41">
        <f>AVERAGE(AC12, AR12,V12, X12)</f>
        <v>1.2082886363636365</v>
      </c>
    </row>
    <row r="13" spans="1:47" s="42" customFormat="1" x14ac:dyDescent="0.2">
      <c r="A13" s="28">
        <f>_xlfn.RANK.EQ(AU13,$AU$2:$AU$101,0)</f>
        <v>41</v>
      </c>
      <c r="B13" s="35" t="s">
        <v>50</v>
      </c>
      <c r="C13" s="33"/>
      <c r="D13" s="33" t="s">
        <v>20</v>
      </c>
      <c r="E13" s="33" t="s">
        <v>20</v>
      </c>
      <c r="F13" s="33" t="s">
        <v>20</v>
      </c>
      <c r="G13" s="33" t="s">
        <v>20</v>
      </c>
      <c r="H13" s="33" t="s">
        <v>20</v>
      </c>
      <c r="I13" s="33" t="s">
        <v>20</v>
      </c>
      <c r="J13" s="33" t="s">
        <v>20</v>
      </c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/>
      <c r="T13" s="33" t="s">
        <v>20</v>
      </c>
      <c r="U13" s="36">
        <v>3.31</v>
      </c>
      <c r="V13" s="37">
        <f>1-(U13/100)</f>
        <v>0.96689999999999998</v>
      </c>
      <c r="W13" s="34">
        <v>1478</v>
      </c>
      <c r="X13" s="38">
        <f>W13/1000</f>
        <v>1.478</v>
      </c>
      <c r="Y13" s="29">
        <v>244</v>
      </c>
      <c r="Z13" s="29">
        <v>244</v>
      </c>
      <c r="AA13" s="29" t="s">
        <v>150</v>
      </c>
      <c r="AB13" s="30" t="s">
        <v>150</v>
      </c>
      <c r="AC13" s="39">
        <v>0.96799999999999997</v>
      </c>
      <c r="AD13" s="31">
        <v>0.8</v>
      </c>
      <c r="AE13" s="31">
        <v>1</v>
      </c>
      <c r="AF13" s="30">
        <v>0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>
        <v>1</v>
      </c>
      <c r="AN13" s="88" t="s">
        <v>153</v>
      </c>
      <c r="AO13" s="29">
        <v>1</v>
      </c>
      <c r="AP13" s="29">
        <v>0</v>
      </c>
      <c r="AQ13" s="31">
        <f>SUM(AD13:AP13)</f>
        <v>9</v>
      </c>
      <c r="AR13" s="40">
        <f>AVERAGE(AD13:AP13)</f>
        <v>0.75</v>
      </c>
      <c r="AS13" s="100">
        <f>_xlfn.RANK.EQ(V13,V13:V112,1)/100</f>
        <v>0.42</v>
      </c>
      <c r="AT13" s="31">
        <f>_xlfn.RANK.EQ(X13,X13:X112,1)/100</f>
        <v>0.43</v>
      </c>
      <c r="AU13" s="41">
        <f>AVERAGE(AC13, AR13,V13, X13)</f>
        <v>1.0407249999999999</v>
      </c>
    </row>
    <row r="14" spans="1:47" s="42" customFormat="1" x14ac:dyDescent="0.2">
      <c r="A14" s="28">
        <f>_xlfn.RANK.EQ(AU14,$AU$2:$AU$101,0)</f>
        <v>47</v>
      </c>
      <c r="B14" s="35" t="s">
        <v>98</v>
      </c>
      <c r="C14" s="33" t="s">
        <v>20</v>
      </c>
      <c r="D14" s="33" t="s">
        <v>20</v>
      </c>
      <c r="E14" s="33"/>
      <c r="F14" s="33" t="s">
        <v>20</v>
      </c>
      <c r="G14" s="33"/>
      <c r="H14" s="33" t="s">
        <v>20</v>
      </c>
      <c r="I14" s="33"/>
      <c r="J14" s="33"/>
      <c r="K14" s="33" t="s">
        <v>20</v>
      </c>
      <c r="L14" s="33" t="s">
        <v>20</v>
      </c>
      <c r="M14" s="33" t="s">
        <v>20</v>
      </c>
      <c r="N14" s="33" t="s">
        <v>20</v>
      </c>
      <c r="O14" s="33" t="s">
        <v>20</v>
      </c>
      <c r="P14" s="33" t="s">
        <v>20</v>
      </c>
      <c r="Q14" s="33" t="s">
        <v>20</v>
      </c>
      <c r="R14" s="33" t="s">
        <v>20</v>
      </c>
      <c r="S14" s="33"/>
      <c r="T14" s="33" t="s">
        <v>20</v>
      </c>
      <c r="U14" s="36">
        <v>15.36</v>
      </c>
      <c r="V14" s="37">
        <f>1-(U14/100)</f>
        <v>0.84640000000000004</v>
      </c>
      <c r="W14" s="34">
        <v>1712</v>
      </c>
      <c r="X14" s="38">
        <f>W14/1000</f>
        <v>1.712</v>
      </c>
      <c r="Y14" s="29" t="s">
        <v>192</v>
      </c>
      <c r="Z14" s="29" t="s">
        <v>192</v>
      </c>
      <c r="AA14" s="29" t="s">
        <v>150</v>
      </c>
      <c r="AB14" s="30" t="s">
        <v>150</v>
      </c>
      <c r="AC14" s="39">
        <v>0.53</v>
      </c>
      <c r="AD14" s="31">
        <v>1</v>
      </c>
      <c r="AE14" s="31">
        <v>1</v>
      </c>
      <c r="AF14" s="30">
        <v>0</v>
      </c>
      <c r="AG14" s="30">
        <v>0.8</v>
      </c>
      <c r="AH14" s="30">
        <v>0.2</v>
      </c>
      <c r="AI14" s="31">
        <v>1</v>
      </c>
      <c r="AJ14" s="31">
        <v>0</v>
      </c>
      <c r="AK14" s="31">
        <v>1</v>
      </c>
      <c r="AL14" s="31">
        <v>1</v>
      </c>
      <c r="AM14" s="88">
        <v>1</v>
      </c>
      <c r="AN14" s="88" t="s">
        <v>153</v>
      </c>
      <c r="AO14" s="29">
        <v>0</v>
      </c>
      <c r="AP14" s="29">
        <v>0</v>
      </c>
      <c r="AQ14" s="31">
        <f>SUM(AD14:AP14)</f>
        <v>7</v>
      </c>
      <c r="AR14" s="40">
        <f>AVERAGE(AD14:AP14)</f>
        <v>0.58333333333333337</v>
      </c>
      <c r="AS14" s="100">
        <f>_xlfn.RANK.EQ(V14,V14:V113,1)/100</f>
        <v>0.15</v>
      </c>
      <c r="AT14" s="31">
        <f>_xlfn.RANK.EQ(X14,X14:X113,1)/100</f>
        <v>0.48</v>
      </c>
      <c r="AU14" s="41">
        <f>AVERAGE(AC14, AR14,V14, X14)</f>
        <v>0.91793333333333327</v>
      </c>
    </row>
    <row r="15" spans="1:47" s="42" customFormat="1" x14ac:dyDescent="0.2">
      <c r="A15" s="28">
        <f>_xlfn.RANK.EQ(AU15,$AU$2:$AU$101,0)</f>
        <v>50</v>
      </c>
      <c r="B15" s="35" t="s">
        <v>32</v>
      </c>
      <c r="C15" s="27"/>
      <c r="D15" s="27" t="s">
        <v>20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36">
        <v>3.14</v>
      </c>
      <c r="V15" s="37">
        <f>1-(U15/100)</f>
        <v>0.96860000000000002</v>
      </c>
      <c r="W15" s="34">
        <v>2144</v>
      </c>
      <c r="X15" s="38">
        <f>W15/1000</f>
        <v>2.1440000000000001</v>
      </c>
      <c r="Y15" s="29" t="s">
        <v>150</v>
      </c>
      <c r="Z15" s="29" t="s">
        <v>151</v>
      </c>
      <c r="AA15" s="29" t="s">
        <v>150</v>
      </c>
      <c r="AB15" s="30" t="s">
        <v>150</v>
      </c>
      <c r="AC15" s="39">
        <v>2.9000000000000001E-2</v>
      </c>
      <c r="AD15" s="31">
        <v>1</v>
      </c>
      <c r="AE15" s="31">
        <v>0.8</v>
      </c>
      <c r="AF15" s="30">
        <v>0</v>
      </c>
      <c r="AG15" s="30">
        <v>0</v>
      </c>
      <c r="AH15" s="30">
        <v>0.2</v>
      </c>
      <c r="AI15" s="31">
        <v>0.5</v>
      </c>
      <c r="AJ15" s="31">
        <v>0</v>
      </c>
      <c r="AK15" s="31">
        <v>1</v>
      </c>
      <c r="AL15" s="31">
        <v>1</v>
      </c>
      <c r="AM15" s="88" t="s">
        <v>150</v>
      </c>
      <c r="AN15" s="88" t="s">
        <v>163</v>
      </c>
      <c r="AO15" s="29">
        <v>0</v>
      </c>
      <c r="AP15" s="29">
        <v>0</v>
      </c>
      <c r="AQ15" s="31">
        <f>SUM(AD15:AP15)</f>
        <v>4.5</v>
      </c>
      <c r="AR15" s="40">
        <f>AVERAGE(AD15:AP15)</f>
        <v>0.40909090909090912</v>
      </c>
      <c r="AS15" s="100">
        <f>_xlfn.RANK.EQ(V15,V15:V114,1)/100</f>
        <v>0.41</v>
      </c>
      <c r="AT15" s="31">
        <f>_xlfn.RANK.EQ(X15,X15:X114,1)/100</f>
        <v>0.55000000000000004</v>
      </c>
      <c r="AU15" s="41">
        <f>AVERAGE(AC15, AR15,V15, X15)</f>
        <v>0.88767272727272739</v>
      </c>
    </row>
    <row r="16" spans="1:47" s="42" customFormat="1" x14ac:dyDescent="0.2">
      <c r="A16" s="28">
        <f>_xlfn.RANK.EQ(AU16,$AU$2:$AU$101,0)</f>
        <v>61</v>
      </c>
      <c r="B16" s="35" t="s">
        <v>52</v>
      </c>
      <c r="C16" s="33"/>
      <c r="D16" s="33" t="s">
        <v>20</v>
      </c>
      <c r="E16" s="33" t="s">
        <v>186</v>
      </c>
      <c r="F16" s="33"/>
      <c r="G16" s="33"/>
      <c r="H16" s="33"/>
      <c r="I16" s="33"/>
      <c r="J16" s="33"/>
      <c r="K16" s="33"/>
      <c r="L16" s="33"/>
      <c r="M16" s="33"/>
      <c r="N16" s="33" t="s">
        <v>20</v>
      </c>
      <c r="O16" s="33"/>
      <c r="P16" s="33"/>
      <c r="Q16" s="33"/>
      <c r="R16" s="33"/>
      <c r="S16" s="33"/>
      <c r="T16" s="33"/>
      <c r="U16" s="36">
        <v>0.78</v>
      </c>
      <c r="V16" s="37">
        <f>1-(U16/100)</f>
        <v>0.99219999999999997</v>
      </c>
      <c r="W16" s="34">
        <v>1430</v>
      </c>
      <c r="X16" s="38">
        <f>W16/1000</f>
        <v>1.43</v>
      </c>
      <c r="Y16" s="29">
        <v>500</v>
      </c>
      <c r="Z16" s="29" t="s">
        <v>151</v>
      </c>
      <c r="AA16" s="29" t="s">
        <v>150</v>
      </c>
      <c r="AB16" s="30" t="s">
        <v>150</v>
      </c>
      <c r="AC16" s="39">
        <v>0.188</v>
      </c>
      <c r="AD16" s="89">
        <v>1</v>
      </c>
      <c r="AE16" s="89">
        <v>0.8</v>
      </c>
      <c r="AF16" s="30">
        <v>1</v>
      </c>
      <c r="AG16" s="30">
        <v>0.1</v>
      </c>
      <c r="AH16" s="30">
        <v>0.3</v>
      </c>
      <c r="AI16" s="31">
        <v>1</v>
      </c>
      <c r="AJ16" s="31">
        <v>0</v>
      </c>
      <c r="AK16" s="31">
        <v>1</v>
      </c>
      <c r="AL16" s="31">
        <v>1</v>
      </c>
      <c r="AM16" s="88">
        <v>0</v>
      </c>
      <c r="AN16" s="88">
        <v>0</v>
      </c>
      <c r="AO16" s="29">
        <v>0</v>
      </c>
      <c r="AP16" s="29">
        <v>0</v>
      </c>
      <c r="AQ16" s="31"/>
      <c r="AR16" s="40">
        <f>AVERAGE(AD16:AP16)</f>
        <v>0.47692307692307689</v>
      </c>
      <c r="AS16" s="100">
        <f>_xlfn.RANK.EQ(V16,V16:V115,1)/100</f>
        <v>0.66</v>
      </c>
      <c r="AT16" s="31">
        <f>_xlfn.RANK.EQ(X16,X16:X115,1)/100</f>
        <v>0.41</v>
      </c>
      <c r="AU16" s="41">
        <f>AVERAGE(AC16, AR16,V16, X16)</f>
        <v>0.77178076923076921</v>
      </c>
    </row>
    <row r="17" spans="1:47" s="42" customFormat="1" x14ac:dyDescent="0.2">
      <c r="A17" s="28">
        <f>_xlfn.RANK.EQ(AU17,$AU$2:$AU$101,0)</f>
        <v>62</v>
      </c>
      <c r="B17" s="35" t="s">
        <v>64</v>
      </c>
      <c r="C17" s="33"/>
      <c r="D17" s="33" t="s">
        <v>20</v>
      </c>
      <c r="E17" s="33"/>
      <c r="F17" s="33"/>
      <c r="G17" s="33"/>
      <c r="H17" s="33"/>
      <c r="I17" s="33" t="s">
        <v>20</v>
      </c>
      <c r="J17" s="33" t="s">
        <v>20</v>
      </c>
      <c r="K17" s="33"/>
      <c r="L17" s="33" t="s">
        <v>20</v>
      </c>
      <c r="M17" s="33"/>
      <c r="N17" s="33" t="s">
        <v>20</v>
      </c>
      <c r="O17" s="33" t="s">
        <v>20</v>
      </c>
      <c r="P17" s="33"/>
      <c r="Q17" s="33" t="s">
        <v>20</v>
      </c>
      <c r="R17" s="33"/>
      <c r="S17" s="33"/>
      <c r="T17" s="28"/>
      <c r="U17" s="36">
        <v>1.1399999999999999</v>
      </c>
      <c r="V17" s="37">
        <f>1-(U17/100)</f>
        <v>0.98860000000000003</v>
      </c>
      <c r="W17" s="34">
        <v>615</v>
      </c>
      <c r="X17" s="38">
        <f>W17/1000</f>
        <v>0.61499999999999999</v>
      </c>
      <c r="Y17" s="29" t="s">
        <v>192</v>
      </c>
      <c r="Z17" s="29" t="s">
        <v>192</v>
      </c>
      <c r="AA17" s="29" t="s">
        <v>150</v>
      </c>
      <c r="AB17" s="30" t="s">
        <v>150</v>
      </c>
      <c r="AC17" s="39">
        <v>0.64100000000000001</v>
      </c>
      <c r="AD17" s="31">
        <v>1</v>
      </c>
      <c r="AE17" s="31">
        <v>1</v>
      </c>
      <c r="AF17" s="30">
        <v>0</v>
      </c>
      <c r="AG17" s="30">
        <v>0.6</v>
      </c>
      <c r="AH17" s="30">
        <v>0.2</v>
      </c>
      <c r="AI17" s="31">
        <v>1</v>
      </c>
      <c r="AJ17" s="31">
        <v>1</v>
      </c>
      <c r="AK17" s="31">
        <v>1</v>
      </c>
      <c r="AL17" s="31">
        <v>1</v>
      </c>
      <c r="AM17" s="88">
        <v>1</v>
      </c>
      <c r="AN17" s="88" t="s">
        <v>153</v>
      </c>
      <c r="AO17" s="29">
        <v>1</v>
      </c>
      <c r="AP17" s="29">
        <v>0</v>
      </c>
      <c r="AQ17" s="31">
        <f>SUM(AD17:AP17)</f>
        <v>8.8000000000000007</v>
      </c>
      <c r="AR17" s="40">
        <f>AVERAGE(AD17:AP17)</f>
        <v>0.73333333333333339</v>
      </c>
      <c r="AS17" s="100">
        <f>_xlfn.RANK.EQ(V17,V17:V116,1)/100</f>
        <v>0.57999999999999996</v>
      </c>
      <c r="AT17" s="31">
        <f>_xlfn.RANK.EQ(X17,X17:X116,1)/100</f>
        <v>0.27</v>
      </c>
      <c r="AU17" s="41">
        <f>AVERAGE(AC17, AR17,V17, X17)</f>
        <v>0.74448333333333339</v>
      </c>
    </row>
    <row r="18" spans="1:47" s="42" customFormat="1" x14ac:dyDescent="0.2">
      <c r="A18" s="28">
        <f>_xlfn.RANK.EQ(AU18,$AU$2:$AU$101,0)</f>
        <v>68</v>
      </c>
      <c r="B18" s="35" t="s">
        <v>118</v>
      </c>
      <c r="C18" s="33"/>
      <c r="D18" s="33" t="s">
        <v>20</v>
      </c>
      <c r="E18" s="33"/>
      <c r="F18" s="33" t="s">
        <v>20</v>
      </c>
      <c r="G18" s="33" t="s">
        <v>20</v>
      </c>
      <c r="H18" s="33"/>
      <c r="I18" s="33"/>
      <c r="J18" s="33"/>
      <c r="K18" s="33"/>
      <c r="L18" s="33" t="s">
        <v>20</v>
      </c>
      <c r="M18" s="33"/>
      <c r="N18" s="33" t="s">
        <v>20</v>
      </c>
      <c r="O18" s="33" t="s">
        <v>20</v>
      </c>
      <c r="P18" s="33"/>
      <c r="Q18" s="33" t="s">
        <v>20</v>
      </c>
      <c r="R18" s="33"/>
      <c r="S18" s="33"/>
      <c r="T18" s="28"/>
      <c r="U18" s="36">
        <v>2.21</v>
      </c>
      <c r="V18" s="37">
        <f>1-(U18/100)</f>
        <v>0.97789999999999999</v>
      </c>
      <c r="W18" s="34">
        <v>605</v>
      </c>
      <c r="X18" s="38">
        <f>W18/1000</f>
        <v>0.60499999999999998</v>
      </c>
      <c r="Y18" s="29" t="s">
        <v>222</v>
      </c>
      <c r="Z18" s="29" t="s">
        <v>222</v>
      </c>
      <c r="AA18" s="29" t="s">
        <v>223</v>
      </c>
      <c r="AB18" s="30" t="s">
        <v>223</v>
      </c>
      <c r="AC18" s="39">
        <v>0.38600000000000001</v>
      </c>
      <c r="AD18" s="31">
        <v>1</v>
      </c>
      <c r="AE18" s="31">
        <v>1</v>
      </c>
      <c r="AF18" s="30">
        <v>1</v>
      </c>
      <c r="AG18" s="30">
        <v>0.8</v>
      </c>
      <c r="AH18" s="30">
        <v>0</v>
      </c>
      <c r="AI18" s="31">
        <v>1</v>
      </c>
      <c r="AJ18" s="31">
        <v>1</v>
      </c>
      <c r="AK18" s="31">
        <v>1</v>
      </c>
      <c r="AL18" s="31">
        <v>1</v>
      </c>
      <c r="AM18" s="88" t="s">
        <v>153</v>
      </c>
      <c r="AN18" s="88" t="s">
        <v>153</v>
      </c>
      <c r="AO18" s="29" t="s">
        <v>167</v>
      </c>
      <c r="AP18" s="29">
        <v>0</v>
      </c>
      <c r="AQ18" s="31">
        <f>SUM(AD18:AP18)</f>
        <v>7.8</v>
      </c>
      <c r="AR18" s="40">
        <f>AVERAGE(AD18:AP18)</f>
        <v>0.78</v>
      </c>
      <c r="AS18" s="100">
        <f>_xlfn.RANK.EQ(V18,V18:V117,1)/100</f>
        <v>0.47</v>
      </c>
      <c r="AT18" s="31">
        <f>_xlfn.RANK.EQ(X18,X18:X117,1)/100</f>
        <v>0.26</v>
      </c>
      <c r="AU18" s="41">
        <f>AVERAGE(AC18, AR18,V18, X18)</f>
        <v>0.68722499999999997</v>
      </c>
    </row>
    <row r="19" spans="1:47" s="42" customFormat="1" x14ac:dyDescent="0.2">
      <c r="A19" s="28">
        <f>_xlfn.RANK.EQ(AU19,$AU$2:$AU$101,0)</f>
        <v>69</v>
      </c>
      <c r="B19" s="35" t="s">
        <v>21</v>
      </c>
      <c r="C19" s="27"/>
      <c r="D19" s="27" t="s">
        <v>20</v>
      </c>
      <c r="E19" s="27"/>
      <c r="F19" s="27" t="s">
        <v>20</v>
      </c>
      <c r="G19" s="27"/>
      <c r="H19" s="27"/>
      <c r="I19" s="27"/>
      <c r="J19" s="27"/>
      <c r="K19" s="27"/>
      <c r="L19" s="27"/>
      <c r="M19" s="27"/>
      <c r="N19" s="27" t="s">
        <v>20</v>
      </c>
      <c r="O19" s="27"/>
      <c r="P19" s="27"/>
      <c r="Q19" s="27" t="s">
        <v>20</v>
      </c>
      <c r="R19" s="27"/>
      <c r="S19" s="27"/>
      <c r="T19" s="28"/>
      <c r="U19" s="36">
        <v>0.8</v>
      </c>
      <c r="V19" s="37">
        <f>1-(U19/100)</f>
        <v>0.99199999999999999</v>
      </c>
      <c r="W19" s="34">
        <v>790</v>
      </c>
      <c r="X19" s="38">
        <f>W19/1000</f>
        <v>0.79</v>
      </c>
      <c r="Y19" s="29" t="s">
        <v>150</v>
      </c>
      <c r="Z19" s="29" t="s">
        <v>151</v>
      </c>
      <c r="AA19" s="29"/>
      <c r="AB19" s="30" t="s">
        <v>147</v>
      </c>
      <c r="AC19" s="39">
        <v>0.222</v>
      </c>
      <c r="AD19" s="31">
        <v>1</v>
      </c>
      <c r="AE19" s="31">
        <v>1</v>
      </c>
      <c r="AF19" s="30">
        <v>1</v>
      </c>
      <c r="AG19" s="30">
        <v>0.2</v>
      </c>
      <c r="AH19" s="30">
        <v>0.2</v>
      </c>
      <c r="AI19" s="31">
        <v>1</v>
      </c>
      <c r="AJ19" s="31">
        <v>1</v>
      </c>
      <c r="AK19" s="31">
        <v>1</v>
      </c>
      <c r="AL19" s="31">
        <v>1</v>
      </c>
      <c r="AM19" s="88" t="s">
        <v>148</v>
      </c>
      <c r="AN19" s="88" t="s">
        <v>149</v>
      </c>
      <c r="AO19" s="29">
        <v>0</v>
      </c>
      <c r="AP19" s="29">
        <v>0</v>
      </c>
      <c r="AQ19" s="31">
        <f>SUM(AD19:AP19)</f>
        <v>7.4</v>
      </c>
      <c r="AR19" s="40">
        <f>AVERAGE(AD19:AP19)</f>
        <v>0.67272727272727273</v>
      </c>
      <c r="AS19" s="100">
        <f>_xlfn.RANK.EQ(V19,V19:V118,1)/100</f>
        <v>0.63</v>
      </c>
      <c r="AT19" s="31">
        <f>_xlfn.RANK.EQ(X19,X19:X118,1)/100</f>
        <v>0.28999999999999998</v>
      </c>
      <c r="AU19" s="41">
        <f>AVERAGE(AC19, AR19,V19, X19)</f>
        <v>0.66918181818181821</v>
      </c>
    </row>
    <row r="20" spans="1:47" s="42" customFormat="1" x14ac:dyDescent="0.2">
      <c r="A20" s="28">
        <f>_xlfn.RANK.EQ(AU20,$AU$2:$AU$101,0)</f>
        <v>76</v>
      </c>
      <c r="B20" s="35" t="s">
        <v>88</v>
      </c>
      <c r="C20" s="27"/>
      <c r="D20" s="27" t="s">
        <v>20</v>
      </c>
      <c r="E20" s="27"/>
      <c r="F20" s="27" t="s">
        <v>20</v>
      </c>
      <c r="G20" s="27"/>
      <c r="H20" s="27"/>
      <c r="I20" s="27"/>
      <c r="J20" s="27"/>
      <c r="K20" s="27"/>
      <c r="L20" s="27" t="s">
        <v>20</v>
      </c>
      <c r="M20" s="27"/>
      <c r="N20" s="27" t="s">
        <v>20</v>
      </c>
      <c r="O20" s="27" t="s">
        <v>20</v>
      </c>
      <c r="P20" s="27"/>
      <c r="Q20" s="27" t="s">
        <v>20</v>
      </c>
      <c r="R20" s="27"/>
      <c r="S20" s="27"/>
      <c r="T20" s="28"/>
      <c r="U20" s="36">
        <v>10.7</v>
      </c>
      <c r="V20" s="37">
        <f>1-(U20/100)</f>
        <v>0.89300000000000002</v>
      </c>
      <c r="W20" s="34">
        <v>484</v>
      </c>
      <c r="X20" s="38">
        <f>W20/1000</f>
        <v>0.48399999999999999</v>
      </c>
      <c r="Y20" s="29">
        <v>1</v>
      </c>
      <c r="Z20" s="29" t="s">
        <v>151</v>
      </c>
      <c r="AA20" s="29" t="s">
        <v>211</v>
      </c>
      <c r="AB20" s="30" t="s">
        <v>212</v>
      </c>
      <c r="AC20" s="39">
        <v>0.24199999999999999</v>
      </c>
      <c r="AD20" s="89">
        <v>1</v>
      </c>
      <c r="AE20" s="89">
        <v>1</v>
      </c>
      <c r="AF20" s="30">
        <v>1</v>
      </c>
      <c r="AG20" s="31">
        <v>0.2</v>
      </c>
      <c r="AH20" s="30">
        <v>0.2</v>
      </c>
      <c r="AI20" s="31">
        <v>0</v>
      </c>
      <c r="AJ20" s="31">
        <v>0</v>
      </c>
      <c r="AK20" s="31">
        <v>1</v>
      </c>
      <c r="AL20" s="31">
        <v>1</v>
      </c>
      <c r="AM20" s="88">
        <v>1</v>
      </c>
      <c r="AN20" s="88">
        <v>1</v>
      </c>
      <c r="AO20" s="29">
        <v>0</v>
      </c>
      <c r="AP20" s="29">
        <v>1</v>
      </c>
      <c r="AQ20" s="31">
        <f>SUM(AD20:AP20)</f>
        <v>8.4</v>
      </c>
      <c r="AR20" s="40">
        <f>AVERAGE(AD20:AP20)</f>
        <v>0.64615384615384619</v>
      </c>
      <c r="AS20" s="100">
        <f>_xlfn.RANK.EQ(V20,V20:V119,1)/100</f>
        <v>0.21</v>
      </c>
      <c r="AT20" s="31">
        <f>_xlfn.RANK.EQ(X20,X20:X119,1)/100</f>
        <v>0.22</v>
      </c>
      <c r="AU20" s="41">
        <f>AVERAGE(AC20, AR20,V20, X20)</f>
        <v>0.56628846153846157</v>
      </c>
    </row>
    <row r="21" spans="1:47" s="42" customFormat="1" x14ac:dyDescent="0.2">
      <c r="A21" s="28">
        <f>_xlfn.RANK.EQ(AU21,$AU$2:$AU$101,0)</f>
        <v>78</v>
      </c>
      <c r="B21" s="35" t="s">
        <v>68</v>
      </c>
      <c r="C21" s="33"/>
      <c r="D21" s="33" t="s">
        <v>20</v>
      </c>
      <c r="E21" s="33" t="s">
        <v>20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8"/>
      <c r="U21" s="36" t="s">
        <v>150</v>
      </c>
      <c r="V21" s="37" t="s">
        <v>150</v>
      </c>
      <c r="W21" s="34" t="s">
        <v>150</v>
      </c>
      <c r="X21" s="38" t="s">
        <v>150</v>
      </c>
      <c r="Y21" s="29" t="s">
        <v>150</v>
      </c>
      <c r="Z21" s="29" t="s">
        <v>164</v>
      </c>
      <c r="AA21" s="29" t="s">
        <v>194</v>
      </c>
      <c r="AB21" s="29" t="s">
        <v>194</v>
      </c>
      <c r="AC21" s="39">
        <v>0.36699999999999999</v>
      </c>
      <c r="AD21" s="89">
        <v>1</v>
      </c>
      <c r="AE21" s="89">
        <v>1</v>
      </c>
      <c r="AF21" s="30">
        <v>1</v>
      </c>
      <c r="AG21" s="30">
        <v>0.5</v>
      </c>
      <c r="AH21" s="30">
        <v>0.3</v>
      </c>
      <c r="AI21" s="31">
        <v>1</v>
      </c>
      <c r="AJ21" s="31">
        <v>1</v>
      </c>
      <c r="AK21" s="31">
        <v>1</v>
      </c>
      <c r="AL21" s="31">
        <v>1</v>
      </c>
      <c r="AM21" s="88">
        <v>0</v>
      </c>
      <c r="AN21" s="88">
        <v>1</v>
      </c>
      <c r="AO21" s="29">
        <v>1</v>
      </c>
      <c r="AP21" s="29">
        <v>0</v>
      </c>
      <c r="AQ21" s="31"/>
      <c r="AR21" s="40">
        <f>AVERAGE(AD21:AP21)</f>
        <v>0.75384615384615394</v>
      </c>
      <c r="AS21" s="100" t="e">
        <f>_xlfn.RANK.EQ(V21,V21:V120,1)/100</f>
        <v>#VALUE!</v>
      </c>
      <c r="AT21" s="31" t="e">
        <f>_xlfn.RANK.EQ(X21,X21:X120,1)/100</f>
        <v>#VALUE!</v>
      </c>
      <c r="AU21" s="41">
        <f>AVERAGE(AC21, AR21,V21, X21)</f>
        <v>0.56042307692307691</v>
      </c>
    </row>
    <row r="22" spans="1:47" s="42" customFormat="1" x14ac:dyDescent="0.2">
      <c r="A22" s="28">
        <f>_xlfn.RANK.EQ(AU22,$AU$2:$AU$101,0)</f>
        <v>80</v>
      </c>
      <c r="B22" s="35" t="s">
        <v>111</v>
      </c>
      <c r="C22" s="27"/>
      <c r="D22" s="27" t="s">
        <v>20</v>
      </c>
      <c r="E22" s="27"/>
      <c r="F22" s="27" t="s">
        <v>20</v>
      </c>
      <c r="G22" s="27"/>
      <c r="H22" s="27"/>
      <c r="I22" s="27"/>
      <c r="J22" s="27"/>
      <c r="K22" s="27"/>
      <c r="L22" s="27" t="s">
        <v>20</v>
      </c>
      <c r="M22" s="27"/>
      <c r="N22" s="27" t="s">
        <v>20</v>
      </c>
      <c r="O22" s="27" t="s">
        <v>20</v>
      </c>
      <c r="P22" s="27"/>
      <c r="Q22" s="27" t="s">
        <v>20</v>
      </c>
      <c r="R22" s="27"/>
      <c r="S22" s="27"/>
      <c r="T22" s="28"/>
      <c r="U22" s="36">
        <v>26.56</v>
      </c>
      <c r="V22" s="37">
        <f>1-(U22/100)</f>
        <v>0.73439999999999994</v>
      </c>
      <c r="W22" s="34">
        <v>396</v>
      </c>
      <c r="X22" s="38">
        <f>W22/1000</f>
        <v>0.39600000000000002</v>
      </c>
      <c r="Y22" s="29">
        <v>1</v>
      </c>
      <c r="Z22" s="29" t="s">
        <v>151</v>
      </c>
      <c r="AA22" s="29" t="s">
        <v>221</v>
      </c>
      <c r="AB22" s="30" t="s">
        <v>212</v>
      </c>
      <c r="AC22" s="39">
        <v>0.24199999999999999</v>
      </c>
      <c r="AD22" s="89">
        <v>1</v>
      </c>
      <c r="AE22" s="89">
        <v>0.8</v>
      </c>
      <c r="AF22" s="30">
        <v>1</v>
      </c>
      <c r="AG22" s="30">
        <v>0.1</v>
      </c>
      <c r="AH22" s="30">
        <v>0.2</v>
      </c>
      <c r="AI22" s="31">
        <v>1</v>
      </c>
      <c r="AJ22" s="31">
        <v>0</v>
      </c>
      <c r="AK22" s="31">
        <v>1</v>
      </c>
      <c r="AL22" s="31">
        <v>1</v>
      </c>
      <c r="AM22" s="88" t="s">
        <v>150</v>
      </c>
      <c r="AN22" s="88">
        <v>1</v>
      </c>
      <c r="AO22" s="29">
        <v>1</v>
      </c>
      <c r="AP22" s="29">
        <v>0</v>
      </c>
      <c r="AQ22" s="31">
        <f>SUM(AD22:AP22)</f>
        <v>8.1</v>
      </c>
      <c r="AR22" s="40">
        <f>AVERAGE(AD22:AP22)</f>
        <v>0.67499999999999993</v>
      </c>
      <c r="AS22" s="100">
        <f>_xlfn.RANK.EQ(V22,V22:V121,1)/100</f>
        <v>0.09</v>
      </c>
      <c r="AT22" s="31">
        <f>_xlfn.RANK.EQ(X22,X22:X121,1)/100</f>
        <v>0.2</v>
      </c>
      <c r="AU22" s="41">
        <f>AVERAGE(AC22, AR22,V22, X22)</f>
        <v>0.51184999999999992</v>
      </c>
    </row>
    <row r="23" spans="1:47" s="42" customFormat="1" x14ac:dyDescent="0.2">
      <c r="A23" s="28">
        <f>_xlfn.RANK.EQ(AU23,$AU$2:$AU$101,0)</f>
        <v>82</v>
      </c>
      <c r="B23" s="35" t="s">
        <v>79</v>
      </c>
      <c r="C23" s="33"/>
      <c r="D23" s="33" t="s">
        <v>20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 t="s">
        <v>20</v>
      </c>
      <c r="R23" s="33"/>
      <c r="S23" s="33"/>
      <c r="T23" s="28"/>
      <c r="U23" s="36">
        <v>0.1</v>
      </c>
      <c r="V23" s="37">
        <f>1-(U23/100)</f>
        <v>0.999</v>
      </c>
      <c r="W23" s="34">
        <v>348</v>
      </c>
      <c r="X23" s="38">
        <f>W23/1000</f>
        <v>0.34799999999999998</v>
      </c>
      <c r="Y23" s="29">
        <v>10</v>
      </c>
      <c r="Z23" s="29" t="s">
        <v>151</v>
      </c>
      <c r="AA23" s="29" t="s">
        <v>150</v>
      </c>
      <c r="AB23" s="30" t="s">
        <v>150</v>
      </c>
      <c r="AC23" s="39">
        <v>8.7999999999999995E-2</v>
      </c>
      <c r="AD23" s="89">
        <v>1</v>
      </c>
      <c r="AE23" s="89">
        <v>0.4</v>
      </c>
      <c r="AF23" s="30">
        <v>0</v>
      </c>
      <c r="AG23" s="30" t="s">
        <v>150</v>
      </c>
      <c r="AH23" s="30" t="s">
        <v>150</v>
      </c>
      <c r="AI23" s="29">
        <v>1</v>
      </c>
      <c r="AJ23" s="31">
        <v>0</v>
      </c>
      <c r="AK23" s="31">
        <v>1</v>
      </c>
      <c r="AL23" s="31">
        <v>1</v>
      </c>
      <c r="AM23" s="88">
        <v>1</v>
      </c>
      <c r="AN23" s="88">
        <v>0</v>
      </c>
      <c r="AO23" s="29">
        <v>0</v>
      </c>
      <c r="AP23" s="29">
        <v>0</v>
      </c>
      <c r="AQ23" s="31">
        <f>SUM(AD23:AP23)</f>
        <v>5.4</v>
      </c>
      <c r="AR23" s="40">
        <f>AVERAGE(AD23:AP23)</f>
        <v>0.49090909090909096</v>
      </c>
      <c r="AS23" s="100">
        <f>_xlfn.RANK.EQ(V23,V23:V122,1)/100</f>
        <v>0.78</v>
      </c>
      <c r="AT23" s="31">
        <f>_xlfn.RANK.EQ(X23,X23:X122,1)/100</f>
        <v>0.18</v>
      </c>
      <c r="AU23" s="41">
        <f>AVERAGE(AC23, AR23,V23, X23)</f>
        <v>0.4814772727272727</v>
      </c>
    </row>
    <row r="24" spans="1:47" s="42" customFormat="1" x14ac:dyDescent="0.2">
      <c r="A24" s="28">
        <f>_xlfn.RANK.EQ(AU24,$AU$2:$AU$101,0)</f>
        <v>83</v>
      </c>
      <c r="B24" s="35" t="s">
        <v>112</v>
      </c>
      <c r="C24" s="33"/>
      <c r="D24" s="33" t="s">
        <v>20</v>
      </c>
      <c r="E24" s="33"/>
      <c r="F24" s="33" t="s">
        <v>20</v>
      </c>
      <c r="G24" s="33"/>
      <c r="H24" s="33"/>
      <c r="I24" s="33"/>
      <c r="J24" s="33"/>
      <c r="K24" s="33"/>
      <c r="L24" s="33"/>
      <c r="M24" s="33"/>
      <c r="N24" s="33" t="s">
        <v>20</v>
      </c>
      <c r="O24" s="27"/>
      <c r="P24" s="27"/>
      <c r="Q24" s="27"/>
      <c r="R24" s="27"/>
      <c r="S24" s="27"/>
      <c r="T24" s="28"/>
      <c r="U24" s="36">
        <v>71.16</v>
      </c>
      <c r="V24" s="37">
        <f>1-(U24/100)</f>
        <v>0.28839999999999999</v>
      </c>
      <c r="W24" s="34">
        <v>700</v>
      </c>
      <c r="X24" s="38">
        <f>W24/1000</f>
        <v>0.7</v>
      </c>
      <c r="Y24" s="29" t="s">
        <v>150</v>
      </c>
      <c r="Z24" s="29" t="s">
        <v>151</v>
      </c>
      <c r="AA24" s="29" t="s">
        <v>150</v>
      </c>
      <c r="AB24" s="30" t="s">
        <v>150</v>
      </c>
      <c r="AC24" s="39">
        <v>0.17799999999999999</v>
      </c>
      <c r="AD24" s="31">
        <v>1</v>
      </c>
      <c r="AE24" s="31">
        <v>0.8</v>
      </c>
      <c r="AF24" s="30">
        <v>1</v>
      </c>
      <c r="AG24" s="30"/>
      <c r="AH24" s="30"/>
      <c r="AI24" s="31">
        <v>1</v>
      </c>
      <c r="AJ24" s="31">
        <v>1</v>
      </c>
      <c r="AK24" s="31">
        <v>1</v>
      </c>
      <c r="AL24" s="31">
        <v>1</v>
      </c>
      <c r="AM24" s="88" t="s">
        <v>153</v>
      </c>
      <c r="AN24" s="88" t="s">
        <v>153</v>
      </c>
      <c r="AO24" s="29">
        <v>0</v>
      </c>
      <c r="AP24" s="29">
        <v>0</v>
      </c>
      <c r="AQ24" s="31">
        <f>SUM(AD24:AP24)</f>
        <v>6.8</v>
      </c>
      <c r="AR24" s="40">
        <f>AVERAGE(AD24:AP24)</f>
        <v>0.75555555555555554</v>
      </c>
      <c r="AS24" s="100">
        <f>_xlfn.RANK.EQ(V24,V24:V123,1)/100</f>
        <v>0.04</v>
      </c>
      <c r="AT24" s="31">
        <f>_xlfn.RANK.EQ(X24,X24:X123,1)/100</f>
        <v>0.23</v>
      </c>
      <c r="AU24" s="41">
        <f>AVERAGE(AC24, AR24,V24, X24)</f>
        <v>0.48048888888888885</v>
      </c>
    </row>
    <row r="25" spans="1:47" s="42" customFormat="1" ht="14.25" customHeight="1" x14ac:dyDescent="0.2">
      <c r="A25" s="28">
        <f>_xlfn.RANK.EQ(AU25,$AU$2:$AU$101,0)</f>
        <v>92</v>
      </c>
      <c r="B25" s="35" t="s">
        <v>72</v>
      </c>
      <c r="C25" s="33"/>
      <c r="D25" s="33" t="s">
        <v>20</v>
      </c>
      <c r="E25" s="33"/>
      <c r="F25" s="33"/>
      <c r="G25" s="33"/>
      <c r="H25" s="33"/>
      <c r="I25" s="33"/>
      <c r="J25" s="33"/>
      <c r="K25" s="33"/>
      <c r="L25" s="33"/>
      <c r="M25" s="33"/>
      <c r="N25" s="33" t="s">
        <v>20</v>
      </c>
      <c r="O25" s="33"/>
      <c r="P25" s="33"/>
      <c r="Q25" s="33" t="s">
        <v>20</v>
      </c>
      <c r="R25" s="27"/>
      <c r="S25" s="27"/>
      <c r="T25" s="28"/>
      <c r="U25" s="36">
        <v>50.99</v>
      </c>
      <c r="V25" s="37">
        <f>1-(U25/100)</f>
        <v>0.49009999999999998</v>
      </c>
      <c r="W25" s="34">
        <v>53</v>
      </c>
      <c r="X25" s="38">
        <f>W25/1000</f>
        <v>5.2999999999999999E-2</v>
      </c>
      <c r="Y25" s="29">
        <v>2</v>
      </c>
      <c r="Z25" s="29">
        <v>2</v>
      </c>
      <c r="AA25" s="29" t="s">
        <v>198</v>
      </c>
      <c r="AB25" s="29" t="s">
        <v>198</v>
      </c>
      <c r="AC25" s="39">
        <v>0.216</v>
      </c>
      <c r="AD25" s="89">
        <v>1</v>
      </c>
      <c r="AE25" s="89">
        <v>0.4</v>
      </c>
      <c r="AF25" s="30">
        <v>1</v>
      </c>
      <c r="AG25" s="30">
        <v>0.1</v>
      </c>
      <c r="AH25" s="31">
        <v>0.2</v>
      </c>
      <c r="AI25" s="31">
        <v>1</v>
      </c>
      <c r="AJ25" s="31">
        <v>1</v>
      </c>
      <c r="AK25" s="31">
        <v>1</v>
      </c>
      <c r="AL25" s="31">
        <v>1</v>
      </c>
      <c r="AM25" s="88">
        <v>1</v>
      </c>
      <c r="AN25" s="88">
        <v>0</v>
      </c>
      <c r="AO25" s="29">
        <v>1</v>
      </c>
      <c r="AP25" s="29">
        <v>0</v>
      </c>
      <c r="AQ25" s="31">
        <f>SUM(AD25:AP25)</f>
        <v>8.6999999999999993</v>
      </c>
      <c r="AR25" s="40">
        <f>AVERAGE(AD25:AP25)</f>
        <v>0.66923076923076918</v>
      </c>
      <c r="AS25" s="100">
        <f>_xlfn.RANK.EQ(V25,V25:V124,1)/100</f>
        <v>0.04</v>
      </c>
      <c r="AT25" s="31">
        <f>_xlfn.RANK.EQ(X25,X25:X124,1)/100</f>
        <v>0.06</v>
      </c>
      <c r="AU25" s="41">
        <f>AVERAGE(AC25, AR25,V25, X25)</f>
        <v>0.3570826923076923</v>
      </c>
    </row>
    <row r="26" spans="1:47" s="42" customFormat="1" x14ac:dyDescent="0.2">
      <c r="A26" s="28">
        <f>_xlfn.RANK.EQ(AU26,$AU$2:$AU$101,0)</f>
        <v>99</v>
      </c>
      <c r="B26" s="35" t="s">
        <v>59</v>
      </c>
      <c r="C26" s="33" t="s">
        <v>20</v>
      </c>
      <c r="D26" s="33" t="s">
        <v>20</v>
      </c>
      <c r="E26" s="33"/>
      <c r="F26" s="33"/>
      <c r="G26" s="33"/>
      <c r="H26" s="33" t="s">
        <v>20</v>
      </c>
      <c r="I26" s="33" t="s">
        <v>20</v>
      </c>
      <c r="J26" s="33"/>
      <c r="K26" s="33"/>
      <c r="L26" s="33"/>
      <c r="M26" s="33" t="s">
        <v>20</v>
      </c>
      <c r="N26" s="33"/>
      <c r="O26" s="33"/>
      <c r="P26" s="33" t="s">
        <v>20</v>
      </c>
      <c r="Q26" s="33"/>
      <c r="R26" s="33"/>
      <c r="S26" s="33" t="s">
        <v>20</v>
      </c>
      <c r="T26" s="28" t="s">
        <v>20</v>
      </c>
      <c r="U26" s="36">
        <v>147.12</v>
      </c>
      <c r="V26" s="37">
        <f>1-(U26/100)</f>
        <v>-0.47120000000000006</v>
      </c>
      <c r="W26" s="34">
        <v>14</v>
      </c>
      <c r="X26" s="38">
        <f>W26/1000</f>
        <v>1.4E-2</v>
      </c>
      <c r="Y26" s="29">
        <v>35</v>
      </c>
      <c r="Z26" s="29" t="s">
        <v>151</v>
      </c>
      <c r="AA26" s="29" t="s">
        <v>189</v>
      </c>
      <c r="AB26" s="29" t="s">
        <v>189</v>
      </c>
      <c r="AC26" s="39">
        <v>0.189</v>
      </c>
      <c r="AD26" s="89">
        <v>0.6</v>
      </c>
      <c r="AE26" s="89">
        <v>1</v>
      </c>
      <c r="AF26" s="30">
        <v>1</v>
      </c>
      <c r="AG26" s="30">
        <v>0.7</v>
      </c>
      <c r="AH26" s="30">
        <v>0.1</v>
      </c>
      <c r="AI26" s="31">
        <v>1</v>
      </c>
      <c r="AJ26" s="31">
        <v>0</v>
      </c>
      <c r="AK26" s="31">
        <v>1</v>
      </c>
      <c r="AL26" s="31">
        <v>1</v>
      </c>
      <c r="AM26" s="88">
        <v>1</v>
      </c>
      <c r="AN26" s="88">
        <v>1</v>
      </c>
      <c r="AO26" s="29">
        <v>1</v>
      </c>
      <c r="AP26" s="29">
        <v>1</v>
      </c>
      <c r="AQ26" s="31"/>
      <c r="AR26" s="40">
        <f>AVERAGE(AD26:AP26)</f>
        <v>0.8</v>
      </c>
      <c r="AS26" s="100">
        <f>_xlfn.RANK.EQ(V26,V26:V125,1)/100</f>
        <v>0.01</v>
      </c>
      <c r="AT26" s="31">
        <f>_xlfn.RANK.EQ(X26,X26:X125,1)/100</f>
        <v>0.02</v>
      </c>
      <c r="AU26" s="41">
        <f>AVERAGE(AC26, AR26,V26, X26)</f>
        <v>0.13295000000000001</v>
      </c>
    </row>
    <row r="27" spans="1:47" s="42" customFormat="1" hidden="1" x14ac:dyDescent="0.2">
      <c r="A27" s="28">
        <f>_xlfn.RANK.EQ(AU27,$AU$2:$AU$101,0)</f>
        <v>2</v>
      </c>
      <c r="B27" s="35" t="s">
        <v>57</v>
      </c>
      <c r="C27" s="33"/>
      <c r="D27" s="33"/>
      <c r="E27" s="33"/>
      <c r="F27" s="33"/>
      <c r="G27" s="33"/>
      <c r="H27" s="33" t="s">
        <v>20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 t="s">
        <v>20</v>
      </c>
      <c r="U27" s="36">
        <v>0.03</v>
      </c>
      <c r="V27" s="37">
        <f>1-(U27/100)</f>
        <v>0.99970000000000003</v>
      </c>
      <c r="W27" s="30">
        <v>107792</v>
      </c>
      <c r="X27" s="38">
        <f>W27/1000</f>
        <v>107.792</v>
      </c>
      <c r="Y27" s="29"/>
      <c r="Z27" s="29"/>
      <c r="AA27" s="29"/>
      <c r="AB27" s="30"/>
      <c r="AC27" s="39">
        <v>3.4000000000000002E-2</v>
      </c>
      <c r="AD27" s="31">
        <v>1</v>
      </c>
      <c r="AE27" s="31">
        <v>1</v>
      </c>
      <c r="AF27" s="30">
        <v>1</v>
      </c>
      <c r="AG27" s="30">
        <v>0.8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/>
      <c r="AN27" s="88"/>
      <c r="AO27" s="29">
        <v>1</v>
      </c>
      <c r="AP27" s="29">
        <v>1</v>
      </c>
      <c r="AQ27" s="31">
        <f>SUM(AD27:AP27)</f>
        <v>10.399999999999999</v>
      </c>
      <c r="AR27" s="40">
        <f>AVERAGE(AD27:AP27)</f>
        <v>0.94545454545454533</v>
      </c>
      <c r="AS27" s="100">
        <f>_xlfn.RANK.EQ(V27,V27:V126,1)/100</f>
        <v>0.76</v>
      </c>
      <c r="AT27" s="31">
        <f>_xlfn.RANK.EQ(X27,X27:X126,1)/100</f>
        <v>0.76</v>
      </c>
      <c r="AU27" s="41">
        <f>AVERAGE(AC27, AR27,V27, X27)</f>
        <v>27.442788636363638</v>
      </c>
    </row>
    <row r="28" spans="1:47" s="42" customFormat="1" hidden="1" x14ac:dyDescent="0.2">
      <c r="A28" s="28">
        <f>_xlfn.RANK.EQ(AU28,$AU$2:$AU$101,0)</f>
        <v>5</v>
      </c>
      <c r="B28" s="35" t="s">
        <v>104</v>
      </c>
      <c r="C28" s="33"/>
      <c r="D28" s="33"/>
      <c r="E28" s="33"/>
      <c r="F28" s="33"/>
      <c r="G28" s="33" t="s">
        <v>20</v>
      </c>
      <c r="H28" s="33"/>
      <c r="I28" s="33"/>
      <c r="J28" s="33"/>
      <c r="K28" s="33"/>
      <c r="L28" s="33"/>
      <c r="M28" s="33"/>
      <c r="N28" s="33"/>
      <c r="O28" s="33"/>
      <c r="P28" s="33"/>
      <c r="Q28" s="33" t="s">
        <v>20</v>
      </c>
      <c r="R28" s="33"/>
      <c r="S28" s="33" t="s">
        <v>20</v>
      </c>
      <c r="T28" s="33"/>
      <c r="U28" s="36">
        <v>0.32</v>
      </c>
      <c r="V28" s="37">
        <f>1-(U28/100)</f>
        <v>0.99680000000000002</v>
      </c>
      <c r="W28" s="34">
        <v>40540</v>
      </c>
      <c r="X28" s="38">
        <f>W28/1000</f>
        <v>40.54</v>
      </c>
      <c r="Y28" s="29"/>
      <c r="Z28" s="29">
        <v>0</v>
      </c>
      <c r="AA28" s="29" t="s">
        <v>217</v>
      </c>
      <c r="AB28" s="30" t="s">
        <v>150</v>
      </c>
      <c r="AC28" s="39">
        <v>0.187</v>
      </c>
      <c r="AD28" s="31">
        <v>1</v>
      </c>
      <c r="AE28" s="31">
        <v>1</v>
      </c>
      <c r="AF28" s="30">
        <v>1</v>
      </c>
      <c r="AG28" s="30">
        <v>0.6</v>
      </c>
      <c r="AH28" s="30">
        <v>0.8</v>
      </c>
      <c r="AI28" s="31">
        <v>1</v>
      </c>
      <c r="AJ28" s="31">
        <v>1</v>
      </c>
      <c r="AK28" s="31">
        <v>1</v>
      </c>
      <c r="AL28" s="31">
        <v>1</v>
      </c>
      <c r="AM28" s="88" t="s">
        <v>148</v>
      </c>
      <c r="AN28" s="88" t="s">
        <v>153</v>
      </c>
      <c r="AO28" s="29">
        <v>1</v>
      </c>
      <c r="AP28" s="29">
        <v>1</v>
      </c>
      <c r="AQ28" s="31">
        <f>SUM(AD28:AP28)</f>
        <v>10.4</v>
      </c>
      <c r="AR28" s="40">
        <f>AVERAGE(AD28:AP28)</f>
        <v>0.94545454545454544</v>
      </c>
      <c r="AS28" s="100">
        <f>_xlfn.RANK.EQ(V28,V28:V127,1)/100</f>
        <v>0.7</v>
      </c>
      <c r="AT28" s="31">
        <f>_xlfn.RANK.EQ(X28,X28:X127,1)/100</f>
        <v>0.75</v>
      </c>
      <c r="AU28" s="41">
        <f>AVERAGE(AC28, AR28,V28, X28)</f>
        <v>10.667313636363636</v>
      </c>
    </row>
    <row r="29" spans="1:47" s="42" customFormat="1" ht="25.5" hidden="1" x14ac:dyDescent="0.2">
      <c r="A29" s="28">
        <f>_xlfn.RANK.EQ(AU29,$AU$2:$AU$101,0)</f>
        <v>7</v>
      </c>
      <c r="B29" s="35" t="s">
        <v>55</v>
      </c>
      <c r="C29" s="33"/>
      <c r="D29" s="33"/>
      <c r="E29" s="33" t="s">
        <v>20</v>
      </c>
      <c r="F29" s="33"/>
      <c r="G29" s="33"/>
      <c r="H29" s="33"/>
      <c r="I29" s="33"/>
      <c r="J29" s="33"/>
      <c r="K29" s="33" t="s">
        <v>20</v>
      </c>
      <c r="L29" s="33"/>
      <c r="M29" s="33"/>
      <c r="N29" s="33"/>
      <c r="O29" s="33"/>
      <c r="P29" s="33" t="s">
        <v>20</v>
      </c>
      <c r="Q29" s="33" t="s">
        <v>20</v>
      </c>
      <c r="R29" s="33"/>
      <c r="S29" s="33"/>
      <c r="T29" s="33"/>
      <c r="U29" s="36">
        <v>0.68</v>
      </c>
      <c r="V29" s="37">
        <f>1-(U29/100)</f>
        <v>0.99319999999999997</v>
      </c>
      <c r="W29" s="34">
        <v>23196</v>
      </c>
      <c r="X29" s="38">
        <f>W29/1000</f>
        <v>23.196000000000002</v>
      </c>
      <c r="Y29" s="29"/>
      <c r="Z29" s="29"/>
      <c r="AA29" s="29"/>
      <c r="AB29" s="30"/>
      <c r="AC29" s="39">
        <v>0.53900000000000003</v>
      </c>
      <c r="AD29" s="31">
        <v>1</v>
      </c>
      <c r="AE29" s="31">
        <v>1</v>
      </c>
      <c r="AF29" s="30">
        <v>1</v>
      </c>
      <c r="AG29" s="30">
        <v>0.6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/>
      <c r="AN29" s="88"/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0.62</v>
      </c>
      <c r="AT29" s="31">
        <f>_xlfn.RANK.EQ(X29,X29:X128,1)/100</f>
        <v>0.74</v>
      </c>
      <c r="AU29" s="41">
        <f>AVERAGE(AC29, AR29,V29, X29)</f>
        <v>6.4138681818181826</v>
      </c>
    </row>
    <row r="30" spans="1:47" s="42" customFormat="1" hidden="1" x14ac:dyDescent="0.2">
      <c r="A30" s="28">
        <f>_xlfn.RANK.EQ(AU30,$AU$2:$AU$101,0)</f>
        <v>8</v>
      </c>
      <c r="B30" s="35" t="s">
        <v>102</v>
      </c>
      <c r="C30" s="33"/>
      <c r="D30" s="33"/>
      <c r="E30" s="33"/>
      <c r="F30" s="33"/>
      <c r="G30" s="33" t="s">
        <v>20</v>
      </c>
      <c r="H30" s="33"/>
      <c r="I30" s="33"/>
      <c r="J30" s="33"/>
      <c r="K30" s="33"/>
      <c r="L30" s="33"/>
      <c r="M30" s="33"/>
      <c r="N30" s="33"/>
      <c r="O30" s="33"/>
      <c r="P30" s="33"/>
      <c r="Q30" s="33" t="s">
        <v>20</v>
      </c>
      <c r="R30" s="33"/>
      <c r="S30" s="33" t="s">
        <v>20</v>
      </c>
      <c r="T30" s="33"/>
      <c r="U30" s="36">
        <v>0.37</v>
      </c>
      <c r="V30" s="37">
        <f>1-(U30/100)</f>
        <v>0.99629999999999996</v>
      </c>
      <c r="W30" s="34">
        <v>20581</v>
      </c>
      <c r="X30" s="38">
        <f>W30/1000</f>
        <v>20.581</v>
      </c>
      <c r="Y30" s="29">
        <v>42</v>
      </c>
      <c r="Z30" s="29">
        <v>42</v>
      </c>
      <c r="AA30" s="29" t="s">
        <v>215</v>
      </c>
      <c r="AB30" s="30" t="s">
        <v>215</v>
      </c>
      <c r="AC30" s="39">
        <v>0.187</v>
      </c>
      <c r="AD30" s="31">
        <v>1</v>
      </c>
      <c r="AE30" s="31">
        <v>1</v>
      </c>
      <c r="AF30" s="30">
        <v>1</v>
      </c>
      <c r="AG30" s="30">
        <v>0.6</v>
      </c>
      <c r="AH30" s="30">
        <v>0.8</v>
      </c>
      <c r="AI30" s="31">
        <v>1</v>
      </c>
      <c r="AJ30" s="31">
        <v>1</v>
      </c>
      <c r="AK30" s="31">
        <v>1</v>
      </c>
      <c r="AL30" s="31">
        <v>1</v>
      </c>
      <c r="AM30" s="88" t="s">
        <v>153</v>
      </c>
      <c r="AN30" s="88" t="s">
        <v>153</v>
      </c>
      <c r="AO30" s="29">
        <v>1</v>
      </c>
      <c r="AP30" s="29">
        <v>1</v>
      </c>
      <c r="AQ30" s="31">
        <f>SUM(AD30:AP30)</f>
        <v>10.4</v>
      </c>
      <c r="AR30" s="40">
        <f>AVERAGE(AD30:AP30)</f>
        <v>0.94545454545454544</v>
      </c>
      <c r="AS30" s="100">
        <f>_xlfn.RANK.EQ(V30,V30:V129,1)/100</f>
        <v>0.66</v>
      </c>
      <c r="AT30" s="31">
        <f>_xlfn.RANK.EQ(X30,X30:X129,1)/100</f>
        <v>0.73</v>
      </c>
      <c r="AU30" s="41">
        <f>AVERAGE(AC30, AR30,V30, X30)</f>
        <v>5.677438636363636</v>
      </c>
    </row>
    <row r="31" spans="1:47" s="42" customFormat="1" hidden="1" x14ac:dyDescent="0.2">
      <c r="A31" s="28">
        <f>_xlfn.RANK.EQ(AU31,$AU$2:$AU$101,0)</f>
        <v>9</v>
      </c>
      <c r="B31" s="35" t="s">
        <v>28</v>
      </c>
      <c r="C31" s="27"/>
      <c r="D31" s="27"/>
      <c r="E31" s="27"/>
      <c r="F31" s="27"/>
      <c r="G31" s="27"/>
      <c r="H31" s="27"/>
      <c r="I31" s="27"/>
      <c r="J31" s="27" t="s">
        <v>20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36">
        <v>8.8000000000000007</v>
      </c>
      <c r="V31" s="37">
        <f>1-(U31/100)</f>
        <v>0.91200000000000003</v>
      </c>
      <c r="W31" s="34">
        <v>17105</v>
      </c>
      <c r="X31" s="38">
        <f>W31/1000</f>
        <v>17.105</v>
      </c>
      <c r="Y31" s="29" t="s">
        <v>150</v>
      </c>
      <c r="Z31" s="29" t="s">
        <v>151</v>
      </c>
      <c r="AA31" s="29" t="s">
        <v>150</v>
      </c>
      <c r="AB31" s="30" t="s">
        <v>159</v>
      </c>
      <c r="AC31" s="39">
        <v>2.4E-2</v>
      </c>
      <c r="AD31" s="31">
        <v>0.8</v>
      </c>
      <c r="AE31" s="31">
        <v>1</v>
      </c>
      <c r="AF31" s="30">
        <v>0</v>
      </c>
      <c r="AG31" s="30">
        <v>0.8</v>
      </c>
      <c r="AH31" s="30">
        <v>0</v>
      </c>
      <c r="AI31" s="31">
        <v>0.5</v>
      </c>
      <c r="AJ31" s="31">
        <v>1</v>
      </c>
      <c r="AK31" s="31">
        <v>1</v>
      </c>
      <c r="AL31" s="31">
        <v>1</v>
      </c>
      <c r="AM31" s="88">
        <v>0.5</v>
      </c>
      <c r="AN31" s="88" t="s">
        <v>153</v>
      </c>
      <c r="AO31" s="29">
        <v>1</v>
      </c>
      <c r="AP31" s="29">
        <v>1</v>
      </c>
      <c r="AQ31" s="31">
        <f>SUM(AD31:AP31)</f>
        <v>8.6</v>
      </c>
      <c r="AR31" s="40">
        <f>AVERAGE(AD31:AP31)</f>
        <v>0.71666666666666667</v>
      </c>
      <c r="AS31" s="100">
        <f>_xlfn.RANK.EQ(V31,V31:V130,1)/100</f>
        <v>0.2</v>
      </c>
      <c r="AT31" s="31">
        <f>_xlfn.RANK.EQ(X31,X31:X130,1)/100</f>
        <v>0.72</v>
      </c>
      <c r="AU31" s="41">
        <f>AVERAGE(AC31, AR31,V31, X31)</f>
        <v>4.6894166666666663</v>
      </c>
    </row>
    <row r="32" spans="1:47" s="42" customFormat="1" ht="25.5" hidden="1" x14ac:dyDescent="0.2">
      <c r="A32" s="28">
        <f>_xlfn.RANK.EQ(AU32,$AU$2:$AU$101,0)</f>
        <v>10</v>
      </c>
      <c r="B32" s="35" t="s">
        <v>75</v>
      </c>
      <c r="C32" s="33" t="s">
        <v>20</v>
      </c>
      <c r="D32" s="33"/>
      <c r="E32" s="33" t="s">
        <v>20</v>
      </c>
      <c r="F32" s="33"/>
      <c r="G32" s="33"/>
      <c r="H32" s="33"/>
      <c r="I32" s="33" t="s">
        <v>20</v>
      </c>
      <c r="J32" s="33" t="s">
        <v>20</v>
      </c>
      <c r="K32" s="33" t="s">
        <v>20</v>
      </c>
      <c r="L32" s="33"/>
      <c r="M32" s="33" t="s">
        <v>20</v>
      </c>
      <c r="N32" s="33"/>
      <c r="O32" s="33"/>
      <c r="P32" s="33" t="s">
        <v>20</v>
      </c>
      <c r="Q32" s="33" t="s">
        <v>20</v>
      </c>
      <c r="R32" s="33"/>
      <c r="S32" s="33" t="s">
        <v>20</v>
      </c>
      <c r="T32" s="28"/>
      <c r="U32" s="36">
        <v>0.72</v>
      </c>
      <c r="V32" s="37">
        <f>1-(U32/100)</f>
        <v>0.99280000000000002</v>
      </c>
      <c r="W32" s="34">
        <v>16236</v>
      </c>
      <c r="X32" s="38">
        <f>W32/1000</f>
        <v>16.236000000000001</v>
      </c>
      <c r="Y32" s="29"/>
      <c r="Z32" s="29"/>
      <c r="AA32" s="29" t="s">
        <v>200</v>
      </c>
      <c r="AB32" s="30" t="s">
        <v>200</v>
      </c>
      <c r="AC32" s="39">
        <v>0.60399999999999998</v>
      </c>
      <c r="AD32" s="31">
        <v>1</v>
      </c>
      <c r="AE32" s="31">
        <v>1</v>
      </c>
      <c r="AF32" s="30" t="s">
        <v>150</v>
      </c>
      <c r="AG32" s="30">
        <v>0.6</v>
      </c>
      <c r="AH32" s="30">
        <v>0.2</v>
      </c>
      <c r="AI32" s="31">
        <v>1</v>
      </c>
      <c r="AJ32" s="31">
        <v>1</v>
      </c>
      <c r="AK32" s="31">
        <v>0.66</v>
      </c>
      <c r="AL32" s="31">
        <v>0.66</v>
      </c>
      <c r="AM32" s="88" t="s">
        <v>149</v>
      </c>
      <c r="AN32" s="88" t="s">
        <v>153</v>
      </c>
      <c r="AO32" s="29">
        <v>1</v>
      </c>
      <c r="AP32" s="29">
        <v>0</v>
      </c>
      <c r="AQ32" s="31">
        <f>SUM(AD32:AP32)</f>
        <v>7.120000000000001</v>
      </c>
      <c r="AR32" s="40">
        <f>AVERAGE(AD32:AP32)</f>
        <v>0.71200000000000008</v>
      </c>
      <c r="AS32" s="100">
        <f>_xlfn.RANK.EQ(V32,V32:V131,1)/100</f>
        <v>0.56999999999999995</v>
      </c>
      <c r="AT32" s="31">
        <f>_xlfn.RANK.EQ(X32,X32:X131,1)/100</f>
        <v>0.71</v>
      </c>
      <c r="AU32" s="41">
        <f>AVERAGE(AC32, AR32,V32, X32)</f>
        <v>4.6362000000000005</v>
      </c>
    </row>
    <row r="33" spans="1:47" s="42" customFormat="1" ht="38.25" hidden="1" x14ac:dyDescent="0.2">
      <c r="A33" s="28">
        <f>_xlfn.RANK.EQ(AU33,$AU$2:$AU$101,0)</f>
        <v>12</v>
      </c>
      <c r="B33" s="35" t="s">
        <v>83</v>
      </c>
      <c r="C33" s="33" t="s">
        <v>20</v>
      </c>
      <c r="D33" s="33"/>
      <c r="E33" s="33"/>
      <c r="F33" s="33"/>
      <c r="G33" s="33"/>
      <c r="H33" s="33" t="s">
        <v>20</v>
      </c>
      <c r="I33" s="33"/>
      <c r="J33" s="33"/>
      <c r="K33" s="33"/>
      <c r="L33" s="33"/>
      <c r="M33" s="33"/>
      <c r="N33" s="33"/>
      <c r="O33" s="27"/>
      <c r="P33" s="27"/>
      <c r="Q33" s="27"/>
      <c r="R33" s="27"/>
      <c r="S33" s="27"/>
      <c r="T33" s="28"/>
      <c r="U33" s="36">
        <v>1.17</v>
      </c>
      <c r="V33" s="37">
        <f>1-(U33/100)</f>
        <v>0.98829999999999996</v>
      </c>
      <c r="W33" s="34">
        <v>10774</v>
      </c>
      <c r="X33" s="38">
        <f>W33/1000</f>
        <v>10.773999999999999</v>
      </c>
      <c r="Y33" s="29" t="s">
        <v>208</v>
      </c>
      <c r="Z33" s="29">
        <v>0</v>
      </c>
      <c r="AA33" s="29" t="s">
        <v>209</v>
      </c>
      <c r="AB33" s="30"/>
      <c r="AC33" s="39">
        <v>4.9000000000000002E-2</v>
      </c>
      <c r="AD33" s="31">
        <v>1</v>
      </c>
      <c r="AE33" s="31">
        <v>0.8</v>
      </c>
      <c r="AF33" s="30">
        <v>1</v>
      </c>
      <c r="AG33" s="30">
        <v>0.6</v>
      </c>
      <c r="AH33" s="30">
        <v>0.6</v>
      </c>
      <c r="AI33" s="31">
        <v>1</v>
      </c>
      <c r="AJ33" s="31">
        <v>1</v>
      </c>
      <c r="AK33" s="31">
        <v>1</v>
      </c>
      <c r="AL33" s="31">
        <v>1</v>
      </c>
      <c r="AM33" s="88" t="s">
        <v>153</v>
      </c>
      <c r="AN33" s="88" t="s">
        <v>153</v>
      </c>
      <c r="AO33" s="29">
        <v>1</v>
      </c>
      <c r="AP33" s="29">
        <v>1</v>
      </c>
      <c r="AQ33" s="31">
        <f>SUM(AD33:AP33)</f>
        <v>10</v>
      </c>
      <c r="AR33" s="40">
        <f>AVERAGE(AD33:AP33)</f>
        <v>0.90909090909090906</v>
      </c>
      <c r="AS33" s="100">
        <f>_xlfn.RANK.EQ(V33,V33:V132,1)/100</f>
        <v>0.5</v>
      </c>
      <c r="AT33" s="31">
        <f>_xlfn.RANK.EQ(X33,X33:X132,1)/100</f>
        <v>0.7</v>
      </c>
      <c r="AU33" s="41">
        <f>AVERAGE(AC33, AR33,V33, X33)</f>
        <v>3.1800977272727269</v>
      </c>
    </row>
    <row r="34" spans="1:47" s="42" customFormat="1" ht="25.5" hidden="1" x14ac:dyDescent="0.2">
      <c r="A34" s="28">
        <f>_xlfn.RANK.EQ(AU34,$AU$2:$AU$101,0)</f>
        <v>13</v>
      </c>
      <c r="B34" s="35" t="s">
        <v>41</v>
      </c>
      <c r="C34" s="33"/>
      <c r="D34" s="33"/>
      <c r="E34" s="33" t="s">
        <v>20</v>
      </c>
      <c r="F34" s="33"/>
      <c r="G34" s="33" t="s">
        <v>20</v>
      </c>
      <c r="H34" s="33"/>
      <c r="I34" s="33"/>
      <c r="J34" s="33"/>
      <c r="K34" s="33" t="s">
        <v>20</v>
      </c>
      <c r="L34" s="33"/>
      <c r="M34" s="33"/>
      <c r="N34" s="33"/>
      <c r="O34" s="33"/>
      <c r="P34" s="33"/>
      <c r="Q34" s="33"/>
      <c r="R34" s="33"/>
      <c r="S34" s="33"/>
      <c r="T34" s="33"/>
      <c r="U34" s="36">
        <v>0.67</v>
      </c>
      <c r="V34" s="37">
        <f>1-(U34/100)</f>
        <v>0.99329999999999996</v>
      </c>
      <c r="W34" s="34">
        <v>9948</v>
      </c>
      <c r="X34" s="38">
        <f>W34/1000</f>
        <v>9.9480000000000004</v>
      </c>
      <c r="Y34" s="29" t="s">
        <v>172</v>
      </c>
      <c r="Z34" s="29" t="s">
        <v>173</v>
      </c>
      <c r="AA34" s="29" t="s">
        <v>174</v>
      </c>
      <c r="AB34" s="30" t="s">
        <v>175</v>
      </c>
      <c r="AC34" s="39">
        <v>0.625</v>
      </c>
      <c r="AD34" s="31">
        <v>1</v>
      </c>
      <c r="AE34" s="31">
        <v>0.8</v>
      </c>
      <c r="AF34" s="30">
        <v>1</v>
      </c>
      <c r="AG34" s="30">
        <v>0.6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 t="s">
        <v>153</v>
      </c>
      <c r="AN34" s="88" t="s">
        <v>153</v>
      </c>
      <c r="AO34" s="29">
        <v>1</v>
      </c>
      <c r="AP34" s="29">
        <v>1</v>
      </c>
      <c r="AQ34" s="31">
        <f>SUM(AD34:AP34)</f>
        <v>10</v>
      </c>
      <c r="AR34" s="40">
        <f>AVERAGE(AD34:AP34)</f>
        <v>0.90909090909090906</v>
      </c>
      <c r="AS34" s="100">
        <f>_xlfn.RANK.EQ(V34,V34:V133,1)/100</f>
        <v>0.59</v>
      </c>
      <c r="AT34" s="31">
        <f>_xlfn.RANK.EQ(X34,X34:X133,1)/100</f>
        <v>0.69</v>
      </c>
      <c r="AU34" s="41">
        <f>AVERAGE(AC34, AR34,V34, X34)</f>
        <v>3.1188477272727275</v>
      </c>
    </row>
    <row r="35" spans="1:47" s="42" customFormat="1" ht="38.25" hidden="1" x14ac:dyDescent="0.2">
      <c r="A35" s="28">
        <f>_xlfn.RANK.EQ(AU35,$AU$2:$AU$101,0)</f>
        <v>15</v>
      </c>
      <c r="B35" s="35" t="s">
        <v>81</v>
      </c>
      <c r="C35" s="33"/>
      <c r="D35" s="33"/>
      <c r="E35" s="33"/>
      <c r="F35" s="33"/>
      <c r="G35" s="33" t="s">
        <v>20</v>
      </c>
      <c r="H35" s="33"/>
      <c r="I35" s="33"/>
      <c r="J35" s="33"/>
      <c r="K35" s="33"/>
      <c r="L35" s="33"/>
      <c r="M35" s="33"/>
      <c r="N35" s="33"/>
      <c r="O35" s="33"/>
      <c r="P35" s="33"/>
      <c r="Q35" s="33" t="s">
        <v>20</v>
      </c>
      <c r="R35" s="27"/>
      <c r="S35" s="27"/>
      <c r="T35" s="28"/>
      <c r="U35" s="36">
        <v>0.35</v>
      </c>
      <c r="V35" s="37">
        <f>1-(U35/100)</f>
        <v>0.99650000000000005</v>
      </c>
      <c r="W35" s="34">
        <v>8507</v>
      </c>
      <c r="X35" s="38">
        <f>W35/1000</f>
        <v>8.5069999999999997</v>
      </c>
      <c r="Y35" s="29" t="s">
        <v>150</v>
      </c>
      <c r="Z35" s="29" t="s">
        <v>151</v>
      </c>
      <c r="AA35" s="29" t="s">
        <v>205</v>
      </c>
      <c r="AB35" s="30" t="s">
        <v>206</v>
      </c>
      <c r="AC35" s="39">
        <v>0.17199999999999999</v>
      </c>
      <c r="AD35" s="31">
        <v>0.8</v>
      </c>
      <c r="AE35" s="31">
        <v>0.8</v>
      </c>
      <c r="AF35" s="30">
        <v>1</v>
      </c>
      <c r="AG35" s="30">
        <v>0.4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150</v>
      </c>
      <c r="AN35" s="88" t="s">
        <v>153</v>
      </c>
      <c r="AO35" s="29">
        <v>1</v>
      </c>
      <c r="AP35" s="29">
        <v>1</v>
      </c>
      <c r="AQ35" s="31">
        <f>SUM(AD35:AP35)</f>
        <v>9</v>
      </c>
      <c r="AR35" s="40">
        <f>AVERAGE(AD35:AP35)</f>
        <v>0.81818181818181823</v>
      </c>
      <c r="AS35" s="100">
        <f>_xlfn.RANK.EQ(V35,V35:V134,1)/100</f>
        <v>0.62</v>
      </c>
      <c r="AT35" s="31">
        <f>_xlfn.RANK.EQ(X35,X35:X134,1)/100</f>
        <v>0.68</v>
      </c>
      <c r="AU35" s="41">
        <f>AVERAGE(AC35, AR35,V35, X35)</f>
        <v>2.6234204545454545</v>
      </c>
    </row>
    <row r="36" spans="1:47" s="42" customFormat="1" ht="25.5" hidden="1" x14ac:dyDescent="0.2">
      <c r="A36" s="28">
        <f>_xlfn.RANK.EQ(AU36,$AU$2:$AU$101,0)</f>
        <v>16</v>
      </c>
      <c r="B36" s="35" t="s">
        <v>23</v>
      </c>
      <c r="C36" s="27"/>
      <c r="D36" s="27"/>
      <c r="E36" s="27"/>
      <c r="F36" s="27"/>
      <c r="G36" s="27"/>
      <c r="H36" s="27"/>
      <c r="I36" s="27" t="s">
        <v>20</v>
      </c>
      <c r="J36" s="27" t="s">
        <v>20</v>
      </c>
      <c r="K36" s="27" t="s">
        <v>20</v>
      </c>
      <c r="L36" s="27"/>
      <c r="M36" s="27" t="s">
        <v>20</v>
      </c>
      <c r="N36" s="27"/>
      <c r="O36" s="27"/>
      <c r="P36" s="27" t="s">
        <v>20</v>
      </c>
      <c r="Q36" s="27"/>
      <c r="R36" s="27" t="s">
        <v>20</v>
      </c>
      <c r="S36" s="27"/>
      <c r="T36" s="28"/>
      <c r="U36" s="36">
        <v>5.38</v>
      </c>
      <c r="V36" s="37">
        <f>1-(U36/100)</f>
        <v>0.94620000000000004</v>
      </c>
      <c r="W36" s="34">
        <v>7823</v>
      </c>
      <c r="X36" s="38">
        <f>W36/1000</f>
        <v>7.8230000000000004</v>
      </c>
      <c r="Y36" s="29">
        <v>2400</v>
      </c>
      <c r="Z36" s="29">
        <v>0</v>
      </c>
      <c r="AA36" s="43" t="s">
        <v>154</v>
      </c>
      <c r="AB36" s="30"/>
      <c r="AC36" s="39">
        <v>0.25</v>
      </c>
      <c r="AD36" s="31">
        <v>0.8</v>
      </c>
      <c r="AE36" s="31">
        <v>0.7</v>
      </c>
      <c r="AF36" s="30">
        <v>1</v>
      </c>
      <c r="AG36" s="30">
        <v>0.6</v>
      </c>
      <c r="AH36" s="30">
        <v>0.4</v>
      </c>
      <c r="AI36" s="31">
        <v>1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9.5</v>
      </c>
      <c r="AR36" s="40">
        <f>AVERAGE(AD36:AP36)</f>
        <v>0.86363636363636365</v>
      </c>
      <c r="AS36" s="100">
        <f>_xlfn.RANK.EQ(V36,V36:V135,1)/100</f>
        <v>0.25</v>
      </c>
      <c r="AT36" s="31">
        <f>_xlfn.RANK.EQ(X36,X36:X135,1)/100</f>
        <v>0.66</v>
      </c>
      <c r="AU36" s="41">
        <f>AVERAGE(AC36, AR36,V36, X36)</f>
        <v>2.4707090909090912</v>
      </c>
    </row>
    <row r="37" spans="1:47" s="42" customFormat="1" hidden="1" x14ac:dyDescent="0.2">
      <c r="A37" s="28">
        <f>_xlfn.RANK.EQ(AU37,$AU$2:$AU$101,0)</f>
        <v>17</v>
      </c>
      <c r="B37" s="35" t="s">
        <v>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20</v>
      </c>
      <c r="S37" s="27"/>
      <c r="T37" s="28"/>
      <c r="U37" s="36">
        <v>3.39</v>
      </c>
      <c r="V37" s="37">
        <f>1-(U37/100)</f>
        <v>0.96609999999999996</v>
      </c>
      <c r="W37" s="34">
        <v>7983</v>
      </c>
      <c r="X37" s="38">
        <f>W37/1000</f>
        <v>7.9829999999999997</v>
      </c>
      <c r="Y37" s="29">
        <v>1500</v>
      </c>
      <c r="Z37" s="29">
        <v>0</v>
      </c>
      <c r="AA37" s="29" t="s">
        <v>160</v>
      </c>
      <c r="AB37" s="30"/>
      <c r="AC37" s="39">
        <v>5.0000000000000001E-3</v>
      </c>
      <c r="AD37" s="31">
        <v>0.8</v>
      </c>
      <c r="AE37" s="31">
        <v>1</v>
      </c>
      <c r="AF37" s="30">
        <v>1</v>
      </c>
      <c r="AG37" s="30">
        <v>0.8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10.199999999999999</v>
      </c>
      <c r="AR37" s="40">
        <f>AVERAGE(AD37:AP37)</f>
        <v>0.92727272727272725</v>
      </c>
      <c r="AS37" s="100">
        <f>_xlfn.RANK.EQ(V37,V37:V136,1)/100</f>
        <v>0.33</v>
      </c>
      <c r="AT37" s="31">
        <f>_xlfn.RANK.EQ(X37,X37:X136,1)/100</f>
        <v>0.66</v>
      </c>
      <c r="AU37" s="41">
        <f>AVERAGE(AC37, AR37,V37, X37)</f>
        <v>2.4703431818181816</v>
      </c>
    </row>
    <row r="38" spans="1:47" s="42" customFormat="1" hidden="1" x14ac:dyDescent="0.2">
      <c r="A38" s="28">
        <f>_xlfn.RANK.EQ(AU38,$AU$2:$AU$101,0)</f>
        <v>18</v>
      </c>
      <c r="B38" s="35" t="s">
        <v>58</v>
      </c>
      <c r="C38" s="33"/>
      <c r="D38" s="33"/>
      <c r="E38" s="33" t="s">
        <v>20</v>
      </c>
      <c r="F38" s="33"/>
      <c r="G38" s="33"/>
      <c r="H38" s="33"/>
      <c r="I38" s="33"/>
      <c r="J38" s="33"/>
      <c r="K38" s="33"/>
      <c r="L38" s="33" t="s">
        <v>20</v>
      </c>
      <c r="M38" s="33"/>
      <c r="N38" s="33"/>
      <c r="O38" s="33"/>
      <c r="P38" s="33"/>
      <c r="Q38" s="33"/>
      <c r="R38" s="33"/>
      <c r="S38" s="33"/>
      <c r="T38" s="28"/>
      <c r="U38" s="36">
        <v>1.22</v>
      </c>
      <c r="V38" s="37">
        <f>1-(U38/100)</f>
        <v>0.98780000000000001</v>
      </c>
      <c r="W38" s="34">
        <v>7557</v>
      </c>
      <c r="X38" s="38">
        <f>W38/1000</f>
        <v>7.5570000000000004</v>
      </c>
      <c r="Y38" s="29" t="s">
        <v>150</v>
      </c>
      <c r="Z38" s="29">
        <v>0</v>
      </c>
      <c r="AA38" s="29" t="s">
        <v>162</v>
      </c>
      <c r="AB38" s="30" t="s">
        <v>150</v>
      </c>
      <c r="AC38" s="39">
        <v>0.40799999999999997</v>
      </c>
      <c r="AD38" s="31">
        <v>1</v>
      </c>
      <c r="AE38" s="31">
        <v>0.8</v>
      </c>
      <c r="AF38" s="30">
        <v>1</v>
      </c>
      <c r="AG38" s="30">
        <v>0.6</v>
      </c>
      <c r="AH38" s="30">
        <v>0.4</v>
      </c>
      <c r="AI38" s="31">
        <v>1</v>
      </c>
      <c r="AJ38" s="31">
        <v>1</v>
      </c>
      <c r="AK38" s="31">
        <v>1</v>
      </c>
      <c r="AL38" s="31">
        <v>1</v>
      </c>
      <c r="AM38" s="88" t="s">
        <v>155</v>
      </c>
      <c r="AN38" s="88" t="s">
        <v>153</v>
      </c>
      <c r="AO38" s="29">
        <v>1</v>
      </c>
      <c r="AP38" s="29">
        <v>1</v>
      </c>
      <c r="AQ38" s="31">
        <f>SUM(AD38:AP38)</f>
        <v>9.8000000000000007</v>
      </c>
      <c r="AR38" s="40">
        <f>AVERAGE(AD38:AP38)</f>
        <v>0.89090909090909098</v>
      </c>
      <c r="AS38" s="100">
        <f>_xlfn.RANK.EQ(V38,V38:V137,1)/100</f>
        <v>0.46</v>
      </c>
      <c r="AT38" s="31">
        <f>_xlfn.RANK.EQ(X38,X38:X137,1)/100</f>
        <v>0.65</v>
      </c>
      <c r="AU38" s="41">
        <f>AVERAGE(AC38, AR38,V38, X38)</f>
        <v>2.4609272727272726</v>
      </c>
    </row>
    <row r="39" spans="1:47" s="42" customFormat="1" hidden="1" x14ac:dyDescent="0.2">
      <c r="A39" s="28">
        <f>_xlfn.RANK.EQ(AU39,$AU$2:$AU$101,0)</f>
        <v>19</v>
      </c>
      <c r="B39" s="35" t="s">
        <v>65</v>
      </c>
      <c r="C39" s="33"/>
      <c r="D39" s="33"/>
      <c r="E39" s="33"/>
      <c r="F39" s="33"/>
      <c r="G39" s="33" t="s">
        <v>20</v>
      </c>
      <c r="H39" s="33"/>
      <c r="I39" s="33"/>
      <c r="J39" s="33" t="s">
        <v>20</v>
      </c>
      <c r="K39" s="33"/>
      <c r="L39" s="33"/>
      <c r="M39" s="33"/>
      <c r="N39" s="33"/>
      <c r="O39" s="33"/>
      <c r="P39" s="33" t="s">
        <v>20</v>
      </c>
      <c r="Q39" s="33" t="s">
        <v>20</v>
      </c>
      <c r="R39" s="33"/>
      <c r="S39" s="33" t="s">
        <v>20</v>
      </c>
      <c r="T39" s="28"/>
      <c r="U39" s="36">
        <v>2.89</v>
      </c>
      <c r="V39" s="37">
        <f>1-(U39/100)</f>
        <v>0.97109999999999996</v>
      </c>
      <c r="W39" s="34">
        <v>7297</v>
      </c>
      <c r="X39" s="38">
        <f>W39/1000</f>
        <v>7.2969999999999997</v>
      </c>
      <c r="Y39" s="29"/>
      <c r="Z39" s="29" t="s">
        <v>151</v>
      </c>
      <c r="AA39" s="29"/>
      <c r="AB39" s="30" t="s">
        <v>182</v>
      </c>
      <c r="AC39" s="39">
        <v>0.29799999999999999</v>
      </c>
      <c r="AD39" s="31">
        <v>1</v>
      </c>
      <c r="AE39" s="31">
        <v>1</v>
      </c>
      <c r="AF39" s="30">
        <v>1</v>
      </c>
      <c r="AG39" s="30">
        <v>0.8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155</v>
      </c>
      <c r="AN39" s="88" t="s">
        <v>153</v>
      </c>
      <c r="AO39" s="29">
        <v>1</v>
      </c>
      <c r="AP39" s="29">
        <v>1</v>
      </c>
      <c r="AQ39" s="31">
        <f>SUM(AD39:AP39)</f>
        <v>10.6</v>
      </c>
      <c r="AR39" s="40">
        <f>AVERAGE(AD39:AP39)</f>
        <v>0.96363636363636362</v>
      </c>
      <c r="AS39" s="100">
        <f>_xlfn.RANK.EQ(V39,V39:V138,1)/100</f>
        <v>0.34</v>
      </c>
      <c r="AT39" s="31">
        <f>_xlfn.RANK.EQ(X39,X39:X138,1)/100</f>
        <v>0.62</v>
      </c>
      <c r="AU39" s="41">
        <f>AVERAGE(AC39, AR39,V39, X39)</f>
        <v>2.3824340909090909</v>
      </c>
    </row>
    <row r="40" spans="1:47" s="42" customFormat="1" hidden="1" x14ac:dyDescent="0.2">
      <c r="A40" s="28">
        <f>_xlfn.RANK.EQ(AU40,$AU$2:$AU$101,0)</f>
        <v>20</v>
      </c>
      <c r="B40" s="35" t="s">
        <v>69</v>
      </c>
      <c r="C40" s="33"/>
      <c r="D40" s="33"/>
      <c r="E40" s="33"/>
      <c r="F40" s="33"/>
      <c r="G40" s="33"/>
      <c r="H40" s="33"/>
      <c r="I40" s="33" t="s">
        <v>20</v>
      </c>
      <c r="J40" s="33" t="s">
        <v>20</v>
      </c>
      <c r="K40" s="33"/>
      <c r="L40" s="33"/>
      <c r="M40" s="33" t="s">
        <v>20</v>
      </c>
      <c r="N40" s="33"/>
      <c r="O40" s="33"/>
      <c r="P40" s="33" t="s">
        <v>20</v>
      </c>
      <c r="Q40" s="33"/>
      <c r="R40" s="33"/>
      <c r="S40" s="27"/>
      <c r="T40" s="28"/>
      <c r="U40" s="36">
        <v>4.2</v>
      </c>
      <c r="V40" s="37">
        <f>1-(U40/100)</f>
        <v>0.95799999999999996</v>
      </c>
      <c r="W40" s="34">
        <v>7529</v>
      </c>
      <c r="X40" s="38">
        <f>W40/1000</f>
        <v>7.5289999999999999</v>
      </c>
      <c r="Y40" s="29">
        <v>0</v>
      </c>
      <c r="Z40" s="29">
        <v>2100</v>
      </c>
      <c r="AA40" s="29" t="s">
        <v>195</v>
      </c>
      <c r="AB40" s="30" t="s">
        <v>150</v>
      </c>
      <c r="AC40" s="39">
        <v>6.2E-2</v>
      </c>
      <c r="AD40" s="31">
        <v>1</v>
      </c>
      <c r="AE40" s="31">
        <v>1</v>
      </c>
      <c r="AF40" s="30">
        <v>1</v>
      </c>
      <c r="AG40" s="30">
        <v>0.8</v>
      </c>
      <c r="AH40" s="30">
        <v>0.8</v>
      </c>
      <c r="AI40" s="31">
        <v>1</v>
      </c>
      <c r="AJ40" s="31">
        <v>1</v>
      </c>
      <c r="AK40" s="31">
        <v>1</v>
      </c>
      <c r="AL40" s="31">
        <v>1</v>
      </c>
      <c r="AM40" s="88" t="s">
        <v>155</v>
      </c>
      <c r="AN40" s="88" t="s">
        <v>153</v>
      </c>
      <c r="AO40" s="29">
        <v>1</v>
      </c>
      <c r="AP40" s="29">
        <v>1</v>
      </c>
      <c r="AQ40" s="31">
        <f>SUM(AD40:AP40)</f>
        <v>10.6</v>
      </c>
      <c r="AR40" s="40">
        <f>AVERAGE(AD40:AP40)</f>
        <v>0.96363636363636362</v>
      </c>
      <c r="AS40" s="100">
        <f>_xlfn.RANK.EQ(V40,V40:V139,1)/100</f>
        <v>0.28000000000000003</v>
      </c>
      <c r="AT40" s="31">
        <f>_xlfn.RANK.EQ(X40,X40:X139,1)/100</f>
        <v>0.63</v>
      </c>
      <c r="AU40" s="41">
        <f>AVERAGE(AC40, AR40,V40, X40)</f>
        <v>2.3781590909090911</v>
      </c>
    </row>
    <row r="41" spans="1:47" s="42" customFormat="1" ht="25.5" hidden="1" x14ac:dyDescent="0.2">
      <c r="A41" s="28">
        <f>_xlfn.RANK.EQ(AU41,$AU$2:$AU$101,0)</f>
        <v>21</v>
      </c>
      <c r="B41" s="35" t="s">
        <v>71</v>
      </c>
      <c r="C41" s="33"/>
      <c r="D41" s="33"/>
      <c r="E41" s="33"/>
      <c r="F41" s="33"/>
      <c r="G41" s="33"/>
      <c r="H41" s="33"/>
      <c r="I41" s="33"/>
      <c r="J41" s="33"/>
      <c r="K41" s="33"/>
      <c r="L41" s="33" t="s">
        <v>20</v>
      </c>
      <c r="M41" s="33"/>
      <c r="N41" s="33"/>
      <c r="O41" s="33" t="s">
        <v>20</v>
      </c>
      <c r="P41" s="33"/>
      <c r="Q41" s="33"/>
      <c r="R41" s="27"/>
      <c r="S41" s="27"/>
      <c r="T41" s="28"/>
      <c r="U41" s="36">
        <v>0.72</v>
      </c>
      <c r="V41" s="37">
        <f>1-(U41/100)</f>
        <v>0.99280000000000002</v>
      </c>
      <c r="W41" s="34">
        <v>7339</v>
      </c>
      <c r="X41" s="38">
        <f>W41/1000</f>
        <v>7.3390000000000004</v>
      </c>
      <c r="Y41" s="29"/>
      <c r="Z41" s="29">
        <v>0</v>
      </c>
      <c r="AA41" s="29" t="s">
        <v>193</v>
      </c>
      <c r="AB41" s="30" t="s">
        <v>150</v>
      </c>
      <c r="AC41" s="39">
        <v>0.128</v>
      </c>
      <c r="AD41" s="31">
        <v>1</v>
      </c>
      <c r="AE41" s="31">
        <v>0.2</v>
      </c>
      <c r="AF41" s="30">
        <v>1</v>
      </c>
      <c r="AG41" s="30">
        <v>0.4</v>
      </c>
      <c r="AH41" s="30">
        <v>0.8</v>
      </c>
      <c r="AI41" s="31">
        <v>0.75</v>
      </c>
      <c r="AJ41" s="31">
        <v>1</v>
      </c>
      <c r="AK41" s="31">
        <v>1</v>
      </c>
      <c r="AL41" s="31">
        <v>1</v>
      </c>
      <c r="AM41" s="88" t="s">
        <v>155</v>
      </c>
      <c r="AN41" s="88" t="s">
        <v>153</v>
      </c>
      <c r="AO41" s="29">
        <v>1</v>
      </c>
      <c r="AP41" s="29">
        <v>1</v>
      </c>
      <c r="AQ41" s="31">
        <f>SUM(AD41:AP41)</f>
        <v>9.15</v>
      </c>
      <c r="AR41" s="40">
        <f>AVERAGE(AD41:AP41)</f>
        <v>0.8318181818181819</v>
      </c>
      <c r="AS41" s="100">
        <f>_xlfn.RANK.EQ(V41,V41:V140,1)/100</f>
        <v>0.51</v>
      </c>
      <c r="AT41" s="31">
        <f>_xlfn.RANK.EQ(X41,X41:X140,1)/100</f>
        <v>0.62</v>
      </c>
      <c r="AU41" s="41">
        <f>AVERAGE(AC41, AR41,V41, X41)</f>
        <v>2.3229045454545458</v>
      </c>
    </row>
    <row r="42" spans="1:47" s="42" customFormat="1" hidden="1" x14ac:dyDescent="0.2">
      <c r="A42" s="28">
        <f>_xlfn.RANK.EQ(AU42,$AU$2:$AU$101,0)</f>
        <v>22</v>
      </c>
      <c r="B42" s="35" t="s">
        <v>27</v>
      </c>
      <c r="C42" s="27"/>
      <c r="D42" s="27"/>
      <c r="E42" s="27"/>
      <c r="F42" s="27"/>
      <c r="G42" s="27"/>
      <c r="H42" s="27"/>
      <c r="I42" s="27"/>
      <c r="J42" s="27" t="s">
        <v>20</v>
      </c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36">
        <v>2.06</v>
      </c>
      <c r="V42" s="37">
        <f>1-(U42/100)</f>
        <v>0.97940000000000005</v>
      </c>
      <c r="W42" s="34">
        <v>7255</v>
      </c>
      <c r="X42" s="38">
        <f>W42/1000</f>
        <v>7.2549999999999999</v>
      </c>
      <c r="Y42" s="29"/>
      <c r="Z42" s="29">
        <v>0</v>
      </c>
      <c r="AA42" s="29"/>
      <c r="AB42" s="30" t="s">
        <v>158</v>
      </c>
      <c r="AC42" s="39">
        <v>2.4E-2</v>
      </c>
      <c r="AD42" s="31">
        <v>1</v>
      </c>
      <c r="AE42" s="31">
        <v>0.7</v>
      </c>
      <c r="AF42" s="30">
        <v>1</v>
      </c>
      <c r="AG42" s="30">
        <v>0.8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155</v>
      </c>
      <c r="AN42" s="88" t="s">
        <v>153</v>
      </c>
      <c r="AO42" s="29">
        <v>1</v>
      </c>
      <c r="AP42" s="29">
        <v>1</v>
      </c>
      <c r="AQ42" s="31">
        <f>SUM(AD42:AP42)</f>
        <v>10.1</v>
      </c>
      <c r="AR42" s="40">
        <f>AVERAGE(AD42:AP42)</f>
        <v>0.9181818181818181</v>
      </c>
      <c r="AS42" s="100">
        <f>_xlfn.RANK.EQ(V42,V42:V141,1)/100</f>
        <v>0.39</v>
      </c>
      <c r="AT42" s="31">
        <f>_xlfn.RANK.EQ(X42,X42:X141,1)/100</f>
        <v>0.61</v>
      </c>
      <c r="AU42" s="41">
        <f>AVERAGE(AC42, AR42,V42, X42)</f>
        <v>2.2941454545454545</v>
      </c>
    </row>
    <row r="43" spans="1:47" s="42" customFormat="1" hidden="1" x14ac:dyDescent="0.2">
      <c r="A43" s="28">
        <f>_xlfn.RANK.EQ(AU43,$AU$2:$AU$101,0)</f>
        <v>23</v>
      </c>
      <c r="B43" s="35" t="s">
        <v>103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 t="s">
        <v>20</v>
      </c>
      <c r="R43" s="33"/>
      <c r="S43" s="33" t="s">
        <v>20</v>
      </c>
      <c r="T43" s="33"/>
      <c r="U43" s="36">
        <v>0.22</v>
      </c>
      <c r="V43" s="37">
        <f>1-(U43/100)</f>
        <v>0.99780000000000002</v>
      </c>
      <c r="W43" s="34">
        <v>7111</v>
      </c>
      <c r="X43" s="38">
        <f>W43/1000</f>
        <v>7.1109999999999998</v>
      </c>
      <c r="Y43" s="29">
        <v>15</v>
      </c>
      <c r="Z43" s="29">
        <v>15</v>
      </c>
      <c r="AA43" s="29" t="s">
        <v>216</v>
      </c>
      <c r="AB43" s="30" t="s">
        <v>216</v>
      </c>
      <c r="AC43" s="39">
        <v>3.6999999999999998E-2</v>
      </c>
      <c r="AD43" s="31">
        <v>1</v>
      </c>
      <c r="AE43" s="31">
        <v>0.8</v>
      </c>
      <c r="AF43" s="30">
        <v>1</v>
      </c>
      <c r="AG43" s="30">
        <v>0.6</v>
      </c>
      <c r="AH43" s="30">
        <v>0.8</v>
      </c>
      <c r="AI43" s="31">
        <v>1</v>
      </c>
      <c r="AJ43" s="31">
        <v>1</v>
      </c>
      <c r="AK43" s="31">
        <v>1</v>
      </c>
      <c r="AL43" s="31">
        <v>1</v>
      </c>
      <c r="AM43" s="88" t="s">
        <v>148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0.57999999999999996</v>
      </c>
      <c r="AT43" s="31">
        <f>_xlfn.RANK.EQ(X43,X43:X142,1)/100</f>
        <v>0.6</v>
      </c>
      <c r="AU43" s="41">
        <f>AVERAGE(AC43, AR43,V43, X43)</f>
        <v>2.2682681818181818</v>
      </c>
    </row>
    <row r="44" spans="1:47" s="42" customFormat="1" hidden="1" x14ac:dyDescent="0.2">
      <c r="A44" s="28">
        <f>_xlfn.RANK.EQ(AU44,$AU$2:$AU$101,0)</f>
        <v>25</v>
      </c>
      <c r="B44" s="35" t="s">
        <v>117</v>
      </c>
      <c r="C44" s="33" t="s">
        <v>20</v>
      </c>
      <c r="D44" s="33"/>
      <c r="E44" s="33" t="s">
        <v>20</v>
      </c>
      <c r="F44" s="33"/>
      <c r="G44" s="33"/>
      <c r="H44" s="33"/>
      <c r="I44" s="33"/>
      <c r="J44" s="33"/>
      <c r="K44" s="33" t="s">
        <v>20</v>
      </c>
      <c r="L44" s="33"/>
      <c r="M44" s="33"/>
      <c r="N44" s="33"/>
      <c r="O44" s="33"/>
      <c r="P44" s="33" t="s">
        <v>20</v>
      </c>
      <c r="Q44" s="33"/>
      <c r="R44" s="33"/>
      <c r="S44" s="33"/>
      <c r="T44" s="28"/>
      <c r="U44" s="36">
        <v>1</v>
      </c>
      <c r="V44" s="37">
        <f>1-(U44/100)</f>
        <v>0.99</v>
      </c>
      <c r="W44" s="34">
        <v>6017</v>
      </c>
      <c r="X44" s="38">
        <f>W44/1000</f>
        <v>6.0170000000000003</v>
      </c>
      <c r="Y44" s="29" t="s">
        <v>150</v>
      </c>
      <c r="Z44" s="29" t="s">
        <v>151</v>
      </c>
      <c r="AA44" s="29" t="s">
        <v>185</v>
      </c>
      <c r="AB44" s="30" t="s">
        <v>185</v>
      </c>
      <c r="AC44" s="39">
        <v>0.54500000000000004</v>
      </c>
      <c r="AD44" s="31">
        <v>1</v>
      </c>
      <c r="AE44" s="31">
        <v>1</v>
      </c>
      <c r="AF44" s="30">
        <v>1</v>
      </c>
      <c r="AG44" s="30">
        <v>0.6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150</v>
      </c>
      <c r="AN44" s="88" t="s">
        <v>153</v>
      </c>
      <c r="AO44" s="29">
        <v>0</v>
      </c>
      <c r="AP44" s="29">
        <v>0</v>
      </c>
      <c r="AQ44" s="31">
        <f>SUM(AD44:AP44)</f>
        <v>7.6</v>
      </c>
      <c r="AR44" s="40">
        <f>AVERAGE(AD44:AP44)</f>
        <v>0.69090909090909092</v>
      </c>
      <c r="AS44" s="100">
        <f>_xlfn.RANK.EQ(V44,V44:V143,1)/100</f>
        <v>0.47</v>
      </c>
      <c r="AT44" s="31">
        <f>_xlfn.RANK.EQ(X44,X44:X143,1)/100</f>
        <v>0.57999999999999996</v>
      </c>
      <c r="AU44" s="41">
        <f>AVERAGE(AC44, AR44,V44, X44)</f>
        <v>2.0607272727272727</v>
      </c>
    </row>
    <row r="45" spans="1:47" s="42" customFormat="1" ht="25.5" hidden="1" x14ac:dyDescent="0.2">
      <c r="A45" s="28">
        <f>_xlfn.RANK.EQ(AU45,$AU$2:$AU$101,0)</f>
        <v>26</v>
      </c>
      <c r="B45" s="35" t="s">
        <v>77</v>
      </c>
      <c r="C45" s="33"/>
      <c r="D45" s="33"/>
      <c r="E45" s="33"/>
      <c r="F45" s="33"/>
      <c r="G45" s="33"/>
      <c r="H45" s="33"/>
      <c r="I45" s="33"/>
      <c r="J45" s="33" t="s">
        <v>20</v>
      </c>
      <c r="K45" s="33"/>
      <c r="L45" s="33"/>
      <c r="M45" s="33"/>
      <c r="N45" s="33"/>
      <c r="O45" s="33"/>
      <c r="P45" s="33"/>
      <c r="Q45" s="33" t="s">
        <v>20</v>
      </c>
      <c r="R45" s="33"/>
      <c r="S45" s="33" t="s">
        <v>20</v>
      </c>
      <c r="T45" s="28"/>
      <c r="U45" s="36">
        <v>17.05</v>
      </c>
      <c r="V45" s="37">
        <f>1-(U45/100)</f>
        <v>0.82950000000000002</v>
      </c>
      <c r="W45" s="34">
        <v>6151</v>
      </c>
      <c r="X45" s="38">
        <f>W45/1000</f>
        <v>6.1509999999999998</v>
      </c>
      <c r="Y45" s="29">
        <v>50</v>
      </c>
      <c r="Z45" s="29">
        <v>50</v>
      </c>
      <c r="AA45" s="29" t="s">
        <v>203</v>
      </c>
      <c r="AB45" s="30" t="s">
        <v>203</v>
      </c>
      <c r="AC45" s="39">
        <v>0.124</v>
      </c>
      <c r="AD45" s="31">
        <v>1</v>
      </c>
      <c r="AE45" s="31">
        <v>1</v>
      </c>
      <c r="AF45" s="30">
        <v>1</v>
      </c>
      <c r="AG45" s="30">
        <v>0.8</v>
      </c>
      <c r="AH45" s="30">
        <v>0.6</v>
      </c>
      <c r="AI45" s="31">
        <v>1</v>
      </c>
      <c r="AJ45" s="31">
        <v>1</v>
      </c>
      <c r="AK45" s="31">
        <v>1</v>
      </c>
      <c r="AL45" s="31">
        <v>1</v>
      </c>
      <c r="AM45" s="88" t="s">
        <v>149</v>
      </c>
      <c r="AN45" s="88" t="s">
        <v>153</v>
      </c>
      <c r="AO45" s="29">
        <v>1</v>
      </c>
      <c r="AP45" s="29">
        <v>1</v>
      </c>
      <c r="AQ45" s="31">
        <f>SUM(AD45:AP45)</f>
        <v>10.399999999999999</v>
      </c>
      <c r="AR45" s="40">
        <f>AVERAGE(AD45:AP45)</f>
        <v>0.94545454545454533</v>
      </c>
      <c r="AS45" s="100">
        <f>_xlfn.RANK.EQ(V45,V45:V144,1)/100</f>
        <v>7.0000000000000007E-2</v>
      </c>
      <c r="AT45" s="31">
        <f>_xlfn.RANK.EQ(X45,X45:X144,1)/100</f>
        <v>0.57999999999999996</v>
      </c>
      <c r="AU45" s="41">
        <f>AVERAGE(AC45, AR45,V45, X45)</f>
        <v>2.0124886363636363</v>
      </c>
    </row>
    <row r="46" spans="1:47" s="42" customFormat="1" ht="25.5" hidden="1" x14ac:dyDescent="0.2">
      <c r="A46" s="28">
        <f>_xlfn.RANK.EQ(AU46,$AU$2:$AU$101,0)</f>
        <v>27</v>
      </c>
      <c r="B46" s="35" t="s">
        <v>78</v>
      </c>
      <c r="C46" s="33"/>
      <c r="D46" s="33"/>
      <c r="E46" s="33"/>
      <c r="F46" s="33"/>
      <c r="G46" s="33"/>
      <c r="H46" s="33" t="s">
        <v>20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28"/>
      <c r="U46" s="36">
        <v>4.13</v>
      </c>
      <c r="V46" s="37">
        <f>1-(U46/100)</f>
        <v>0.9587</v>
      </c>
      <c r="W46" s="34">
        <v>5554</v>
      </c>
      <c r="X46" s="38">
        <f>W46/1000</f>
        <v>5.5540000000000003</v>
      </c>
      <c r="Y46" s="29"/>
      <c r="Z46" s="29" t="s">
        <v>151</v>
      </c>
      <c r="AA46" s="29"/>
      <c r="AB46" s="30"/>
      <c r="AC46" s="39">
        <v>2.5000000000000001E-2</v>
      </c>
      <c r="AD46" s="31">
        <v>1</v>
      </c>
      <c r="AE46" s="31">
        <v>1</v>
      </c>
      <c r="AF46" s="30">
        <v>1</v>
      </c>
      <c r="AG46" s="30">
        <v>0.8</v>
      </c>
      <c r="AH46" s="30">
        <v>0.8</v>
      </c>
      <c r="AI46" s="31">
        <v>1</v>
      </c>
      <c r="AJ46" s="31">
        <v>1</v>
      </c>
      <c r="AK46" s="31">
        <v>1</v>
      </c>
      <c r="AL46" s="31">
        <v>1</v>
      </c>
      <c r="AM46" s="88" t="s">
        <v>153</v>
      </c>
      <c r="AN46" s="88" t="s">
        <v>153</v>
      </c>
      <c r="AO46" s="29">
        <v>1</v>
      </c>
      <c r="AP46" s="29">
        <v>1</v>
      </c>
      <c r="AQ46" s="31">
        <f>SUM(AD46:AP46)</f>
        <v>10.6</v>
      </c>
      <c r="AR46" s="40">
        <f>AVERAGE(AD46:AP46)</f>
        <v>0.96363636363636362</v>
      </c>
      <c r="AS46" s="100">
        <f>_xlfn.RANK.EQ(V46,V46:V145,1)/100</f>
        <v>0.27</v>
      </c>
      <c r="AT46" s="31">
        <f>_xlfn.RANK.EQ(X46,X46:X145,1)/100</f>
        <v>0.56000000000000005</v>
      </c>
      <c r="AU46" s="41">
        <f>AVERAGE(AC46, AR46,V46, X46)</f>
        <v>1.875334090909091</v>
      </c>
    </row>
    <row r="47" spans="1:47" s="42" customFormat="1" hidden="1" x14ac:dyDescent="0.2">
      <c r="A47" s="28">
        <f>_xlfn.RANK.EQ(AU47,$AU$2:$AU$101,0)</f>
        <v>28</v>
      </c>
      <c r="B47" s="35" t="s">
        <v>61</v>
      </c>
      <c r="C47" s="33"/>
      <c r="D47" s="33"/>
      <c r="E47" s="33"/>
      <c r="F47" s="33"/>
      <c r="G47" s="33"/>
      <c r="H47" s="33"/>
      <c r="I47" s="33"/>
      <c r="J47" s="33" t="s">
        <v>20</v>
      </c>
      <c r="K47" s="33" t="s">
        <v>20</v>
      </c>
      <c r="L47" s="33"/>
      <c r="M47" s="33" t="s">
        <v>20</v>
      </c>
      <c r="N47" s="33"/>
      <c r="O47" s="33"/>
      <c r="P47" s="33" t="s">
        <v>20</v>
      </c>
      <c r="Q47" s="33"/>
      <c r="R47" s="33"/>
      <c r="S47" s="33" t="s">
        <v>20</v>
      </c>
      <c r="T47" s="28"/>
      <c r="U47" s="36">
        <v>0.72</v>
      </c>
      <c r="V47" s="37">
        <f>1-(U47/100)</f>
        <v>0.99280000000000002</v>
      </c>
      <c r="W47" s="34">
        <v>5365</v>
      </c>
      <c r="X47" s="38">
        <f>W47/1000</f>
        <v>5.3650000000000002</v>
      </c>
      <c r="Y47" s="29">
        <v>240</v>
      </c>
      <c r="Z47" s="29">
        <v>240</v>
      </c>
      <c r="AA47" s="29" t="s">
        <v>191</v>
      </c>
      <c r="AB47" s="30" t="s">
        <v>191</v>
      </c>
      <c r="AC47" s="39">
        <v>0.23400000000000001</v>
      </c>
      <c r="AD47" s="31">
        <v>1</v>
      </c>
      <c r="AE47" s="31">
        <v>1</v>
      </c>
      <c r="AF47" s="30">
        <v>1</v>
      </c>
      <c r="AG47" s="30">
        <v>0.6</v>
      </c>
      <c r="AH47" s="30">
        <v>0.4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</v>
      </c>
      <c r="AR47" s="40">
        <f>AVERAGE(AD47:AP47)</f>
        <v>0.90909090909090906</v>
      </c>
      <c r="AS47" s="100">
        <f>_xlfn.RANK.EQ(V47,V47:V146,1)/100</f>
        <v>0.47</v>
      </c>
      <c r="AT47" s="31">
        <f>_xlfn.RANK.EQ(X47,X47:X146,1)/100</f>
        <v>0.55000000000000004</v>
      </c>
      <c r="AU47" s="41">
        <f>AVERAGE(AC47, AR47,V47, X47)</f>
        <v>1.8752227272727273</v>
      </c>
    </row>
    <row r="48" spans="1:47" s="42" customFormat="1" hidden="1" x14ac:dyDescent="0.2">
      <c r="A48" s="28">
        <f>_xlfn.RANK.EQ(AU48,$AU$2:$AU$101,0)</f>
        <v>29</v>
      </c>
      <c r="B48" s="35" t="s">
        <v>51</v>
      </c>
      <c r="C48" s="33"/>
      <c r="D48" s="33"/>
      <c r="E48" s="33" t="s">
        <v>20</v>
      </c>
      <c r="F48" s="33"/>
      <c r="G48" s="33"/>
      <c r="H48" s="33" t="s">
        <v>186</v>
      </c>
      <c r="I48" s="33"/>
      <c r="J48" s="33"/>
      <c r="K48" s="33" t="s">
        <v>20</v>
      </c>
      <c r="L48" s="33"/>
      <c r="M48" s="33"/>
      <c r="N48" s="33"/>
      <c r="O48" s="33"/>
      <c r="P48" s="33" t="s">
        <v>20</v>
      </c>
      <c r="Q48" s="33"/>
      <c r="R48" s="33"/>
      <c r="S48" s="33"/>
      <c r="T48" s="33"/>
      <c r="U48" s="36">
        <v>0.9</v>
      </c>
      <c r="V48" s="37">
        <f>1-(U48/100)</f>
        <v>0.99099999999999999</v>
      </c>
      <c r="W48" s="34">
        <v>5295</v>
      </c>
      <c r="X48" s="38">
        <f>W48/1000</f>
        <v>5.2949999999999999</v>
      </c>
      <c r="Y48" s="29">
        <v>1</v>
      </c>
      <c r="Z48" s="29" t="s">
        <v>151</v>
      </c>
      <c r="AA48" s="29" t="s">
        <v>187</v>
      </c>
      <c r="AB48" s="29" t="s">
        <v>187</v>
      </c>
      <c r="AC48" s="39">
        <v>0.42399999999999999</v>
      </c>
      <c r="AD48" s="89">
        <v>1</v>
      </c>
      <c r="AE48" s="89">
        <v>0.6</v>
      </c>
      <c r="AF48" s="30">
        <v>1</v>
      </c>
      <c r="AG48" s="30">
        <v>0.3</v>
      </c>
      <c r="AH48" s="30">
        <v>0.2</v>
      </c>
      <c r="AI48" s="31">
        <v>1</v>
      </c>
      <c r="AJ48" s="31">
        <v>1</v>
      </c>
      <c r="AK48" s="31">
        <v>0.66</v>
      </c>
      <c r="AL48" s="31">
        <v>0.33</v>
      </c>
      <c r="AM48" s="88" t="s">
        <v>150</v>
      </c>
      <c r="AN48" s="88">
        <v>1</v>
      </c>
      <c r="AO48" s="29">
        <v>1</v>
      </c>
      <c r="AP48" s="29">
        <v>1</v>
      </c>
      <c r="AQ48" s="31"/>
      <c r="AR48" s="40">
        <f>AVERAGE(AD48:AP48)</f>
        <v>0.75749999999999995</v>
      </c>
      <c r="AS48" s="100">
        <f>_xlfn.RANK.EQ(V48,V48:V147,1)/100</f>
        <v>0.46</v>
      </c>
      <c r="AT48" s="31">
        <f>_xlfn.RANK.EQ(X48,X48:X147,1)/100</f>
        <v>0.54</v>
      </c>
      <c r="AU48" s="41">
        <f>AVERAGE(AC48, AR48,V48, X48)</f>
        <v>1.8668749999999998</v>
      </c>
    </row>
    <row r="49" spans="1:47" s="42" customFormat="1" hidden="1" x14ac:dyDescent="0.2">
      <c r="A49" s="28">
        <f>_xlfn.RANK.EQ(AU49,$AU$2:$AU$101,0)</f>
        <v>30</v>
      </c>
      <c r="B49" s="35" t="s">
        <v>101</v>
      </c>
      <c r="C49" s="33" t="s">
        <v>20</v>
      </c>
      <c r="D49" s="33"/>
      <c r="E49" s="33" t="s">
        <v>20</v>
      </c>
      <c r="F49" s="33"/>
      <c r="G49" s="33" t="s">
        <v>20</v>
      </c>
      <c r="H49" s="33" t="s">
        <v>20</v>
      </c>
      <c r="I49" s="33" t="s">
        <v>20</v>
      </c>
      <c r="J49" s="33" t="s">
        <v>20</v>
      </c>
      <c r="K49" s="33" t="s">
        <v>20</v>
      </c>
      <c r="L49" s="33" t="s">
        <v>20</v>
      </c>
      <c r="M49" s="33" t="s">
        <v>20</v>
      </c>
      <c r="N49" s="33"/>
      <c r="O49" s="33"/>
      <c r="P49" s="33" t="s">
        <v>20</v>
      </c>
      <c r="Q49" s="33" t="s">
        <v>20</v>
      </c>
      <c r="R49" s="33" t="s">
        <v>20</v>
      </c>
      <c r="S49" s="33" t="s">
        <v>20</v>
      </c>
      <c r="T49" s="33" t="s">
        <v>20</v>
      </c>
      <c r="U49" s="36">
        <v>2.0699999999999998</v>
      </c>
      <c r="V49" s="37">
        <f>1-(U49/100)</f>
        <v>0.97929999999999995</v>
      </c>
      <c r="W49" s="34">
        <v>4648</v>
      </c>
      <c r="X49" s="38">
        <f>W49/1000</f>
        <v>4.6479999999999997</v>
      </c>
      <c r="Y49" s="29">
        <v>200</v>
      </c>
      <c r="Z49" s="29">
        <v>200</v>
      </c>
      <c r="AA49" s="29" t="s">
        <v>214</v>
      </c>
      <c r="AB49" s="30" t="s">
        <v>214</v>
      </c>
      <c r="AC49" s="39">
        <v>0.80100000000000005</v>
      </c>
      <c r="AD49" s="31">
        <v>1</v>
      </c>
      <c r="AE49" s="31">
        <v>1</v>
      </c>
      <c r="AF49" s="30">
        <v>1</v>
      </c>
      <c r="AG49" s="30">
        <v>0.8</v>
      </c>
      <c r="AH49" s="30">
        <v>0.8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8.6</v>
      </c>
      <c r="AR49" s="40">
        <f>AVERAGE(AD49:AP49)</f>
        <v>0.78181818181818175</v>
      </c>
      <c r="AS49" s="100">
        <f>_xlfn.RANK.EQ(V49,V49:V148,1)/100</f>
        <v>0.36</v>
      </c>
      <c r="AT49" s="31">
        <f>_xlfn.RANK.EQ(X49,X49:X148,1)/100</f>
        <v>0.49</v>
      </c>
      <c r="AU49" s="41">
        <f>AVERAGE(AC49, AR49,V49, X49)</f>
        <v>1.8025295454545454</v>
      </c>
    </row>
    <row r="50" spans="1:47" s="42" customFormat="1" hidden="1" x14ac:dyDescent="0.2">
      <c r="A50" s="28">
        <f>_xlfn.RANK.EQ(AU50,$AU$2:$AU$101,0)</f>
        <v>31</v>
      </c>
      <c r="B50" s="35" t="s">
        <v>66</v>
      </c>
      <c r="C50" s="33"/>
      <c r="D50" s="33"/>
      <c r="E50" s="33"/>
      <c r="F50" s="33"/>
      <c r="G50" s="33" t="s">
        <v>20</v>
      </c>
      <c r="H50" s="33"/>
      <c r="I50" s="33"/>
      <c r="J50" s="33" t="s">
        <v>20</v>
      </c>
      <c r="K50" s="33"/>
      <c r="L50" s="33"/>
      <c r="M50" s="33"/>
      <c r="N50" s="33"/>
      <c r="O50" s="33"/>
      <c r="P50" s="33" t="s">
        <v>20</v>
      </c>
      <c r="Q50" s="33" t="s">
        <v>20</v>
      </c>
      <c r="R50" s="33"/>
      <c r="S50" s="33" t="s">
        <v>20</v>
      </c>
      <c r="T50" s="28"/>
      <c r="U50" s="36">
        <v>0.26</v>
      </c>
      <c r="V50" s="37">
        <f>1-(U50/100)</f>
        <v>0.99739999999999995</v>
      </c>
      <c r="W50" s="34">
        <v>4946</v>
      </c>
      <c r="X50" s="38">
        <f>W50/1000</f>
        <v>4.9459999999999997</v>
      </c>
      <c r="Y50" s="29">
        <v>170</v>
      </c>
      <c r="Z50" s="29">
        <v>170</v>
      </c>
      <c r="AA50" s="29" t="s">
        <v>193</v>
      </c>
      <c r="AB50" s="30" t="s">
        <v>193</v>
      </c>
      <c r="AC50" s="39">
        <v>0.29799999999999999</v>
      </c>
      <c r="AD50" s="31">
        <v>1</v>
      </c>
      <c r="AE50" s="31">
        <v>1</v>
      </c>
      <c r="AF50" s="30">
        <v>1</v>
      </c>
      <c r="AG50" s="30">
        <v>0.8</v>
      </c>
      <c r="AH50" s="30">
        <v>0.4</v>
      </c>
      <c r="AI50" s="31">
        <v>1</v>
      </c>
      <c r="AJ50" s="31">
        <v>1</v>
      </c>
      <c r="AK50" s="31">
        <v>1</v>
      </c>
      <c r="AL50" s="31">
        <v>1</v>
      </c>
      <c r="AM50" s="88" t="s">
        <v>153</v>
      </c>
      <c r="AN50" s="88" t="s">
        <v>153</v>
      </c>
      <c r="AO50" s="29">
        <v>1</v>
      </c>
      <c r="AP50" s="29">
        <v>1</v>
      </c>
      <c r="AQ50" s="31">
        <f>SUM(AD50:AP50)</f>
        <v>10.199999999999999</v>
      </c>
      <c r="AR50" s="40">
        <f>AVERAGE(AD50:AP50)</f>
        <v>0.92727272727272725</v>
      </c>
      <c r="AS50" s="100">
        <f>_xlfn.RANK.EQ(V50,V50:V149,1)/100</f>
        <v>0.51</v>
      </c>
      <c r="AT50" s="31">
        <f>_xlfn.RANK.EQ(X50,X50:X149,1)/100</f>
        <v>0.49</v>
      </c>
      <c r="AU50" s="41">
        <f>AVERAGE(AC50, AR50,V50, X50)</f>
        <v>1.7921681818181816</v>
      </c>
    </row>
    <row r="51" spans="1:47" s="42" customFormat="1" hidden="1" x14ac:dyDescent="0.2">
      <c r="A51" s="28">
        <f>_xlfn.RANK.EQ(AU51,$AU$2:$AU$101,0)</f>
        <v>32</v>
      </c>
      <c r="B51" s="35" t="s">
        <v>92</v>
      </c>
      <c r="C51" s="27"/>
      <c r="D51" s="27"/>
      <c r="E51" s="27"/>
      <c r="F51" s="27"/>
      <c r="G51" s="27" t="s">
        <v>20</v>
      </c>
      <c r="H51" s="27"/>
      <c r="I51" s="27" t="s">
        <v>20</v>
      </c>
      <c r="J51" s="27"/>
      <c r="K51" s="27" t="s">
        <v>20</v>
      </c>
      <c r="L51" s="27"/>
      <c r="M51" s="27"/>
      <c r="N51" s="27"/>
      <c r="O51" s="27"/>
      <c r="P51" s="27"/>
      <c r="Q51" s="27"/>
      <c r="R51" s="27"/>
      <c r="S51" s="27"/>
      <c r="T51" s="28"/>
      <c r="U51" s="36">
        <v>1.08</v>
      </c>
      <c r="V51" s="37">
        <f>1-(U51/100)</f>
        <v>0.98919999999999997</v>
      </c>
      <c r="W51" s="34">
        <v>5074</v>
      </c>
      <c r="X51" s="38">
        <f>W51/1000</f>
        <v>5.0739999999999998</v>
      </c>
      <c r="Y51" s="29">
        <v>1</v>
      </c>
      <c r="Z51" s="29" t="s">
        <v>151</v>
      </c>
      <c r="AA51" s="29" t="s">
        <v>213</v>
      </c>
      <c r="AB51" s="30" t="s">
        <v>213</v>
      </c>
      <c r="AC51" s="39">
        <v>0.24199999999999999</v>
      </c>
      <c r="AD51" s="89">
        <v>0.3</v>
      </c>
      <c r="AE51" s="89">
        <v>1</v>
      </c>
      <c r="AF51" s="30">
        <v>0</v>
      </c>
      <c r="AG51" s="30">
        <v>0.6</v>
      </c>
      <c r="AH51" s="30">
        <v>0.3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>
        <v>1</v>
      </c>
      <c r="AO51" s="29">
        <v>1</v>
      </c>
      <c r="AP51" s="29">
        <v>1</v>
      </c>
      <c r="AQ51" s="31">
        <f>SUM(AD51:AP51)</f>
        <v>9.1999999999999993</v>
      </c>
      <c r="AR51" s="40">
        <f>AVERAGE(AD51:AP51)</f>
        <v>0.76666666666666661</v>
      </c>
      <c r="AS51" s="100">
        <f>_xlfn.RANK.EQ(V51,V51:V150,1)/100</f>
        <v>0.41</v>
      </c>
      <c r="AT51" s="31">
        <f>_xlfn.RANK.EQ(X51,X51:X150,1)/100</f>
        <v>0.49</v>
      </c>
      <c r="AU51" s="41">
        <f>AVERAGE(AC51, AR51,V51, X51)</f>
        <v>1.7679666666666667</v>
      </c>
    </row>
    <row r="52" spans="1:47" s="42" customFormat="1" hidden="1" x14ac:dyDescent="0.2">
      <c r="A52" s="28">
        <f>_xlfn.RANK.EQ(AU52,$AU$2:$AU$101,0)</f>
        <v>33</v>
      </c>
      <c r="B52" s="35" t="s">
        <v>106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/>
      <c r="R52" s="33"/>
      <c r="S52" s="33"/>
      <c r="T52" s="33"/>
      <c r="U52" s="36">
        <v>0.27</v>
      </c>
      <c r="V52" s="37">
        <f>1-(U52/100)</f>
        <v>0.99729999999999996</v>
      </c>
      <c r="W52" s="34">
        <v>5245</v>
      </c>
      <c r="X52" s="38">
        <f>W52/1000</f>
        <v>5.2450000000000001</v>
      </c>
      <c r="Y52" s="29" t="s">
        <v>150</v>
      </c>
      <c r="Z52" s="29" t="s">
        <v>150</v>
      </c>
      <c r="AA52" s="29" t="s">
        <v>218</v>
      </c>
      <c r="AB52" s="30" t="s">
        <v>150</v>
      </c>
      <c r="AC52" s="39">
        <v>2.1000000000000001E-2</v>
      </c>
      <c r="AD52" s="89">
        <v>0.6</v>
      </c>
      <c r="AE52" s="89">
        <v>1</v>
      </c>
      <c r="AF52" s="30">
        <v>1</v>
      </c>
      <c r="AG52" s="30">
        <v>0.3</v>
      </c>
      <c r="AH52" s="30">
        <v>0.3</v>
      </c>
      <c r="AI52" s="31">
        <v>1</v>
      </c>
      <c r="AJ52" s="31">
        <v>1</v>
      </c>
      <c r="AK52" s="31">
        <v>1</v>
      </c>
      <c r="AL52" s="31">
        <v>1</v>
      </c>
      <c r="AM52" s="88">
        <v>1</v>
      </c>
      <c r="AN52" s="88">
        <v>0</v>
      </c>
      <c r="AO52" s="29">
        <v>1</v>
      </c>
      <c r="AP52" s="29">
        <v>0</v>
      </c>
      <c r="AQ52" s="31">
        <f>SUM(AD52:AP52)</f>
        <v>9.1999999999999993</v>
      </c>
      <c r="AR52" s="40">
        <f>AVERAGE(AD52:AP52)</f>
        <v>0.70769230769230762</v>
      </c>
      <c r="AS52" s="100">
        <f>_xlfn.RANK.EQ(V52,V52:V151,1)/100</f>
        <v>0.49</v>
      </c>
      <c r="AT52" s="31">
        <f>_xlfn.RANK.EQ(X52,X52:X151,1)/100</f>
        <v>0.5</v>
      </c>
      <c r="AU52" s="41">
        <f>AVERAGE(AC52, AR52,V52, X52)</f>
        <v>1.742748076923077</v>
      </c>
    </row>
    <row r="53" spans="1:47" s="42" customFormat="1" ht="38.25" hidden="1" x14ac:dyDescent="0.2">
      <c r="A53" s="28">
        <f>_xlfn.RANK.EQ(AU53,$AU$2:$AU$101,0)</f>
        <v>35</v>
      </c>
      <c r="B53" s="35" t="s">
        <v>39</v>
      </c>
      <c r="C53" s="33"/>
      <c r="D53" s="33"/>
      <c r="E53" s="33"/>
      <c r="F53" s="33"/>
      <c r="G53" s="33" t="s">
        <v>20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>
        <v>0.66</v>
      </c>
      <c r="V53" s="37">
        <f>1-(U53/100)</f>
        <v>0.99339999999999995</v>
      </c>
      <c r="W53" s="34">
        <v>5085</v>
      </c>
      <c r="X53" s="38">
        <f>W53/1000</f>
        <v>5.085</v>
      </c>
      <c r="Y53" s="29">
        <v>1</v>
      </c>
      <c r="Z53" s="29" t="s">
        <v>151</v>
      </c>
      <c r="AA53" s="30" t="s">
        <v>169</v>
      </c>
      <c r="AB53" s="30" t="s">
        <v>169</v>
      </c>
      <c r="AC53" s="39">
        <v>0.14399999999999999</v>
      </c>
      <c r="AD53" s="89">
        <v>1</v>
      </c>
      <c r="AE53" s="89">
        <v>0.4</v>
      </c>
      <c r="AF53" s="30">
        <v>1</v>
      </c>
      <c r="AG53" s="30">
        <v>0.3</v>
      </c>
      <c r="AH53" s="30">
        <v>0.1</v>
      </c>
      <c r="AI53" s="31">
        <v>0</v>
      </c>
      <c r="AJ53" s="31">
        <v>0</v>
      </c>
      <c r="AK53" s="31">
        <v>1</v>
      </c>
      <c r="AL53" s="31">
        <v>1</v>
      </c>
      <c r="AM53" s="88" t="s">
        <v>150</v>
      </c>
      <c r="AN53" s="88">
        <v>1</v>
      </c>
      <c r="AO53" s="29">
        <v>0</v>
      </c>
      <c r="AP53" s="29">
        <v>0</v>
      </c>
      <c r="AQ53" s="31"/>
      <c r="AR53" s="40">
        <f>AVERAGE(AD53:AP53)</f>
        <v>0.48333333333333334</v>
      </c>
      <c r="AS53" s="100">
        <f>_xlfn.RANK.EQ(V53,V53:V152,1)/100</f>
        <v>0.45</v>
      </c>
      <c r="AT53" s="31">
        <f>_xlfn.RANK.EQ(X53,X53:X152,1)/100</f>
        <v>0.49</v>
      </c>
      <c r="AU53" s="41">
        <f>AVERAGE(AC53, AR53,V53, X53)</f>
        <v>1.6764333333333332</v>
      </c>
    </row>
    <row r="54" spans="1:47" s="42" customFormat="1" ht="25.5" hidden="1" x14ac:dyDescent="0.2">
      <c r="A54" s="28">
        <f>_xlfn.RANK.EQ(AU54,$AU$2:$AU$101,0)</f>
        <v>38</v>
      </c>
      <c r="B54" s="35" t="s">
        <v>30</v>
      </c>
      <c r="C54" s="27"/>
      <c r="D54" s="27"/>
      <c r="E54" s="27"/>
      <c r="F54" s="27"/>
      <c r="G54" s="27"/>
      <c r="H54" s="27"/>
      <c r="I54" s="27" t="s">
        <v>20</v>
      </c>
      <c r="J54" s="27" t="s">
        <v>20</v>
      </c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36">
        <v>0.43</v>
      </c>
      <c r="V54" s="37">
        <f>1-(U54/100)</f>
        <v>0.99570000000000003</v>
      </c>
      <c r="W54" s="34">
        <v>3184</v>
      </c>
      <c r="X54" s="38">
        <f>W54/1000</f>
        <v>3.1840000000000002</v>
      </c>
      <c r="Y54" s="29" t="s">
        <v>150</v>
      </c>
      <c r="Z54" s="29">
        <v>0</v>
      </c>
      <c r="AA54" s="29"/>
      <c r="AB54" s="30" t="s">
        <v>161</v>
      </c>
      <c r="AC54" s="39">
        <v>0.02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0.46</v>
      </c>
      <c r="AT54" s="31">
        <f>_xlfn.RANK.EQ(X54,X54:X153,1)/100</f>
        <v>0.47</v>
      </c>
      <c r="AU54" s="41">
        <f>AVERAGE(AC54, AR54,V54, X54)</f>
        <v>1.2771977272727273</v>
      </c>
    </row>
    <row r="55" spans="1:47" s="42" customFormat="1" hidden="1" x14ac:dyDescent="0.2">
      <c r="A55" s="28">
        <f>_xlfn.RANK.EQ(AU55,$AU$2:$AU$101,0)</f>
        <v>40</v>
      </c>
      <c r="B55" s="35" t="s">
        <v>82</v>
      </c>
      <c r="C55" s="33"/>
      <c r="D55" s="33"/>
      <c r="E55" s="33" t="s">
        <v>20</v>
      </c>
      <c r="F55" s="33"/>
      <c r="G55" s="33"/>
      <c r="H55" s="33"/>
      <c r="I55" s="33"/>
      <c r="J55" s="33"/>
      <c r="K55" s="33"/>
      <c r="L55" s="33"/>
      <c r="M55" s="33"/>
      <c r="N55" s="33"/>
      <c r="O55" s="27"/>
      <c r="P55" s="27"/>
      <c r="Q55" s="27"/>
      <c r="R55" s="27"/>
      <c r="S55" s="27"/>
      <c r="T55" s="28"/>
      <c r="U55" s="36">
        <v>3.73</v>
      </c>
      <c r="V55" s="37">
        <f>1-(U55/100)</f>
        <v>0.9627</v>
      </c>
      <c r="W55" s="34">
        <v>2916</v>
      </c>
      <c r="X55" s="38">
        <f>W55/1000</f>
        <v>2.9159999999999999</v>
      </c>
      <c r="Y55" s="29" t="s">
        <v>150</v>
      </c>
      <c r="Z55" s="29" t="s">
        <v>151</v>
      </c>
      <c r="AA55" s="29" t="s">
        <v>150</v>
      </c>
      <c r="AB55" s="30" t="s">
        <v>207</v>
      </c>
      <c r="AC55" s="39">
        <v>0.307</v>
      </c>
      <c r="AD55" s="31">
        <v>1</v>
      </c>
      <c r="AE55" s="31">
        <v>0.8</v>
      </c>
      <c r="AF55" s="30">
        <v>0</v>
      </c>
      <c r="AG55" s="30">
        <v>0</v>
      </c>
      <c r="AH55" s="30">
        <v>0.6</v>
      </c>
      <c r="AI55" s="31">
        <v>0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153</v>
      </c>
      <c r="AO55" s="29">
        <v>0</v>
      </c>
      <c r="AP55" s="29">
        <v>0</v>
      </c>
      <c r="AQ55" s="31">
        <f>SUM(AD55:AP55)</f>
        <v>4.4000000000000004</v>
      </c>
      <c r="AR55" s="40">
        <f>AVERAGE(AD55:AP55)</f>
        <v>0.4</v>
      </c>
      <c r="AS55" s="100">
        <f>_xlfn.RANK.EQ(V55,V55:V154,1)/100</f>
        <v>0.28999999999999998</v>
      </c>
      <c r="AT55" s="31">
        <f>_xlfn.RANK.EQ(X55,X55:X154,1)/100</f>
        <v>0.46</v>
      </c>
      <c r="AU55" s="41">
        <f>AVERAGE(AC55, AR55,V55, X55)</f>
        <v>1.146425</v>
      </c>
    </row>
    <row r="56" spans="1:47" s="42" customFormat="1" hidden="1" x14ac:dyDescent="0.2">
      <c r="A56" s="28">
        <f>_xlfn.RANK.EQ(AU56,$AU$2:$AU$101,0)</f>
        <v>42</v>
      </c>
      <c r="B56" s="35" t="s">
        <v>47</v>
      </c>
      <c r="C56" s="33"/>
      <c r="D56" s="33"/>
      <c r="E56" s="33" t="s">
        <v>20</v>
      </c>
      <c r="F56" s="33"/>
      <c r="G56" s="33"/>
      <c r="H56" s="33"/>
      <c r="I56" s="33" t="s">
        <v>20</v>
      </c>
      <c r="J56" s="33"/>
      <c r="K56" s="33"/>
      <c r="L56" s="33"/>
      <c r="M56" s="33"/>
      <c r="N56" s="33"/>
      <c r="O56" s="33"/>
      <c r="P56" s="33" t="s">
        <v>20</v>
      </c>
      <c r="Q56" s="33"/>
      <c r="R56" s="27"/>
      <c r="S56" s="27"/>
      <c r="T56" s="28"/>
      <c r="U56" s="36">
        <v>3.79</v>
      </c>
      <c r="V56" s="37">
        <f>1-(U56/100)</f>
        <v>0.96209999999999996</v>
      </c>
      <c r="W56" s="34">
        <v>2041</v>
      </c>
      <c r="X56" s="38">
        <f>W56/1000</f>
        <v>2.0409999999999999</v>
      </c>
      <c r="Y56" s="29" t="s">
        <v>150</v>
      </c>
      <c r="Z56" s="29" t="s">
        <v>151</v>
      </c>
      <c r="AA56" s="29" t="s">
        <v>183</v>
      </c>
      <c r="AB56" s="30" t="s">
        <v>183</v>
      </c>
      <c r="AC56" s="39">
        <v>0.435</v>
      </c>
      <c r="AD56" s="31">
        <v>1</v>
      </c>
      <c r="AE56" s="31">
        <v>1</v>
      </c>
      <c r="AF56" s="30">
        <v>0</v>
      </c>
      <c r="AG56" s="30">
        <v>0.4</v>
      </c>
      <c r="AH56" s="30">
        <v>0</v>
      </c>
      <c r="AI56" s="31">
        <v>1</v>
      </c>
      <c r="AJ56" s="31">
        <v>1</v>
      </c>
      <c r="AK56" s="31">
        <v>1</v>
      </c>
      <c r="AL56" s="31">
        <v>1</v>
      </c>
      <c r="AM56" s="88" t="s">
        <v>150</v>
      </c>
      <c r="AN56" s="88" t="s">
        <v>153</v>
      </c>
      <c r="AO56" s="29">
        <v>1</v>
      </c>
      <c r="AP56" s="29">
        <v>0</v>
      </c>
      <c r="AQ56" s="31">
        <f>SUM(AD56:AP56)</f>
        <v>7.4</v>
      </c>
      <c r="AR56" s="40">
        <f>AVERAGE(AD56:AP56)</f>
        <v>0.67272727272727273</v>
      </c>
      <c r="AS56" s="100">
        <f>_xlfn.RANK.EQ(V56,V56:V155,1)/100</f>
        <v>0.28000000000000003</v>
      </c>
      <c r="AT56" s="31">
        <f>_xlfn.RANK.EQ(X56,X56:X155,1)/100</f>
        <v>0.44</v>
      </c>
      <c r="AU56" s="41">
        <f>AVERAGE(AC56, AR56,V56, X56)</f>
        <v>1.0277068181818181</v>
      </c>
    </row>
    <row r="57" spans="1:47" s="42" customFormat="1" hidden="1" x14ac:dyDescent="0.2">
      <c r="A57" s="28">
        <f>_xlfn.RANK.EQ(AU57,$AU$2:$AU$101,0)</f>
        <v>43</v>
      </c>
      <c r="B57" s="35" t="s">
        <v>45</v>
      </c>
      <c r="C57" s="33"/>
      <c r="D57" s="33"/>
      <c r="E57" s="33" t="s">
        <v>20</v>
      </c>
      <c r="F57" s="33"/>
      <c r="G57" s="33"/>
      <c r="H57" s="33"/>
      <c r="I57" s="33" t="s">
        <v>20</v>
      </c>
      <c r="J57" s="33" t="s">
        <v>20</v>
      </c>
      <c r="K57" s="33"/>
      <c r="L57" s="33"/>
      <c r="M57" s="33"/>
      <c r="N57" s="33"/>
      <c r="O57" s="33"/>
      <c r="P57" s="33" t="s">
        <v>20</v>
      </c>
      <c r="Q57" s="33"/>
      <c r="R57" s="27"/>
      <c r="S57" s="27"/>
      <c r="T57" s="28"/>
      <c r="U57" s="36">
        <v>0.69</v>
      </c>
      <c r="V57" s="37">
        <f>1-(U57/100)</f>
        <v>0.99309999999999998</v>
      </c>
      <c r="W57" s="34">
        <v>1821</v>
      </c>
      <c r="X57" s="38">
        <f>W57/1000</f>
        <v>1.821</v>
      </c>
      <c r="Y57" s="29" t="s">
        <v>150</v>
      </c>
      <c r="Z57" s="29" t="s">
        <v>151</v>
      </c>
      <c r="AA57" s="29" t="s">
        <v>150</v>
      </c>
      <c r="AB57" s="30" t="s">
        <v>182</v>
      </c>
      <c r="AC57" s="39">
        <v>0.435</v>
      </c>
      <c r="AD57" s="31">
        <v>1</v>
      </c>
      <c r="AE57" s="31">
        <v>1</v>
      </c>
      <c r="AF57" s="30">
        <v>0</v>
      </c>
      <c r="AG57" s="30">
        <v>0.6</v>
      </c>
      <c r="AH57" s="30">
        <v>0</v>
      </c>
      <c r="AI57" s="31">
        <v>1</v>
      </c>
      <c r="AJ57" s="31">
        <v>1</v>
      </c>
      <c r="AK57" s="31">
        <v>1</v>
      </c>
      <c r="AL57" s="31">
        <v>1</v>
      </c>
      <c r="AM57" s="88" t="s">
        <v>148</v>
      </c>
      <c r="AN57" s="88" t="s">
        <v>153</v>
      </c>
      <c r="AO57" s="29">
        <v>1</v>
      </c>
      <c r="AP57" s="29">
        <v>0</v>
      </c>
      <c r="AQ57" s="31">
        <f>SUM(AD57:AP57)</f>
        <v>7.6</v>
      </c>
      <c r="AR57" s="40">
        <f>AVERAGE(AD57:AP57)</f>
        <v>0.69090909090909092</v>
      </c>
      <c r="AS57" s="100">
        <f>_xlfn.RANK.EQ(V57,V57:V156,1)/100</f>
        <v>0.42</v>
      </c>
      <c r="AT57" s="31">
        <f>_xlfn.RANK.EQ(X57,X57:X156,1)/100</f>
        <v>0.39</v>
      </c>
      <c r="AU57" s="41">
        <f>AVERAGE(AC57, AR57,V57, X57)</f>
        <v>0.9850022727272727</v>
      </c>
    </row>
    <row r="58" spans="1:47" s="42" customFormat="1" ht="25.5" hidden="1" x14ac:dyDescent="0.2">
      <c r="A58" s="28">
        <f>_xlfn.RANK.EQ(AU58,$AU$2:$AU$101,0)</f>
        <v>44</v>
      </c>
      <c r="B58" s="35" t="s">
        <v>84</v>
      </c>
      <c r="C58" s="27"/>
      <c r="D58" s="27"/>
      <c r="E58" s="27" t="s">
        <v>20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36">
        <v>4.32</v>
      </c>
      <c r="V58" s="37">
        <f>1-(U58/100)</f>
        <v>0.95679999999999998</v>
      </c>
      <c r="W58" s="34">
        <v>2211</v>
      </c>
      <c r="X58" s="38">
        <f>W58/1000</f>
        <v>2.2109999999999999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0.307</v>
      </c>
      <c r="AD58" s="31">
        <v>0.8</v>
      </c>
      <c r="AE58" s="31">
        <v>0.5</v>
      </c>
      <c r="AF58" s="30">
        <v>0</v>
      </c>
      <c r="AG58" s="30">
        <v>0</v>
      </c>
      <c r="AH58" s="30">
        <v>0</v>
      </c>
      <c r="AI58" s="31">
        <v>1</v>
      </c>
      <c r="AJ58" s="31">
        <v>1</v>
      </c>
      <c r="AK58" s="31">
        <v>0.66</v>
      </c>
      <c r="AL58" s="31">
        <v>0.66</v>
      </c>
      <c r="AM58" s="88"/>
      <c r="AN58" s="88" t="s">
        <v>148</v>
      </c>
      <c r="AO58" s="29">
        <v>0</v>
      </c>
      <c r="AP58" s="29">
        <v>0</v>
      </c>
      <c r="AQ58" s="31">
        <f>SUM(AD58:AP58)</f>
        <v>4.62</v>
      </c>
      <c r="AR58" s="40">
        <f>AVERAGE(AD58:AP58)</f>
        <v>0.42</v>
      </c>
      <c r="AS58" s="100">
        <f>_xlfn.RANK.EQ(V58,V58:V157,1)/100</f>
        <v>0.26</v>
      </c>
      <c r="AT58" s="31">
        <f>_xlfn.RANK.EQ(X58,X58:X157,1)/100</f>
        <v>0.43</v>
      </c>
      <c r="AU58" s="41">
        <f>AVERAGE(AC58, AR58,V58, X58)</f>
        <v>0.97370000000000001</v>
      </c>
    </row>
    <row r="59" spans="1:47" s="42" customFormat="1" ht="25.5" hidden="1" x14ac:dyDescent="0.2">
      <c r="A59" s="28">
        <f>_xlfn.RANK.EQ(AU59,$AU$2:$AU$101,0)</f>
        <v>45</v>
      </c>
      <c r="B59" s="35" t="s">
        <v>177</v>
      </c>
      <c r="C59" s="33"/>
      <c r="D59" s="33"/>
      <c r="E59" s="33"/>
      <c r="F59" s="33"/>
      <c r="G59" s="33"/>
      <c r="H59" s="33" t="s">
        <v>20</v>
      </c>
      <c r="I59" s="33"/>
      <c r="J59" s="33" t="s">
        <v>20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6">
        <v>2.5299999999999998</v>
      </c>
      <c r="V59" s="37">
        <f>1-(U59/100)</f>
        <v>0.97470000000000001</v>
      </c>
      <c r="W59" s="34">
        <v>1928</v>
      </c>
      <c r="X59" s="38">
        <f>W59/1000</f>
        <v>1.9279999999999999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2.5000000000000001E-2</v>
      </c>
      <c r="AD59" s="29" t="s">
        <v>150</v>
      </c>
      <c r="AE59" s="31">
        <v>0.8</v>
      </c>
      <c r="AF59" s="30">
        <v>0</v>
      </c>
      <c r="AG59" s="30" t="s">
        <v>178</v>
      </c>
      <c r="AH59" s="30" t="s">
        <v>178</v>
      </c>
      <c r="AI59" s="31">
        <v>1</v>
      </c>
      <c r="AJ59" s="31">
        <v>1</v>
      </c>
      <c r="AK59" s="31">
        <v>1</v>
      </c>
      <c r="AL59" s="31">
        <v>1</v>
      </c>
      <c r="AM59" s="88" t="s">
        <v>179</v>
      </c>
      <c r="AN59" s="88"/>
      <c r="AO59" s="29" t="s">
        <v>180</v>
      </c>
      <c r="AP59" s="29" t="s">
        <v>180</v>
      </c>
      <c r="AQ59" s="31">
        <f>SUM(AD59:AP59)</f>
        <v>4.8</v>
      </c>
      <c r="AR59" s="40">
        <f>AVERAGE(AD59:AP59)</f>
        <v>0.79999999999999993</v>
      </c>
      <c r="AS59" s="100">
        <f>_xlfn.RANK.EQ(V59,V59:V158,1)/100</f>
        <v>0.28999999999999998</v>
      </c>
      <c r="AT59" s="31">
        <f>_xlfn.RANK.EQ(X59,X59:X158,1)/100</f>
        <v>0.41</v>
      </c>
      <c r="AU59" s="41">
        <f>AVERAGE(AC59, AR59,V59, X59)</f>
        <v>0.931925</v>
      </c>
    </row>
    <row r="60" spans="1:47" s="42" customFormat="1" hidden="1" x14ac:dyDescent="0.2">
      <c r="A60" s="28">
        <f>_xlfn.RANK.EQ(AU60,$AU$2:$AU$101,0)</f>
        <v>46</v>
      </c>
      <c r="B60" s="35" t="s">
        <v>22</v>
      </c>
      <c r="C60" s="27"/>
      <c r="D60" s="27"/>
      <c r="E60" s="27"/>
      <c r="F60" s="27"/>
      <c r="G60" s="27"/>
      <c r="H60" s="27" t="s">
        <v>20</v>
      </c>
      <c r="I60" s="27" t="s">
        <v>20</v>
      </c>
      <c r="J60" s="27" t="s">
        <v>20</v>
      </c>
      <c r="K60" s="27" t="s">
        <v>20</v>
      </c>
      <c r="L60" s="27"/>
      <c r="M60" s="27" t="s">
        <v>20</v>
      </c>
      <c r="N60" s="27"/>
      <c r="O60" s="27"/>
      <c r="P60" s="27" t="s">
        <v>20</v>
      </c>
      <c r="Q60" s="27"/>
      <c r="R60" s="27" t="s">
        <v>20</v>
      </c>
      <c r="S60" s="27"/>
      <c r="T60" s="28"/>
      <c r="U60" s="36">
        <v>2.71</v>
      </c>
      <c r="V60" s="37">
        <f>1-(U60/100)</f>
        <v>0.97289999999999999</v>
      </c>
      <c r="W60" s="34">
        <v>1850</v>
      </c>
      <c r="X60" s="38">
        <f>W60/1000</f>
        <v>1.85</v>
      </c>
      <c r="Y60" s="29" t="s">
        <v>150</v>
      </c>
      <c r="Z60" s="29" t="s">
        <v>151</v>
      </c>
      <c r="AA60" s="29" t="s">
        <v>150</v>
      </c>
      <c r="AB60" s="30" t="s">
        <v>152</v>
      </c>
      <c r="AC60" s="39">
        <v>0.27500000000000002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0.66</v>
      </c>
      <c r="AM60" s="88">
        <v>1</v>
      </c>
      <c r="AN60" s="88" t="s">
        <v>153</v>
      </c>
      <c r="AO60" s="29">
        <v>0</v>
      </c>
      <c r="AP60" s="29">
        <v>0</v>
      </c>
      <c r="AQ60" s="31">
        <f>SUM(AD60:AP60)</f>
        <v>7.26</v>
      </c>
      <c r="AR60" s="40">
        <f>AVERAGE(AD60:AP60)</f>
        <v>0.60499999999999998</v>
      </c>
      <c r="AS60" s="100">
        <f>_xlfn.RANK.EQ(V60,V60:V159,1)/100</f>
        <v>0.28000000000000003</v>
      </c>
      <c r="AT60" s="31">
        <f>_xlfn.RANK.EQ(X60,X60:X159,1)/100</f>
        <v>0.39</v>
      </c>
      <c r="AU60" s="41">
        <f>AVERAGE(AC60, AR60,V60, X60)</f>
        <v>0.92572500000000002</v>
      </c>
    </row>
    <row r="61" spans="1:47" s="42" customFormat="1" hidden="1" x14ac:dyDescent="0.2">
      <c r="A61" s="28">
        <f>_xlfn.RANK.EQ(AU61,$AU$2:$AU$101,0)</f>
        <v>48</v>
      </c>
      <c r="B61" s="35" t="s">
        <v>107</v>
      </c>
      <c r="C61" s="33"/>
      <c r="D61" s="33"/>
      <c r="E61" s="33"/>
      <c r="F61" s="33"/>
      <c r="G61" s="33"/>
      <c r="H61" s="33"/>
      <c r="I61" s="33"/>
      <c r="J61" s="33"/>
      <c r="K61" s="33" t="s">
        <v>20</v>
      </c>
      <c r="L61" s="33"/>
      <c r="M61" s="33"/>
      <c r="N61" s="33"/>
      <c r="O61" s="33"/>
      <c r="P61" s="33"/>
      <c r="Q61" s="27"/>
      <c r="R61" s="27"/>
      <c r="S61" s="27"/>
      <c r="T61" s="28"/>
      <c r="U61" s="36">
        <v>1.51</v>
      </c>
      <c r="V61" s="37">
        <f>1-(U61/100)</f>
        <v>0.9849</v>
      </c>
      <c r="W61" s="34">
        <v>1620</v>
      </c>
      <c r="X61" s="38">
        <f>W61/1000</f>
        <v>1.62</v>
      </c>
      <c r="Y61" s="29">
        <v>17</v>
      </c>
      <c r="Z61" s="29">
        <v>17</v>
      </c>
      <c r="AA61" s="29" t="s">
        <v>202</v>
      </c>
      <c r="AB61" s="30" t="s">
        <v>202</v>
      </c>
      <c r="AC61" s="39">
        <v>8.6999999999999994E-2</v>
      </c>
      <c r="AD61" s="31">
        <v>0.8</v>
      </c>
      <c r="AE61" s="31">
        <v>1</v>
      </c>
      <c r="AF61" s="30">
        <v>1</v>
      </c>
      <c r="AG61" s="30">
        <v>0.6</v>
      </c>
      <c r="AH61" s="30">
        <v>0.6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1</v>
      </c>
      <c r="AQ61" s="31">
        <f>SUM(AD61:AP61)</f>
        <v>10</v>
      </c>
      <c r="AR61" s="40">
        <f>AVERAGE(AD61:AP61)</f>
        <v>0.90909090909090906</v>
      </c>
      <c r="AS61" s="100">
        <f>_xlfn.RANK.EQ(V61,V61:V160,1)/100</f>
        <v>0.34</v>
      </c>
      <c r="AT61" s="31">
        <f>_xlfn.RANK.EQ(X61,X61:X160,1)/100</f>
        <v>0.36</v>
      </c>
      <c r="AU61" s="41">
        <f>AVERAGE(AC61, AR61,V61, X61)</f>
        <v>0.90024772727272728</v>
      </c>
    </row>
    <row r="62" spans="1:47" s="42" customFormat="1" ht="25.5" hidden="1" x14ac:dyDescent="0.2">
      <c r="A62" s="28">
        <f>_xlfn.RANK.EQ(AU62,$AU$2:$AU$101,0)</f>
        <v>49</v>
      </c>
      <c r="B62" s="35" t="s">
        <v>93</v>
      </c>
      <c r="C62" s="33" t="s">
        <v>20</v>
      </c>
      <c r="D62" s="33"/>
      <c r="E62" s="33"/>
      <c r="F62" s="33"/>
      <c r="G62" s="33" t="s">
        <v>20</v>
      </c>
      <c r="H62" s="33" t="s">
        <v>20</v>
      </c>
      <c r="I62" s="33" t="s">
        <v>20</v>
      </c>
      <c r="J62" s="33" t="s">
        <v>20</v>
      </c>
      <c r="K62" s="33" t="s">
        <v>20</v>
      </c>
      <c r="L62" s="33"/>
      <c r="M62" s="33" t="s">
        <v>20</v>
      </c>
      <c r="N62" s="33"/>
      <c r="O62" s="33"/>
      <c r="P62" s="33" t="s">
        <v>20</v>
      </c>
      <c r="Q62" s="33"/>
      <c r="R62" s="33" t="s">
        <v>20</v>
      </c>
      <c r="S62" s="33"/>
      <c r="T62" s="33" t="s">
        <v>20</v>
      </c>
      <c r="U62" s="36">
        <v>1.01</v>
      </c>
      <c r="V62" s="37">
        <f>1-(U62/100)</f>
        <v>0.9899</v>
      </c>
      <c r="W62" s="34">
        <v>1396</v>
      </c>
      <c r="X62" s="38">
        <f>W62/1000</f>
        <v>1.3959999999999999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0.45200000000000001</v>
      </c>
      <c r="AD62" s="31">
        <v>1</v>
      </c>
      <c r="AE62" s="31">
        <v>1</v>
      </c>
      <c r="AF62" s="30">
        <v>0</v>
      </c>
      <c r="AG62" s="30">
        <v>0.6</v>
      </c>
      <c r="AH62" s="30">
        <v>0.2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>
        <v>1</v>
      </c>
      <c r="AO62" s="29">
        <v>1</v>
      </c>
      <c r="AP62" s="29">
        <v>1</v>
      </c>
      <c r="AQ62" s="31">
        <f>SUM(AD62:AP62)</f>
        <v>8.8000000000000007</v>
      </c>
      <c r="AR62" s="40">
        <f>AVERAGE(AD62:AP62)</f>
        <v>0.73333333333333339</v>
      </c>
      <c r="AS62" s="100">
        <f>_xlfn.RANK.EQ(V62,V62:V161,1)/100</f>
        <v>0.36</v>
      </c>
      <c r="AT62" s="31">
        <f>_xlfn.RANK.EQ(X62,X62:X161,1)/100</f>
        <v>0.3</v>
      </c>
      <c r="AU62" s="41">
        <f>AVERAGE(AC62, AR62,V62, X62)</f>
        <v>0.89280833333333331</v>
      </c>
    </row>
    <row r="63" spans="1:47" s="42" customFormat="1" hidden="1" x14ac:dyDescent="0.2">
      <c r="A63" s="28">
        <f>_xlfn.RANK.EQ(AU63,$AU$2:$AU$101,0)</f>
        <v>51</v>
      </c>
      <c r="B63" s="35" t="s">
        <v>115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 t="s">
        <v>20</v>
      </c>
      <c r="N63" s="33"/>
      <c r="O63" s="33"/>
      <c r="P63" s="33"/>
      <c r="Q63" s="33" t="s">
        <v>20</v>
      </c>
      <c r="R63" s="33"/>
      <c r="S63" s="33"/>
      <c r="T63" s="28"/>
      <c r="U63" s="36">
        <v>12.12</v>
      </c>
      <c r="V63" s="37">
        <f>1-(U63/100)</f>
        <v>0.87880000000000003</v>
      </c>
      <c r="W63" s="34">
        <v>1960</v>
      </c>
      <c r="X63" s="38">
        <f>W63/1000</f>
        <v>1.96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4.9000000000000002E-2</v>
      </c>
      <c r="AD63" s="31">
        <v>0.8</v>
      </c>
      <c r="AE63" s="31">
        <v>0.5</v>
      </c>
      <c r="AF63" s="30">
        <v>1</v>
      </c>
      <c r="AG63" s="30" t="s">
        <v>150</v>
      </c>
      <c r="AH63" s="30" t="s">
        <v>150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0</v>
      </c>
      <c r="AP63" s="29">
        <v>0</v>
      </c>
      <c r="AQ63" s="31">
        <f>SUM(AD63:AP63)</f>
        <v>5.3</v>
      </c>
      <c r="AR63" s="40">
        <f>AVERAGE(AD63:AP63)</f>
        <v>0.58888888888888891</v>
      </c>
      <c r="AS63" s="100">
        <f>_xlfn.RANK.EQ(V63,V63:V162,1)/100</f>
        <v>0.13</v>
      </c>
      <c r="AT63" s="31">
        <f>_xlfn.RANK.EQ(X63,X63:X162,1)/100</f>
        <v>0.38</v>
      </c>
      <c r="AU63" s="41">
        <f>AVERAGE(AC63, AR63,V63, X63)</f>
        <v>0.86917222222222223</v>
      </c>
    </row>
    <row r="64" spans="1:47" s="42" customFormat="1" hidden="1" x14ac:dyDescent="0.2">
      <c r="A64" s="28">
        <f>_xlfn.RANK.EQ(AU64,$AU$2:$AU$101,0)</f>
        <v>52</v>
      </c>
      <c r="B64" s="35" t="s">
        <v>108</v>
      </c>
      <c r="C64" s="27"/>
      <c r="D64" s="27"/>
      <c r="E64" s="27"/>
      <c r="F64" s="27"/>
      <c r="G64" s="27" t="s">
        <v>20</v>
      </c>
      <c r="H64" s="27"/>
      <c r="I64" s="27"/>
      <c r="J64" s="27"/>
      <c r="K64" s="27"/>
      <c r="L64" s="27"/>
      <c r="M64" s="27"/>
      <c r="N64" s="27"/>
      <c r="O64" s="27"/>
      <c r="P64" s="27"/>
      <c r="Q64" s="27" t="s">
        <v>20</v>
      </c>
      <c r="R64" s="27"/>
      <c r="S64" s="27"/>
      <c r="T64" s="28"/>
      <c r="U64" s="36">
        <v>1.73</v>
      </c>
      <c r="V64" s="37">
        <f>1-(U64/100)</f>
        <v>0.98270000000000002</v>
      </c>
      <c r="W64" s="34">
        <v>1396</v>
      </c>
      <c r="X64" s="38">
        <f>W64/1000</f>
        <v>1.3959999999999999</v>
      </c>
      <c r="Y64" s="29">
        <v>23</v>
      </c>
      <c r="Z64" s="29">
        <v>23</v>
      </c>
      <c r="AA64" s="29" t="s">
        <v>202</v>
      </c>
      <c r="AB64" s="30" t="s">
        <v>202</v>
      </c>
      <c r="AC64" s="39">
        <v>0.17199999999999999</v>
      </c>
      <c r="AD64" s="31">
        <v>0.8</v>
      </c>
      <c r="AE64" s="31">
        <v>1</v>
      </c>
      <c r="AF64" s="30">
        <v>1</v>
      </c>
      <c r="AG64" s="30">
        <v>0.6</v>
      </c>
      <c r="AH64" s="30">
        <v>0.6</v>
      </c>
      <c r="AI64" s="31">
        <v>1</v>
      </c>
      <c r="AJ64" s="31">
        <v>1</v>
      </c>
      <c r="AK64" s="31">
        <v>1</v>
      </c>
      <c r="AL64" s="31">
        <v>1</v>
      </c>
      <c r="AM64" s="88" t="s">
        <v>153</v>
      </c>
      <c r="AN64" s="88" t="s">
        <v>153</v>
      </c>
      <c r="AO64" s="29">
        <v>1</v>
      </c>
      <c r="AP64" s="29">
        <v>1</v>
      </c>
      <c r="AQ64" s="31">
        <f>SUM(AD64:AP64)</f>
        <v>10</v>
      </c>
      <c r="AR64" s="40">
        <f>AVERAGE(AD64:AP64)</f>
        <v>0.90909090909090906</v>
      </c>
      <c r="AS64" s="100">
        <f>_xlfn.RANK.EQ(V64,V64:V163,1)/100</f>
        <v>0.31</v>
      </c>
      <c r="AT64" s="31">
        <f>_xlfn.RANK.EQ(X64,X64:X163,1)/100</f>
        <v>0.3</v>
      </c>
      <c r="AU64" s="41">
        <f>AVERAGE(AC64, AR64,V64, X64)</f>
        <v>0.86494772727272728</v>
      </c>
    </row>
    <row r="65" spans="1:47" s="42" customFormat="1" hidden="1" x14ac:dyDescent="0.2">
      <c r="A65" s="28">
        <f>_xlfn.RANK.EQ(AU65,$AU$2:$AU$101,0)</f>
        <v>53</v>
      </c>
      <c r="B65" s="35" t="s">
        <v>44</v>
      </c>
      <c r="C65" s="33"/>
      <c r="D65" s="33"/>
      <c r="E65" s="33"/>
      <c r="F65" s="33"/>
      <c r="G65" s="33"/>
      <c r="H65" s="33"/>
      <c r="I65" s="33" t="s">
        <v>20</v>
      </c>
      <c r="J65" s="33" t="s">
        <v>20</v>
      </c>
      <c r="K65" s="33"/>
      <c r="L65" s="33"/>
      <c r="M65" s="33"/>
      <c r="N65" s="33"/>
      <c r="O65" s="33"/>
      <c r="P65" s="33" t="s">
        <v>20</v>
      </c>
      <c r="Q65" s="33"/>
      <c r="R65" s="27"/>
      <c r="S65" s="27"/>
      <c r="T65" s="28"/>
      <c r="U65" s="36">
        <v>0.06</v>
      </c>
      <c r="V65" s="37">
        <f>1-(U65/100)</f>
        <v>0.99939999999999996</v>
      </c>
      <c r="W65" s="34">
        <v>1640</v>
      </c>
      <c r="X65" s="38">
        <f>W65/1000</f>
        <v>1.64</v>
      </c>
      <c r="Y65" s="29" t="s">
        <v>150</v>
      </c>
      <c r="Z65" s="29" t="s">
        <v>151</v>
      </c>
      <c r="AA65" s="29" t="s">
        <v>181</v>
      </c>
      <c r="AB65" s="30" t="s">
        <v>181</v>
      </c>
      <c r="AC65" s="39">
        <v>0.128</v>
      </c>
      <c r="AD65" s="31">
        <v>1</v>
      </c>
      <c r="AE65" s="31">
        <v>1</v>
      </c>
      <c r="AF65" s="30">
        <v>0</v>
      </c>
      <c r="AG65" s="30">
        <v>0.6</v>
      </c>
      <c r="AH65" s="30">
        <v>0</v>
      </c>
      <c r="AI65" s="31">
        <v>1</v>
      </c>
      <c r="AJ65" s="31">
        <v>1</v>
      </c>
      <c r="AK65" s="31">
        <v>1</v>
      </c>
      <c r="AL65" s="31">
        <v>1</v>
      </c>
      <c r="AM65" s="88" t="s">
        <v>148</v>
      </c>
      <c r="AN65" s="88" t="s">
        <v>153</v>
      </c>
      <c r="AO65" s="29">
        <v>1</v>
      </c>
      <c r="AP65" s="29">
        <v>0</v>
      </c>
      <c r="AQ65" s="31">
        <f>SUM(AD65:AP65)</f>
        <v>7.6</v>
      </c>
      <c r="AR65" s="40">
        <f>AVERAGE(AD65:AP65)</f>
        <v>0.69090909090909092</v>
      </c>
      <c r="AS65" s="100">
        <f>_xlfn.RANK.EQ(V65,V65:V164,1)/100</f>
        <v>0.38</v>
      </c>
      <c r="AT65" s="31">
        <f>_xlfn.RANK.EQ(X65,X65:X164,1)/100</f>
        <v>0.34</v>
      </c>
      <c r="AU65" s="41">
        <f>AVERAGE(AC65, AR65,V65, X65)</f>
        <v>0.86457727272727269</v>
      </c>
    </row>
    <row r="66" spans="1:47" s="42" customFormat="1" hidden="1" x14ac:dyDescent="0.2">
      <c r="A66" s="28">
        <f>_xlfn.RANK.EQ(AU66,$AU$2:$AU$101,0)</f>
        <v>54</v>
      </c>
      <c r="B66" s="35" t="s">
        <v>43</v>
      </c>
      <c r="C66" s="33"/>
      <c r="D66" s="33"/>
      <c r="E66" s="33" t="s">
        <v>20</v>
      </c>
      <c r="F66" s="33"/>
      <c r="G66" s="33"/>
      <c r="H66" s="33"/>
      <c r="I66" s="33"/>
      <c r="J66" s="33" t="s">
        <v>20</v>
      </c>
      <c r="K66" s="33"/>
      <c r="L66" s="33"/>
      <c r="M66" s="33"/>
      <c r="N66" s="33"/>
      <c r="O66" s="33"/>
      <c r="P66" s="33" t="s">
        <v>20</v>
      </c>
      <c r="Q66" s="33"/>
      <c r="R66" s="33"/>
      <c r="S66" s="33"/>
      <c r="T66" s="33"/>
      <c r="U66" s="36">
        <v>1.19</v>
      </c>
      <c r="V66" s="37">
        <f>1-(U66/100)</f>
        <v>0.98809999999999998</v>
      </c>
      <c r="W66" s="34">
        <v>1530</v>
      </c>
      <c r="X66" s="38">
        <f>W66/1000</f>
        <v>1.53</v>
      </c>
      <c r="Y66" s="29" t="s">
        <v>150</v>
      </c>
      <c r="Z66" s="29" t="s">
        <v>151</v>
      </c>
      <c r="AA66" s="29" t="s">
        <v>166</v>
      </c>
      <c r="AB66" s="30" t="s">
        <v>166</v>
      </c>
      <c r="AC66" s="39">
        <v>0.42399999999999999</v>
      </c>
      <c r="AD66" s="31">
        <v>1</v>
      </c>
      <c r="AE66" s="31">
        <v>1</v>
      </c>
      <c r="AF66" s="30">
        <v>0</v>
      </c>
      <c r="AG66" s="30">
        <v>0.4</v>
      </c>
      <c r="AH66" s="30">
        <v>0</v>
      </c>
      <c r="AI66" s="31">
        <v>1</v>
      </c>
      <c r="AJ66" s="31">
        <v>0</v>
      </c>
      <c r="AK66" s="31">
        <v>1</v>
      </c>
      <c r="AL66" s="31">
        <v>1</v>
      </c>
      <c r="AM66" s="88" t="s">
        <v>148</v>
      </c>
      <c r="AN66" s="88" t="s">
        <v>155</v>
      </c>
      <c r="AO66" s="29">
        <v>0</v>
      </c>
      <c r="AP66" s="29">
        <v>0</v>
      </c>
      <c r="AQ66" s="31">
        <f>SUM(AD66:AP66)</f>
        <v>5.4</v>
      </c>
      <c r="AR66" s="40">
        <f>AVERAGE(AD66:AP66)</f>
        <v>0.49090909090909096</v>
      </c>
      <c r="AS66" s="100">
        <f>_xlfn.RANK.EQ(V66,V66:V165,1)/100</f>
        <v>0.32</v>
      </c>
      <c r="AT66" s="31">
        <f>_xlfn.RANK.EQ(X66,X66:X165,1)/100</f>
        <v>0.31</v>
      </c>
      <c r="AU66" s="41">
        <f>AVERAGE(AC66, AR66,V66, X66)</f>
        <v>0.85825227272727278</v>
      </c>
    </row>
    <row r="67" spans="1:47" s="42" customFormat="1" hidden="1" x14ac:dyDescent="0.2">
      <c r="A67" s="28">
        <f>_xlfn.RANK.EQ(AU67,$AU$2:$AU$101,0)</f>
        <v>55</v>
      </c>
      <c r="B67" s="35" t="s">
        <v>85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 t="s">
        <v>20</v>
      </c>
      <c r="N67" s="27"/>
      <c r="O67" s="27"/>
      <c r="P67" s="27"/>
      <c r="Q67" s="27"/>
      <c r="R67" s="27"/>
      <c r="S67" s="27"/>
      <c r="T67" s="28"/>
      <c r="U67" s="36">
        <v>1.05</v>
      </c>
      <c r="V67" s="37">
        <f>1-(U67/100)</f>
        <v>0.98950000000000005</v>
      </c>
      <c r="W67" s="34">
        <v>1776</v>
      </c>
      <c r="X67" s="38">
        <f>W67/1000</f>
        <v>1.776</v>
      </c>
      <c r="Y67" s="29">
        <v>640</v>
      </c>
      <c r="Z67" s="29">
        <v>0</v>
      </c>
      <c r="AA67" s="29" t="s">
        <v>210</v>
      </c>
      <c r="AB67" s="30"/>
      <c r="AC67" s="39">
        <v>2.1000000000000001E-2</v>
      </c>
      <c r="AD67" s="31">
        <v>1</v>
      </c>
      <c r="AE67" s="31">
        <v>1</v>
      </c>
      <c r="AF67" s="30">
        <v>0</v>
      </c>
      <c r="AG67" s="30">
        <v>0.6</v>
      </c>
      <c r="AH67" s="30">
        <v>0.4</v>
      </c>
      <c r="AI67" s="31">
        <v>1</v>
      </c>
      <c r="AJ67" s="31">
        <v>0</v>
      </c>
      <c r="AK67" s="31">
        <v>1</v>
      </c>
      <c r="AL67" s="31">
        <v>1</v>
      </c>
      <c r="AM67" s="88" t="s">
        <v>153</v>
      </c>
      <c r="AN67" s="88" t="s">
        <v>153</v>
      </c>
      <c r="AO67" s="29">
        <v>1</v>
      </c>
      <c r="AP67" s="29">
        <v>0</v>
      </c>
      <c r="AQ67" s="31">
        <f>SUM(AD67:AP67)</f>
        <v>7</v>
      </c>
      <c r="AR67" s="40">
        <f>AVERAGE(AD67:AP67)</f>
        <v>0.63636363636363635</v>
      </c>
      <c r="AS67" s="100">
        <f>_xlfn.RANK.EQ(V67,V67:V166,1)/100</f>
        <v>0.32</v>
      </c>
      <c r="AT67" s="31">
        <f>_xlfn.RANK.EQ(X67,X67:X166,1)/100</f>
        <v>0.33</v>
      </c>
      <c r="AU67" s="41">
        <f>AVERAGE(AC67, AR67,V67, X67)</f>
        <v>0.85571590909090911</v>
      </c>
    </row>
    <row r="68" spans="1:47" s="42" customFormat="1" hidden="1" x14ac:dyDescent="0.2">
      <c r="A68" s="28">
        <f>_xlfn.RANK.EQ(AU68,$AU$2:$AU$101,0)</f>
        <v>56</v>
      </c>
      <c r="B68" s="35" t="s">
        <v>35</v>
      </c>
      <c r="C68" s="33"/>
      <c r="D68" s="33"/>
      <c r="E68" s="33"/>
      <c r="F68" s="33"/>
      <c r="G68" s="33"/>
      <c r="H68" s="33" t="s">
        <v>20</v>
      </c>
      <c r="I68" s="33" t="s">
        <v>20</v>
      </c>
      <c r="J68" s="33"/>
      <c r="K68" s="33" t="s">
        <v>20</v>
      </c>
      <c r="L68" s="33"/>
      <c r="M68" s="33" t="s">
        <v>20</v>
      </c>
      <c r="N68" s="33"/>
      <c r="O68" s="33"/>
      <c r="P68" s="33" t="s">
        <v>20</v>
      </c>
      <c r="Q68" s="33" t="s">
        <v>20</v>
      </c>
      <c r="R68" s="33" t="s">
        <v>20</v>
      </c>
      <c r="S68" s="33"/>
      <c r="T68" s="33" t="s">
        <v>20</v>
      </c>
      <c r="U68" s="36">
        <v>4.04</v>
      </c>
      <c r="V68" s="37">
        <f>1-(U68/100)</f>
        <v>0.95960000000000001</v>
      </c>
      <c r="W68" s="34">
        <v>1536</v>
      </c>
      <c r="X68" s="38">
        <f>W68/1000</f>
        <v>1.536</v>
      </c>
      <c r="Y68" s="29" t="s">
        <v>150</v>
      </c>
      <c r="Z68" s="29" t="s">
        <v>151</v>
      </c>
      <c r="AA68" s="29" t="s">
        <v>150</v>
      </c>
      <c r="AB68" s="30" t="s">
        <v>150</v>
      </c>
      <c r="AC68" s="39">
        <v>0.312</v>
      </c>
      <c r="AD68" s="31">
        <v>1</v>
      </c>
      <c r="AE68" s="31">
        <v>1</v>
      </c>
      <c r="AF68" s="30">
        <v>0</v>
      </c>
      <c r="AG68" s="30">
        <v>1</v>
      </c>
      <c r="AH68" s="30">
        <v>0.4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0</v>
      </c>
      <c r="AP68" s="29">
        <v>0</v>
      </c>
      <c r="AQ68" s="31">
        <f>SUM(AD68:AP68)</f>
        <v>6.4</v>
      </c>
      <c r="AR68" s="40">
        <f>AVERAGE(AD68:AP68)</f>
        <v>0.5818181818181819</v>
      </c>
      <c r="AS68" s="100">
        <f>_xlfn.RANK.EQ(V68,V68:V167,1)/100</f>
        <v>0.25</v>
      </c>
      <c r="AT68" s="31">
        <f>_xlfn.RANK.EQ(X68,X68:X167,1)/100</f>
        <v>0.31</v>
      </c>
      <c r="AU68" s="41">
        <f>AVERAGE(AC68, AR68,V68, X68)</f>
        <v>0.84735454545454547</v>
      </c>
    </row>
    <row r="69" spans="1:47" s="42" customFormat="1" hidden="1" x14ac:dyDescent="0.2">
      <c r="A69" s="28">
        <f>_xlfn.RANK.EQ(AU69,$AU$2:$AU$101,0)</f>
        <v>57</v>
      </c>
      <c r="B69" s="35" t="s">
        <v>48</v>
      </c>
      <c r="C69" s="33"/>
      <c r="D69" s="33"/>
      <c r="E69" s="33" t="s">
        <v>20</v>
      </c>
      <c r="F69" s="33"/>
      <c r="G69" s="33"/>
      <c r="H69" s="33"/>
      <c r="I69" s="33" t="s">
        <v>20</v>
      </c>
      <c r="J69" s="33"/>
      <c r="K69" s="33"/>
      <c r="L69" s="33"/>
      <c r="M69" s="33"/>
      <c r="N69" s="33"/>
      <c r="O69" s="33"/>
      <c r="P69" s="33" t="s">
        <v>20</v>
      </c>
      <c r="Q69" s="33"/>
      <c r="R69" s="27"/>
      <c r="S69" s="27"/>
      <c r="T69" s="28"/>
      <c r="U69" s="36">
        <v>1.53</v>
      </c>
      <c r="V69" s="37">
        <f>1-(U69/100)</f>
        <v>0.98470000000000002</v>
      </c>
      <c r="W69" s="34">
        <v>1292</v>
      </c>
      <c r="X69" s="38">
        <f>W69/1000</f>
        <v>1.292</v>
      </c>
      <c r="Y69" s="29" t="s">
        <v>150</v>
      </c>
      <c r="Z69" s="29" t="s">
        <v>151</v>
      </c>
      <c r="AA69" s="29" t="s">
        <v>183</v>
      </c>
      <c r="AB69" s="30" t="s">
        <v>184</v>
      </c>
      <c r="AC69" s="39">
        <v>0.435</v>
      </c>
      <c r="AD69" s="31">
        <v>1</v>
      </c>
      <c r="AE69" s="31">
        <v>1</v>
      </c>
      <c r="AF69" s="30">
        <v>0</v>
      </c>
      <c r="AG69" s="30">
        <v>0.4</v>
      </c>
      <c r="AH69" s="30">
        <v>0</v>
      </c>
      <c r="AI69" s="31">
        <v>1</v>
      </c>
      <c r="AJ69" s="31">
        <v>1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1</v>
      </c>
      <c r="AP69" s="29">
        <v>0</v>
      </c>
      <c r="AQ69" s="31">
        <f>SUM(AD69:AP69)</f>
        <v>7.4</v>
      </c>
      <c r="AR69" s="40">
        <f>AVERAGE(AD69:AP69)</f>
        <v>0.67272727272727273</v>
      </c>
      <c r="AS69" s="100">
        <f>_xlfn.RANK.EQ(V69,V69:V168,1)/100</f>
        <v>0.3</v>
      </c>
      <c r="AT69" s="31">
        <f>_xlfn.RANK.EQ(X69,X69:X168,1)/100</f>
        <v>0.28000000000000003</v>
      </c>
      <c r="AU69" s="41">
        <f>AVERAGE(AC69, AR69,V69, X69)</f>
        <v>0.8461068181818181</v>
      </c>
    </row>
    <row r="70" spans="1:47" s="42" customFormat="1" hidden="1" x14ac:dyDescent="0.2">
      <c r="A70" s="28">
        <f>_xlfn.RANK.EQ(AU70,$AU$2:$AU$101,0)</f>
        <v>58</v>
      </c>
      <c r="B70" s="35" t="s">
        <v>46</v>
      </c>
      <c r="C70" s="33"/>
      <c r="D70" s="33"/>
      <c r="E70" s="33" t="s">
        <v>20</v>
      </c>
      <c r="F70" s="33"/>
      <c r="G70" s="33" t="s">
        <v>20</v>
      </c>
      <c r="H70" s="33"/>
      <c r="I70" s="33"/>
      <c r="J70" s="33"/>
      <c r="K70" s="33"/>
      <c r="L70" s="33"/>
      <c r="M70" s="33"/>
      <c r="N70" s="33"/>
      <c r="O70" s="33"/>
      <c r="P70" s="33" t="s">
        <v>20</v>
      </c>
      <c r="Q70" s="27"/>
      <c r="R70" s="27"/>
      <c r="S70" s="27"/>
      <c r="T70" s="28"/>
      <c r="U70" s="36">
        <v>0.53</v>
      </c>
      <c r="V70" s="37">
        <f>1-(U70/100)</f>
        <v>0.99470000000000003</v>
      </c>
      <c r="W70" s="34">
        <v>1035</v>
      </c>
      <c r="X70" s="38">
        <f>W70/1000</f>
        <v>1.0349999999999999</v>
      </c>
      <c r="Y70" s="29" t="s">
        <v>150</v>
      </c>
      <c r="Z70" s="29" t="s">
        <v>151</v>
      </c>
      <c r="AA70" s="29" t="s">
        <v>150</v>
      </c>
      <c r="AB70" s="30" t="s">
        <v>170</v>
      </c>
      <c r="AC70" s="39">
        <v>0.56799999999999995</v>
      </c>
      <c r="AD70" s="31">
        <v>1</v>
      </c>
      <c r="AE70" s="31">
        <v>1</v>
      </c>
      <c r="AF70" s="30">
        <v>1</v>
      </c>
      <c r="AG70" s="30">
        <v>0.6</v>
      </c>
      <c r="AH70" s="30">
        <v>0</v>
      </c>
      <c r="AI70" s="31">
        <v>1</v>
      </c>
      <c r="AJ70" s="31">
        <v>1</v>
      </c>
      <c r="AK70" s="31">
        <v>1</v>
      </c>
      <c r="AL70" s="31">
        <v>1</v>
      </c>
      <c r="AM70" s="88" t="s">
        <v>150</v>
      </c>
      <c r="AN70" s="88" t="s">
        <v>153</v>
      </c>
      <c r="AO70" s="29">
        <v>1</v>
      </c>
      <c r="AP70" s="29">
        <v>0</v>
      </c>
      <c r="AQ70" s="31">
        <f>SUM(AD70:AP70)</f>
        <v>8.6</v>
      </c>
      <c r="AR70" s="40">
        <f>AVERAGE(AD70:AP70)</f>
        <v>0.78181818181818175</v>
      </c>
      <c r="AS70" s="100">
        <f>_xlfn.RANK.EQ(V70,V70:V169,1)/100</f>
        <v>0.31</v>
      </c>
      <c r="AT70" s="31">
        <f>_xlfn.RANK.EQ(X70,X70:X169,1)/100</f>
        <v>0.25</v>
      </c>
      <c r="AU70" s="41">
        <f>AVERAGE(AC70, AR70,V70, X70)</f>
        <v>0.84487954545454547</v>
      </c>
    </row>
    <row r="71" spans="1:47" s="42" customFormat="1" ht="25.5" hidden="1" x14ac:dyDescent="0.2">
      <c r="A71" s="28">
        <f>_xlfn.RANK.EQ(AU71,$AU$2:$AU$101,0)</f>
        <v>59</v>
      </c>
      <c r="B71" s="35" t="s">
        <v>86</v>
      </c>
      <c r="C71" s="33"/>
      <c r="D71" s="33"/>
      <c r="E71" s="33" t="s">
        <v>20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 t="s">
        <v>20</v>
      </c>
      <c r="Q71" s="27"/>
      <c r="R71" s="27"/>
      <c r="S71" s="27"/>
      <c r="T71" s="28"/>
      <c r="U71" s="36">
        <v>44.56</v>
      </c>
      <c r="V71" s="37">
        <f>1-(U71/100)</f>
        <v>0.5544</v>
      </c>
      <c r="W71" s="34">
        <v>1857</v>
      </c>
      <c r="X71" s="38">
        <f>W71/1000</f>
        <v>1.857</v>
      </c>
      <c r="Y71" s="29" t="s">
        <v>150</v>
      </c>
      <c r="Z71" s="29" t="s">
        <v>151</v>
      </c>
      <c r="AA71" s="29" t="s">
        <v>200</v>
      </c>
      <c r="AB71" s="30" t="s">
        <v>200</v>
      </c>
      <c r="AC71" s="39">
        <v>0.42399999999999999</v>
      </c>
      <c r="AD71" s="31">
        <v>1</v>
      </c>
      <c r="AE71" s="31">
        <v>0.9</v>
      </c>
      <c r="AF71" s="30">
        <v>0</v>
      </c>
      <c r="AG71" s="30">
        <v>0.6</v>
      </c>
      <c r="AH71" s="30">
        <v>0</v>
      </c>
      <c r="AI71" s="31">
        <v>1</v>
      </c>
      <c r="AJ71" s="31">
        <v>0</v>
      </c>
      <c r="AK71" s="31">
        <v>1</v>
      </c>
      <c r="AL71" s="31">
        <v>1</v>
      </c>
      <c r="AM71" s="88" t="s">
        <v>150</v>
      </c>
      <c r="AN71" s="88" t="s">
        <v>149</v>
      </c>
      <c r="AO71" s="29">
        <v>0</v>
      </c>
      <c r="AP71" s="29">
        <v>0</v>
      </c>
      <c r="AQ71" s="31">
        <f>SUM(AD71:AP71)</f>
        <v>5.5</v>
      </c>
      <c r="AR71" s="40">
        <f>AVERAGE(AD71:AP71)</f>
        <v>0.5</v>
      </c>
      <c r="AS71" s="100">
        <f>_xlfn.RANK.EQ(V71,V71:V170,1)/100</f>
        <v>0.03</v>
      </c>
      <c r="AT71" s="31">
        <f>_xlfn.RANK.EQ(X71,X71:X170,1)/100</f>
        <v>0.3</v>
      </c>
      <c r="AU71" s="41">
        <f>AVERAGE(AC71, AR71,V71, X71)</f>
        <v>0.83384999999999998</v>
      </c>
    </row>
    <row r="72" spans="1:47" s="42" customFormat="1" hidden="1" x14ac:dyDescent="0.2">
      <c r="A72" s="28">
        <f>_xlfn.RANK.EQ(AU72,$AU$2:$AU$101,0)</f>
        <v>60</v>
      </c>
      <c r="B72" s="35" t="s">
        <v>95</v>
      </c>
      <c r="C72" s="33" t="s">
        <v>20</v>
      </c>
      <c r="D72" s="33"/>
      <c r="E72" s="33"/>
      <c r="F72" s="33"/>
      <c r="G72" s="33"/>
      <c r="H72" s="33" t="s">
        <v>20</v>
      </c>
      <c r="I72" s="33" t="s">
        <v>20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 t="s">
        <v>20</v>
      </c>
      <c r="U72" s="36">
        <v>1.84</v>
      </c>
      <c r="V72" s="37">
        <f>1-(U72/100)</f>
        <v>0.98160000000000003</v>
      </c>
      <c r="W72" s="34">
        <v>1586</v>
      </c>
      <c r="X72" s="38">
        <f>W72/1000</f>
        <v>1.5860000000000001</v>
      </c>
      <c r="Y72" s="29" t="s">
        <v>150</v>
      </c>
      <c r="Z72" s="29" t="s">
        <v>151</v>
      </c>
      <c r="AA72" s="29" t="s">
        <v>150</v>
      </c>
      <c r="AB72" s="30" t="s">
        <v>150</v>
      </c>
      <c r="AC72" s="39">
        <v>0.156</v>
      </c>
      <c r="AD72" s="31">
        <v>1</v>
      </c>
      <c r="AE72" s="31">
        <v>1</v>
      </c>
      <c r="AF72" s="30">
        <v>0</v>
      </c>
      <c r="AG72" s="30" t="s">
        <v>150</v>
      </c>
      <c r="AH72" s="30" t="s">
        <v>150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148</v>
      </c>
      <c r="AO72" s="29">
        <v>0</v>
      </c>
      <c r="AP72" s="29">
        <v>0</v>
      </c>
      <c r="AQ72" s="31">
        <f>SUM(AD72:AP72)</f>
        <v>5</v>
      </c>
      <c r="AR72" s="40">
        <f>AVERAGE(AD72:AP72)</f>
        <v>0.55555555555555558</v>
      </c>
      <c r="AS72" s="100">
        <f>_xlfn.RANK.EQ(V72,V72:V171,1)/100</f>
        <v>0.28000000000000003</v>
      </c>
      <c r="AT72" s="31">
        <f>_xlfn.RANK.EQ(X72,X72:X171,1)/100</f>
        <v>0.28999999999999998</v>
      </c>
      <c r="AU72" s="41">
        <f>AVERAGE(AC72, AR72,V72, X72)</f>
        <v>0.8197888888888889</v>
      </c>
    </row>
    <row r="73" spans="1:47" s="42" customFormat="1" ht="38.25" hidden="1" x14ac:dyDescent="0.2">
      <c r="A73" s="28">
        <f>_xlfn.RANK.EQ(AU73,$AU$2:$AU$101,0)</f>
        <v>63</v>
      </c>
      <c r="B73" s="35" t="s">
        <v>97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 t="s">
        <v>20</v>
      </c>
      <c r="N73" s="27"/>
      <c r="O73" s="27"/>
      <c r="P73" s="27"/>
      <c r="Q73" s="27"/>
      <c r="R73" s="27"/>
      <c r="S73" s="27"/>
      <c r="T73" s="28"/>
      <c r="U73" s="36">
        <v>2.36</v>
      </c>
      <c r="V73" s="37">
        <f>1-(U73/100)</f>
        <v>0.97640000000000005</v>
      </c>
      <c r="W73" s="34">
        <v>1322</v>
      </c>
      <c r="X73" s="38">
        <f>W73/1000</f>
        <v>1.3220000000000001</v>
      </c>
      <c r="Y73" s="29">
        <v>2</v>
      </c>
      <c r="Z73" s="29">
        <v>2</v>
      </c>
      <c r="AA73" s="29" t="s">
        <v>150</v>
      </c>
      <c r="AB73" s="30" t="s">
        <v>150</v>
      </c>
      <c r="AC73" s="39">
        <v>2.1000000000000001E-2</v>
      </c>
      <c r="AD73" s="31">
        <v>1</v>
      </c>
      <c r="AE73" s="31">
        <v>1</v>
      </c>
      <c r="AF73" s="30">
        <v>0</v>
      </c>
      <c r="AG73" s="30">
        <v>0.4</v>
      </c>
      <c r="AH73" s="30">
        <v>0.2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1</v>
      </c>
      <c r="AQ73" s="31">
        <f>SUM(AD73:AP73)</f>
        <v>6.6</v>
      </c>
      <c r="AR73" s="40">
        <f>AVERAGE(AD73:AP73)</f>
        <v>0.6</v>
      </c>
      <c r="AS73" s="100">
        <f>_xlfn.RANK.EQ(V73,V73:V172,1)/100</f>
        <v>0.26</v>
      </c>
      <c r="AT73" s="31">
        <f>_xlfn.RANK.EQ(X73,X73:X172,1)/100</f>
        <v>0.27</v>
      </c>
      <c r="AU73" s="41">
        <f>AVERAGE(AC73, AR73,V73, X73)</f>
        <v>0.72985</v>
      </c>
    </row>
    <row r="74" spans="1:47" s="42" customFormat="1" hidden="1" x14ac:dyDescent="0.2">
      <c r="A74" s="28">
        <f>_xlfn.RANK.EQ(AU74,$AU$2:$AU$101,0)</f>
        <v>64</v>
      </c>
      <c r="B74" s="35" t="s">
        <v>114</v>
      </c>
      <c r="C74" s="33" t="s">
        <v>20</v>
      </c>
      <c r="D74" s="33"/>
      <c r="E74" s="33"/>
      <c r="F74" s="33"/>
      <c r="G74" s="33"/>
      <c r="H74" s="33"/>
      <c r="I74" s="33"/>
      <c r="J74" s="33" t="s">
        <v>20</v>
      </c>
      <c r="K74" s="33"/>
      <c r="L74" s="33"/>
      <c r="M74" s="33" t="s">
        <v>20</v>
      </c>
      <c r="N74" s="33"/>
      <c r="O74" s="33"/>
      <c r="P74" s="33" t="s">
        <v>20</v>
      </c>
      <c r="Q74" s="33" t="s">
        <v>20</v>
      </c>
      <c r="R74" s="33"/>
      <c r="S74" s="33" t="s">
        <v>20</v>
      </c>
      <c r="T74" s="28"/>
      <c r="U74" s="36">
        <v>6.4</v>
      </c>
      <c r="V74" s="37">
        <f>1-(U74/100)</f>
        <v>0.93599999999999994</v>
      </c>
      <c r="W74" s="34">
        <v>739</v>
      </c>
      <c r="X74" s="38">
        <f>W74/1000</f>
        <v>0.73899999999999999</v>
      </c>
      <c r="Y74" s="29">
        <v>1800</v>
      </c>
      <c r="Z74" s="29">
        <v>0</v>
      </c>
      <c r="AA74" s="29" t="s">
        <v>202</v>
      </c>
      <c r="AB74" s="30" t="s">
        <v>202</v>
      </c>
      <c r="AC74" s="39">
        <v>0.19900000000000001</v>
      </c>
      <c r="AD74" s="31">
        <v>1</v>
      </c>
      <c r="AE74" s="31">
        <v>0.8</v>
      </c>
      <c r="AF74" s="30">
        <v>1</v>
      </c>
      <c r="AG74" s="30">
        <v>0.8</v>
      </c>
      <c r="AH74" s="30">
        <v>0.8</v>
      </c>
      <c r="AI74" s="31">
        <v>1</v>
      </c>
      <c r="AJ74" s="31">
        <v>1</v>
      </c>
      <c r="AK74" s="31">
        <v>1</v>
      </c>
      <c r="AL74" s="31">
        <v>1</v>
      </c>
      <c r="AM74" s="88" t="s">
        <v>153</v>
      </c>
      <c r="AN74" s="88" t="s">
        <v>153</v>
      </c>
      <c r="AO74" s="29">
        <v>1</v>
      </c>
      <c r="AP74" s="29">
        <v>1</v>
      </c>
      <c r="AQ74" s="31">
        <f>SUM(AD74:AP74)</f>
        <v>10.399999999999999</v>
      </c>
      <c r="AR74" s="40">
        <f>AVERAGE(AD74:AP74)</f>
        <v>0.94545454545454533</v>
      </c>
      <c r="AS74" s="100">
        <f>_xlfn.RANK.EQ(V74,V74:V173,1)/100</f>
        <v>0.2</v>
      </c>
      <c r="AT74" s="31">
        <f>_xlfn.RANK.EQ(X74,X74:X173,1)/100</f>
        <v>0.22</v>
      </c>
      <c r="AU74" s="41">
        <f>AVERAGE(AC74, AR74,V74, X74)</f>
        <v>0.70486363636363625</v>
      </c>
    </row>
    <row r="75" spans="1:47" s="42" customFormat="1" ht="25.5" hidden="1" x14ac:dyDescent="0.2">
      <c r="A75" s="28">
        <f>_xlfn.RANK.EQ(AU75,$AU$2:$AU$101,0)</f>
        <v>65</v>
      </c>
      <c r="B75" s="35" t="s">
        <v>40</v>
      </c>
      <c r="C75" s="33"/>
      <c r="D75" s="33"/>
      <c r="E75" s="33" t="s">
        <v>20</v>
      </c>
      <c r="F75" s="33"/>
      <c r="G75" s="33"/>
      <c r="H75" s="33"/>
      <c r="I75" s="33"/>
      <c r="J75" s="33" t="s">
        <v>20</v>
      </c>
      <c r="K75" s="33"/>
      <c r="L75" s="33"/>
      <c r="M75" s="33"/>
      <c r="N75" s="33"/>
      <c r="O75" s="33"/>
      <c r="P75" s="33" t="s">
        <v>20</v>
      </c>
      <c r="Q75" s="33"/>
      <c r="R75" s="33"/>
      <c r="S75" s="33"/>
      <c r="T75" s="33"/>
      <c r="U75" s="36">
        <v>10.42</v>
      </c>
      <c r="V75" s="37">
        <f>1-(U75/100)</f>
        <v>0.89580000000000004</v>
      </c>
      <c r="W75" s="34">
        <v>884</v>
      </c>
      <c r="X75" s="38">
        <f>W75/1000</f>
        <v>0.88400000000000001</v>
      </c>
      <c r="Y75" s="29">
        <v>78</v>
      </c>
      <c r="Z75" s="29">
        <v>57</v>
      </c>
      <c r="AA75" s="29" t="s">
        <v>170</v>
      </c>
      <c r="AB75" s="30" t="s">
        <v>170</v>
      </c>
      <c r="AC75" s="39">
        <v>0.42399999999999999</v>
      </c>
      <c r="AD75" s="31">
        <v>1</v>
      </c>
      <c r="AE75" s="31">
        <v>1</v>
      </c>
      <c r="AF75" s="30" t="s">
        <v>171</v>
      </c>
      <c r="AG75" s="30">
        <v>0.6</v>
      </c>
      <c r="AH75" s="30">
        <v>0.2</v>
      </c>
      <c r="AI75" s="31">
        <v>1</v>
      </c>
      <c r="AJ75" s="31">
        <v>0</v>
      </c>
      <c r="AK75" s="31">
        <v>1</v>
      </c>
      <c r="AL75" s="31">
        <v>1</v>
      </c>
      <c r="AM75" s="88" t="s">
        <v>153</v>
      </c>
      <c r="AN75" s="88" t="s">
        <v>153</v>
      </c>
      <c r="AO75" s="29">
        <v>0</v>
      </c>
      <c r="AP75" s="29">
        <v>0</v>
      </c>
      <c r="AQ75" s="31">
        <f>SUM(AD75:AP75)</f>
        <v>5.8000000000000007</v>
      </c>
      <c r="AR75" s="40">
        <f>AVERAGE(AD75:AP75)</f>
        <v>0.58000000000000007</v>
      </c>
      <c r="AS75" s="100">
        <f>_xlfn.RANK.EQ(V75,V75:V174,1)/100</f>
        <v>0.14000000000000001</v>
      </c>
      <c r="AT75" s="31">
        <f>_xlfn.RANK.EQ(X75,X75:X174,1)/100</f>
        <v>0.23</v>
      </c>
      <c r="AU75" s="41">
        <f>AVERAGE(AC75, AR75,V75, X75)</f>
        <v>0.69594999999999996</v>
      </c>
    </row>
    <row r="76" spans="1:47" s="42" customFormat="1" ht="25.5" hidden="1" x14ac:dyDescent="0.2">
      <c r="A76" s="28">
        <f>_xlfn.RANK.EQ(AU76,$AU$2:$AU$101,0)</f>
        <v>66</v>
      </c>
      <c r="B76" s="35" t="s">
        <v>94</v>
      </c>
      <c r="C76" s="27" t="s">
        <v>20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/>
      <c r="U76" s="36">
        <v>2.14</v>
      </c>
      <c r="V76" s="37">
        <f>1-(U76/100)</f>
        <v>0.97860000000000003</v>
      </c>
      <c r="W76" s="34">
        <v>1181</v>
      </c>
      <c r="X76" s="38">
        <f>W76/1000</f>
        <v>1.181</v>
      </c>
      <c r="Y76" s="29">
        <v>4</v>
      </c>
      <c r="Z76" s="29">
        <v>4</v>
      </c>
      <c r="AA76" s="29" t="s">
        <v>150</v>
      </c>
      <c r="AB76" s="30" t="s">
        <v>150</v>
      </c>
      <c r="AC76" s="39">
        <v>2.4E-2</v>
      </c>
      <c r="AD76" s="31">
        <v>1</v>
      </c>
      <c r="AE76" s="31">
        <v>1</v>
      </c>
      <c r="AF76" s="30">
        <v>0</v>
      </c>
      <c r="AG76" s="30">
        <v>0.4</v>
      </c>
      <c r="AH76" s="30">
        <v>0.2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1</v>
      </c>
      <c r="AQ76" s="31">
        <f>SUM(AD76:AP76)</f>
        <v>6.6</v>
      </c>
      <c r="AR76" s="40">
        <f>AVERAGE(AD76:AP76)</f>
        <v>0.6</v>
      </c>
      <c r="AS76" s="100">
        <f>_xlfn.RANK.EQ(V76,V76:V175,1)/100</f>
        <v>0.24</v>
      </c>
      <c r="AT76" s="31">
        <f>_xlfn.RANK.EQ(X76,X76:X175,1)/100</f>
        <v>0.24</v>
      </c>
      <c r="AU76" s="41">
        <f>AVERAGE(AC76, AR76,V76, X76)</f>
        <v>0.69589999999999996</v>
      </c>
    </row>
    <row r="77" spans="1:47" s="42" customFormat="1" hidden="1" x14ac:dyDescent="0.2">
      <c r="A77" s="28">
        <f>_xlfn.RANK.EQ(AU77,$AU$2:$AU$101,0)</f>
        <v>67</v>
      </c>
      <c r="B77" s="35" t="s">
        <v>89</v>
      </c>
      <c r="C77" s="27"/>
      <c r="D77" s="27"/>
      <c r="E77" s="27"/>
      <c r="F77" s="27"/>
      <c r="G77" s="27"/>
      <c r="H77" s="27"/>
      <c r="I77" s="27" t="s">
        <v>20</v>
      </c>
      <c r="J77" s="27"/>
      <c r="K77" s="27"/>
      <c r="L77" s="27"/>
      <c r="M77" s="27" t="s">
        <v>20</v>
      </c>
      <c r="N77" s="27"/>
      <c r="O77" s="27"/>
      <c r="P77" s="27"/>
      <c r="Q77" s="27"/>
      <c r="R77" s="27"/>
      <c r="S77" s="27"/>
      <c r="T77" s="28" t="s">
        <v>20</v>
      </c>
      <c r="U77" s="36">
        <v>16.32</v>
      </c>
      <c r="V77" s="37">
        <f>1-(U77/100)</f>
        <v>0.83679999999999999</v>
      </c>
      <c r="W77" s="34">
        <v>1476</v>
      </c>
      <c r="X77" s="38">
        <f>W77/1000</f>
        <v>1.476</v>
      </c>
      <c r="Y77" s="29" t="s">
        <v>150</v>
      </c>
      <c r="Z77" s="29" t="s">
        <v>151</v>
      </c>
      <c r="AA77" s="29" t="s">
        <v>150</v>
      </c>
      <c r="AB77" s="30" t="s">
        <v>150</v>
      </c>
      <c r="AC77" s="39">
        <v>4.1000000000000002E-2</v>
      </c>
      <c r="AD77" s="89">
        <v>0.5</v>
      </c>
      <c r="AE77" s="89">
        <v>1</v>
      </c>
      <c r="AF77" s="30">
        <v>0</v>
      </c>
      <c r="AG77" s="30">
        <v>0.4</v>
      </c>
      <c r="AH77" s="30">
        <v>0.1</v>
      </c>
      <c r="AI77" s="31">
        <v>0</v>
      </c>
      <c r="AJ77" s="31">
        <v>0</v>
      </c>
      <c r="AK77" s="31">
        <v>1</v>
      </c>
      <c r="AL77" s="31">
        <v>1</v>
      </c>
      <c r="AM77" s="88" t="s">
        <v>150</v>
      </c>
      <c r="AN77" s="88">
        <v>1</v>
      </c>
      <c r="AO77" s="29">
        <v>0</v>
      </c>
      <c r="AP77" s="29">
        <v>0</v>
      </c>
      <c r="AQ77" s="31">
        <f>SUM(AD77:AP77)</f>
        <v>5</v>
      </c>
      <c r="AR77" s="40">
        <f>AVERAGE(AD77:AP77)</f>
        <v>0.41666666666666669</v>
      </c>
      <c r="AS77" s="100">
        <f>_xlfn.RANK.EQ(V77,V77:V176,1)/100</f>
        <v>7.0000000000000007E-2</v>
      </c>
      <c r="AT77" s="31">
        <f>_xlfn.RANK.EQ(X77,X77:X176,1)/100</f>
        <v>0.24</v>
      </c>
      <c r="AU77" s="41">
        <f>AVERAGE(AC77, AR77,V77, X77)</f>
        <v>0.69261666666666666</v>
      </c>
    </row>
    <row r="78" spans="1:47" s="42" customFormat="1" ht="25.5" hidden="1" x14ac:dyDescent="0.2">
      <c r="A78" s="28">
        <f>_xlfn.RANK.EQ(AU78,$AU$2:$AU$101,0)</f>
        <v>70</v>
      </c>
      <c r="B78" s="35" t="s">
        <v>76</v>
      </c>
      <c r="C78" s="33"/>
      <c r="D78" s="33"/>
      <c r="E78" s="33" t="s">
        <v>20</v>
      </c>
      <c r="F78" s="33"/>
      <c r="G78" s="33" t="s">
        <v>20</v>
      </c>
      <c r="H78" s="33"/>
      <c r="I78" s="33"/>
      <c r="J78" s="33" t="s">
        <v>20</v>
      </c>
      <c r="K78" s="33"/>
      <c r="L78" s="33"/>
      <c r="M78" s="33"/>
      <c r="N78" s="33"/>
      <c r="O78" s="33"/>
      <c r="P78" s="33" t="s">
        <v>20</v>
      </c>
      <c r="Q78" s="33"/>
      <c r="R78" s="33"/>
      <c r="S78" s="33" t="s">
        <v>20</v>
      </c>
      <c r="T78" s="28"/>
      <c r="U78" s="36" t="s">
        <v>150</v>
      </c>
      <c r="V78" s="37" t="s">
        <v>150</v>
      </c>
      <c r="W78" s="34" t="s">
        <v>150</v>
      </c>
      <c r="X78" s="38" t="s">
        <v>150</v>
      </c>
      <c r="Y78" s="29" t="s">
        <v>150</v>
      </c>
      <c r="Z78" s="29" t="s">
        <v>150</v>
      </c>
      <c r="AA78" s="29" t="s">
        <v>201</v>
      </c>
      <c r="AB78" s="30" t="s">
        <v>202</v>
      </c>
      <c r="AC78" s="39">
        <v>0.49</v>
      </c>
      <c r="AD78" s="89">
        <v>1</v>
      </c>
      <c r="AE78" s="89">
        <v>1</v>
      </c>
      <c r="AF78" s="30">
        <v>0</v>
      </c>
      <c r="AG78" s="30">
        <v>0.5</v>
      </c>
      <c r="AH78" s="31">
        <v>0.3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>
        <v>1</v>
      </c>
      <c r="AO78" s="29">
        <v>1</v>
      </c>
      <c r="AP78" s="29">
        <v>0</v>
      </c>
      <c r="AQ78" s="31">
        <f>SUM(AD78:AP78)</f>
        <v>8.8000000000000007</v>
      </c>
      <c r="AR78" s="40">
        <f>AVERAGE(AD78:AP78)</f>
        <v>0.73333333333333339</v>
      </c>
      <c r="AS78" s="100" t="e">
        <f>_xlfn.RANK.EQ(V78,V78:V177,1)/100</f>
        <v>#VALUE!</v>
      </c>
      <c r="AT78" s="31" t="e">
        <f>_xlfn.RANK.EQ(X78,X78:X177,1)/100</f>
        <v>#VALUE!</v>
      </c>
      <c r="AU78" s="41">
        <f>AVERAGE(AC78, AR78,V78, X78)</f>
        <v>0.61166666666666669</v>
      </c>
    </row>
    <row r="79" spans="1:47" s="42" customFormat="1" hidden="1" x14ac:dyDescent="0.2">
      <c r="A79" s="28">
        <f>_xlfn.RANK.EQ(AU79,$AU$2:$AU$101,0)</f>
        <v>71</v>
      </c>
      <c r="B79" s="35" t="s">
        <v>67</v>
      </c>
      <c r="C79" s="33"/>
      <c r="D79" s="33"/>
      <c r="E79" s="33" t="s">
        <v>20</v>
      </c>
      <c r="F79" s="33"/>
      <c r="G79" s="33" t="s">
        <v>20</v>
      </c>
      <c r="H79" s="33"/>
      <c r="I79" s="33"/>
      <c r="J79" s="33" t="s">
        <v>20</v>
      </c>
      <c r="K79" s="33"/>
      <c r="L79" s="33"/>
      <c r="M79" s="33"/>
      <c r="N79" s="33"/>
      <c r="O79" s="33"/>
      <c r="P79" s="33"/>
      <c r="Q79" s="33"/>
      <c r="R79" s="33"/>
      <c r="S79" s="33"/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151</v>
      </c>
      <c r="AA79" s="29" t="s">
        <v>194</v>
      </c>
      <c r="AB79" s="29" t="s">
        <v>194</v>
      </c>
      <c r="AC79" s="39">
        <v>0.45100000000000001</v>
      </c>
      <c r="AD79" s="89">
        <v>1</v>
      </c>
      <c r="AE79" s="89">
        <v>1</v>
      </c>
      <c r="AF79" s="30">
        <v>1</v>
      </c>
      <c r="AG79" s="30">
        <v>0.7</v>
      </c>
      <c r="AH79" s="30">
        <v>0.3</v>
      </c>
      <c r="AI79" s="31">
        <v>1</v>
      </c>
      <c r="AJ79" s="31">
        <v>1</v>
      </c>
      <c r="AK79" s="31">
        <v>1</v>
      </c>
      <c r="AL79" s="31">
        <v>1</v>
      </c>
      <c r="AM79" s="88">
        <v>0</v>
      </c>
      <c r="AN79" s="88">
        <v>1</v>
      </c>
      <c r="AO79" s="29">
        <v>1</v>
      </c>
      <c r="AP79" s="29">
        <v>0</v>
      </c>
      <c r="AQ79" s="31"/>
      <c r="AR79" s="40">
        <f>AVERAGE(AD79:AP79)</f>
        <v>0.76923076923076927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0.61011538461538461</v>
      </c>
    </row>
    <row r="80" spans="1:47" s="42" customFormat="1" hidden="1" x14ac:dyDescent="0.2">
      <c r="A80" s="28">
        <f>_xlfn.RANK.EQ(AU80,$AU$2:$AU$101,0)</f>
        <v>72</v>
      </c>
      <c r="B80" s="35" t="s">
        <v>34</v>
      </c>
      <c r="C80" s="33"/>
      <c r="D80" s="33"/>
      <c r="E80" s="33"/>
      <c r="F80" s="33"/>
      <c r="G80" s="33" t="s">
        <v>20</v>
      </c>
      <c r="H80" s="33"/>
      <c r="I80" s="33"/>
      <c r="J80" s="33" t="s">
        <v>20</v>
      </c>
      <c r="K80" s="33"/>
      <c r="L80" s="33" t="s">
        <v>20</v>
      </c>
      <c r="M80" s="33" t="s">
        <v>20</v>
      </c>
      <c r="N80" s="33"/>
      <c r="O80" s="33" t="s">
        <v>20</v>
      </c>
      <c r="P80" s="33"/>
      <c r="Q80" s="33" t="s">
        <v>20</v>
      </c>
      <c r="R80" s="33"/>
      <c r="S80" s="33"/>
      <c r="T80" s="33"/>
      <c r="U80" s="36">
        <v>2.5</v>
      </c>
      <c r="V80" s="37">
        <f>1-(U80/100)</f>
        <v>0.97499999999999998</v>
      </c>
      <c r="W80" s="34">
        <v>517</v>
      </c>
      <c r="X80" s="38">
        <f>W80/1000</f>
        <v>0.51700000000000002</v>
      </c>
      <c r="Y80" s="29" t="s">
        <v>150</v>
      </c>
      <c r="Z80" s="29" t="s">
        <v>151</v>
      </c>
      <c r="AA80" s="29" t="s">
        <v>166</v>
      </c>
      <c r="AB80" s="30" t="s">
        <v>166</v>
      </c>
      <c r="AC80" s="39">
        <v>0.21299999999999999</v>
      </c>
      <c r="AD80" s="31">
        <v>1</v>
      </c>
      <c r="AE80" s="31">
        <v>0.7</v>
      </c>
      <c r="AF80" s="30">
        <v>1</v>
      </c>
      <c r="AG80" s="30">
        <v>1</v>
      </c>
      <c r="AH80" s="30">
        <v>1</v>
      </c>
      <c r="AI80" s="31">
        <v>1</v>
      </c>
      <c r="AJ80" s="31">
        <v>0</v>
      </c>
      <c r="AK80" s="31">
        <v>1</v>
      </c>
      <c r="AL80" s="31">
        <v>1</v>
      </c>
      <c r="AM80" s="88" t="s">
        <v>150</v>
      </c>
      <c r="AN80" s="88" t="s">
        <v>153</v>
      </c>
      <c r="AO80" s="29">
        <v>0</v>
      </c>
      <c r="AP80" s="29">
        <v>0</v>
      </c>
      <c r="AQ80" s="31">
        <f>SUM(AD80:AP80)</f>
        <v>7.7</v>
      </c>
      <c r="AR80" s="40">
        <f>AVERAGE(AD80:AP80)</f>
        <v>0.70000000000000007</v>
      </c>
      <c r="AS80" s="100">
        <f>_xlfn.RANK.EQ(V80,V80:V179,1)/100</f>
        <v>0.22</v>
      </c>
      <c r="AT80" s="31">
        <f>_xlfn.RANK.EQ(X80,X80:X179,1)/100</f>
        <v>0.19</v>
      </c>
      <c r="AU80" s="41">
        <f>AVERAGE(AC80, AR80,V80, X80)</f>
        <v>0.60124999999999995</v>
      </c>
    </row>
    <row r="81" spans="1:47" s="42" customFormat="1" hidden="1" x14ac:dyDescent="0.2">
      <c r="A81" s="28">
        <f>_xlfn.RANK.EQ(AU81,$AU$2:$AU$101,0)</f>
        <v>73</v>
      </c>
      <c r="B81" s="35" t="s">
        <v>100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 t="s">
        <v>20</v>
      </c>
      <c r="S81" s="33"/>
      <c r="T81" s="33"/>
      <c r="U81" s="36">
        <v>5.24</v>
      </c>
      <c r="V81" s="37">
        <f>1-(U81/100)</f>
        <v>0.9476</v>
      </c>
      <c r="W81" s="34">
        <v>536</v>
      </c>
      <c r="X81" s="38">
        <f>W81/1000</f>
        <v>0.53600000000000003</v>
      </c>
      <c r="Y81" s="29">
        <v>550</v>
      </c>
      <c r="Z81" s="29">
        <v>0</v>
      </c>
      <c r="AA81" s="29" t="s">
        <v>189</v>
      </c>
      <c r="AB81" s="30"/>
      <c r="AC81" s="39">
        <v>5.0000000000000001E-3</v>
      </c>
      <c r="AD81" s="31">
        <v>1</v>
      </c>
      <c r="AE81" s="31">
        <v>0.8</v>
      </c>
      <c r="AF81" s="30">
        <v>1</v>
      </c>
      <c r="AG81" s="30">
        <v>0.6</v>
      </c>
      <c r="AH81" s="30">
        <v>0.6</v>
      </c>
      <c r="AI81" s="31">
        <v>1</v>
      </c>
      <c r="AJ81" s="31">
        <v>1</v>
      </c>
      <c r="AK81" s="31">
        <v>1</v>
      </c>
      <c r="AL81" s="31">
        <v>1</v>
      </c>
      <c r="AM81" s="88" t="s">
        <v>153</v>
      </c>
      <c r="AN81" s="88" t="s">
        <v>153</v>
      </c>
      <c r="AO81" s="29">
        <v>1</v>
      </c>
      <c r="AP81" s="29">
        <v>1</v>
      </c>
      <c r="AQ81" s="31">
        <f>SUM(AD81:AP81)</f>
        <v>10</v>
      </c>
      <c r="AR81" s="40">
        <f>AVERAGE(AD81:AP81)</f>
        <v>0.90909090909090906</v>
      </c>
      <c r="AS81" s="100">
        <f>_xlfn.RANK.EQ(V81,V81:V180,1)/100</f>
        <v>0.19</v>
      </c>
      <c r="AT81" s="31">
        <f>_xlfn.RANK.EQ(X81,X81:X180,1)/100</f>
        <v>0.19</v>
      </c>
      <c r="AU81" s="41">
        <f>AVERAGE(AC81, AR81,V81, X81)</f>
        <v>0.59942272727272727</v>
      </c>
    </row>
    <row r="82" spans="1:47" s="42" customFormat="1" hidden="1" x14ac:dyDescent="0.2">
      <c r="A82" s="28">
        <f>_xlfn.RANK.EQ(AU82,$AU$2:$AU$101,0)</f>
        <v>74</v>
      </c>
      <c r="B82" s="35" t="s">
        <v>49</v>
      </c>
      <c r="C82" s="33"/>
      <c r="D82" s="33"/>
      <c r="E82" s="33" t="s">
        <v>20</v>
      </c>
      <c r="F82" s="33"/>
      <c r="G82" s="33" t="s">
        <v>20</v>
      </c>
      <c r="H82" s="33"/>
      <c r="I82" s="33" t="s">
        <v>20</v>
      </c>
      <c r="J82" s="33" t="s">
        <v>20</v>
      </c>
      <c r="K82" s="33"/>
      <c r="L82" s="33"/>
      <c r="M82" s="33"/>
      <c r="N82" s="33"/>
      <c r="O82" s="33"/>
      <c r="P82" s="33" t="s">
        <v>20</v>
      </c>
      <c r="Q82" s="27"/>
      <c r="R82" s="27"/>
      <c r="S82" s="27"/>
      <c r="T82" s="28"/>
      <c r="U82" s="36">
        <v>0.95</v>
      </c>
      <c r="V82" s="37">
        <f>1-(U82/100)</f>
        <v>0.99050000000000005</v>
      </c>
      <c r="W82" s="34">
        <v>294</v>
      </c>
      <c r="X82" s="38">
        <f>W82/1000</f>
        <v>0.29399999999999998</v>
      </c>
      <c r="Y82" s="29" t="s">
        <v>150</v>
      </c>
      <c r="Z82" s="29" t="s">
        <v>151</v>
      </c>
      <c r="AA82" s="29" t="s">
        <v>183</v>
      </c>
      <c r="AB82" s="30" t="s">
        <v>185</v>
      </c>
      <c r="AC82" s="39">
        <v>0.435</v>
      </c>
      <c r="AD82" s="31">
        <v>1</v>
      </c>
      <c r="AE82" s="31">
        <v>1</v>
      </c>
      <c r="AF82" s="30">
        <v>0</v>
      </c>
      <c r="AG82" s="30">
        <v>0.4</v>
      </c>
      <c r="AH82" s="30">
        <v>0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 t="s">
        <v>153</v>
      </c>
      <c r="AO82" s="29">
        <v>1</v>
      </c>
      <c r="AP82" s="29">
        <v>0</v>
      </c>
      <c r="AQ82" s="31">
        <f>SUM(AD82:AP82)</f>
        <v>7.4</v>
      </c>
      <c r="AR82" s="40">
        <f>AVERAGE(AD82:AP82)</f>
        <v>0.67272727272727273</v>
      </c>
      <c r="AS82" s="100">
        <f>_xlfn.RANK.EQ(V82,V82:V181,1)/100</f>
        <v>0.21</v>
      </c>
      <c r="AT82" s="31">
        <f>_xlfn.RANK.EQ(X82,X82:X181,1)/100</f>
        <v>0.13</v>
      </c>
      <c r="AU82" s="41">
        <f>AVERAGE(AC82, AR82,V82, X82)</f>
        <v>0.59805681818181822</v>
      </c>
    </row>
    <row r="83" spans="1:47" s="42" customFormat="1" hidden="1" x14ac:dyDescent="0.2">
      <c r="A83" s="28">
        <f>_xlfn.RANK.EQ(AU83,$AU$2:$AU$101,0)</f>
        <v>75</v>
      </c>
      <c r="B83" s="35" t="s">
        <v>74</v>
      </c>
      <c r="C83" s="33" t="s">
        <v>20</v>
      </c>
      <c r="D83" s="33"/>
      <c r="E83" s="33"/>
      <c r="F83" s="33"/>
      <c r="G83" s="33"/>
      <c r="H83" s="33"/>
      <c r="I83" s="33"/>
      <c r="J83" s="33" t="s">
        <v>20</v>
      </c>
      <c r="K83" s="33" t="s">
        <v>20</v>
      </c>
      <c r="L83" s="33"/>
      <c r="M83" s="33" t="s">
        <v>20</v>
      </c>
      <c r="N83" s="33"/>
      <c r="O83" s="33"/>
      <c r="P83" s="33" t="s">
        <v>20</v>
      </c>
      <c r="Q83" s="33"/>
      <c r="R83" s="33" t="s">
        <v>20</v>
      </c>
      <c r="S83" s="27"/>
      <c r="T83" s="28"/>
      <c r="U83" s="36">
        <v>6.22</v>
      </c>
      <c r="V83" s="37">
        <f>1-(U83/100)</f>
        <v>0.93779999999999997</v>
      </c>
      <c r="W83" s="34">
        <v>510</v>
      </c>
      <c r="X83" s="38">
        <f>W83/1000</f>
        <v>0.51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0.254</v>
      </c>
      <c r="AD83" s="31">
        <v>1</v>
      </c>
      <c r="AE83" s="31">
        <v>1</v>
      </c>
      <c r="AF83" s="30">
        <v>0</v>
      </c>
      <c r="AG83" s="30">
        <v>0.8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>
        <v>1</v>
      </c>
      <c r="AN83" s="88" t="s">
        <v>153</v>
      </c>
      <c r="AO83" s="29">
        <v>0</v>
      </c>
      <c r="AP83" s="29">
        <v>0</v>
      </c>
      <c r="AQ83" s="31">
        <f>SUM(AD83:AP83)</f>
        <v>8.1999999999999993</v>
      </c>
      <c r="AR83" s="40">
        <f>AVERAGE(AD83:AP83)</f>
        <v>0.68333333333333324</v>
      </c>
      <c r="AS83" s="100">
        <f>_xlfn.RANK.EQ(V83,V83:V182,1)/100</f>
        <v>0.18</v>
      </c>
      <c r="AT83" s="31">
        <f>_xlfn.RANK.EQ(X83,X83:X182,1)/100</f>
        <v>0.17</v>
      </c>
      <c r="AU83" s="41">
        <f>AVERAGE(AC83, AR83,V83, X83)</f>
        <v>0.59628333333333328</v>
      </c>
    </row>
    <row r="84" spans="1:47" s="42" customFormat="1" hidden="1" x14ac:dyDescent="0.2">
      <c r="A84" s="28">
        <f>_xlfn.RANK.EQ(AU84,$AU$2:$AU$101,0)</f>
        <v>77</v>
      </c>
      <c r="B84" s="35" t="s">
        <v>38</v>
      </c>
      <c r="C84" s="33"/>
      <c r="D84" s="33"/>
      <c r="E84" s="33"/>
      <c r="F84" s="33"/>
      <c r="G84" s="33"/>
      <c r="H84" s="33"/>
      <c r="I84" s="33" t="s">
        <v>20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6">
        <v>24.69</v>
      </c>
      <c r="V84" s="37">
        <f>1-(U84/100)</f>
        <v>0.75309999999999999</v>
      </c>
      <c r="W84" s="34">
        <v>733</v>
      </c>
      <c r="X84" s="38">
        <f>W84/1000</f>
        <v>0.73299999999999998</v>
      </c>
      <c r="Y84" s="29">
        <v>1</v>
      </c>
      <c r="Z84" s="29" t="s">
        <v>151</v>
      </c>
      <c r="AA84" s="29" t="s">
        <v>168</v>
      </c>
      <c r="AB84" s="30" t="s">
        <v>168</v>
      </c>
      <c r="AC84" s="39">
        <v>1.0999999999999999E-2</v>
      </c>
      <c r="AD84" s="89">
        <v>0.6</v>
      </c>
      <c r="AE84" s="89">
        <v>0.8</v>
      </c>
      <c r="AF84" s="30">
        <v>0</v>
      </c>
      <c r="AG84" s="30">
        <v>0.4</v>
      </c>
      <c r="AH84" s="30">
        <v>0.2</v>
      </c>
      <c r="AI84" s="31">
        <v>1</v>
      </c>
      <c r="AJ84" s="31">
        <v>1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1</v>
      </c>
      <c r="AQ84" s="31"/>
      <c r="AR84" s="40">
        <f>AVERAGE(AD84:AP84)</f>
        <v>0.75</v>
      </c>
      <c r="AS84" s="100">
        <f>_xlfn.RANK.EQ(V84,V84:V183,1)/100</f>
        <v>0.05</v>
      </c>
      <c r="AT84" s="31">
        <f>_xlfn.RANK.EQ(X84,X84:X183,1)/100</f>
        <v>0.17</v>
      </c>
      <c r="AU84" s="41">
        <f>AVERAGE(AC84, AR84,V84, X84)</f>
        <v>0.56177500000000002</v>
      </c>
    </row>
    <row r="85" spans="1:47" s="42" customFormat="1" hidden="1" x14ac:dyDescent="0.2">
      <c r="A85" s="28">
        <f>_xlfn.RANK.EQ(AU85,$AU$2:$AU$101,0)</f>
        <v>79</v>
      </c>
      <c r="B85" s="35" t="s">
        <v>87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 t="s">
        <v>20</v>
      </c>
      <c r="O85" s="27"/>
      <c r="P85" s="27"/>
      <c r="Q85" s="27"/>
      <c r="R85" s="27"/>
      <c r="S85" s="27"/>
      <c r="T85" s="28"/>
      <c r="U85" s="36">
        <v>10.38</v>
      </c>
      <c r="V85" s="37">
        <f>1-(U85/100)</f>
        <v>0.8962</v>
      </c>
      <c r="W85" s="34">
        <v>828</v>
      </c>
      <c r="X85" s="38">
        <f>W85/1000</f>
        <v>0.82799999999999996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0.13400000000000001</v>
      </c>
      <c r="AD85" s="31">
        <v>1</v>
      </c>
      <c r="AE85" s="31">
        <v>0.8</v>
      </c>
      <c r="AF85" s="30">
        <v>0</v>
      </c>
      <c r="AG85" s="30">
        <v>0.2</v>
      </c>
      <c r="AH85" s="30">
        <v>0</v>
      </c>
      <c r="AI85" s="31">
        <v>0</v>
      </c>
      <c r="AJ85" s="31">
        <v>0</v>
      </c>
      <c r="AK85" s="31">
        <v>1</v>
      </c>
      <c r="AL85" s="31">
        <v>1</v>
      </c>
      <c r="AM85" s="88" t="s">
        <v>150</v>
      </c>
      <c r="AN85" s="88" t="s">
        <v>148</v>
      </c>
      <c r="AO85" s="29">
        <v>0</v>
      </c>
      <c r="AP85" s="29">
        <v>0</v>
      </c>
      <c r="AQ85" s="31">
        <f>SUM(AD85:AP85)</f>
        <v>4</v>
      </c>
      <c r="AR85" s="40">
        <f>AVERAGE(AD85:AP85)</f>
        <v>0.36363636363636365</v>
      </c>
      <c r="AS85" s="100">
        <f>_xlfn.RANK.EQ(V85,V85:V184,1)/100</f>
        <v>0.12</v>
      </c>
      <c r="AT85" s="31">
        <f>_xlfn.RANK.EQ(X85,X85:X184,1)/100</f>
        <v>0.17</v>
      </c>
      <c r="AU85" s="41">
        <f>AVERAGE(AC85, AR85,V85, X85)</f>
        <v>0.55545909090909085</v>
      </c>
    </row>
    <row r="86" spans="1:47" s="42" customFormat="1" hidden="1" x14ac:dyDescent="0.2">
      <c r="A86" s="28">
        <f>_xlfn.RANK.EQ(AU86,$AU$2:$AU$101,0)</f>
        <v>81</v>
      </c>
      <c r="B86" s="35" t="s">
        <v>70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/>
      <c r="R86" s="27"/>
      <c r="S86" s="27"/>
      <c r="T86" s="28"/>
      <c r="U86" s="36">
        <v>13.43</v>
      </c>
      <c r="V86" s="37">
        <f>1-(U86/100)</f>
        <v>0.86570000000000003</v>
      </c>
      <c r="W86" s="34">
        <v>323</v>
      </c>
      <c r="X86" s="38">
        <f>W86/1000</f>
        <v>0.32300000000000001</v>
      </c>
      <c r="Y86" s="29" t="s">
        <v>196</v>
      </c>
      <c r="Z86" s="29" t="s">
        <v>196</v>
      </c>
      <c r="AA86" s="29" t="s">
        <v>197</v>
      </c>
      <c r="AB86" s="30" t="s">
        <v>197</v>
      </c>
      <c r="AC86" s="39">
        <v>0.02</v>
      </c>
      <c r="AD86" s="31">
        <v>1</v>
      </c>
      <c r="AE86" s="31">
        <v>0.8</v>
      </c>
      <c r="AF86" s="30">
        <v>1</v>
      </c>
      <c r="AG86" s="30">
        <v>0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155</v>
      </c>
      <c r="AO86" s="29">
        <v>1</v>
      </c>
      <c r="AP86" s="29">
        <v>0</v>
      </c>
      <c r="AQ86" s="31">
        <f>SUM(AD86:AP86)</f>
        <v>8.1999999999999993</v>
      </c>
      <c r="AR86" s="40">
        <f>AVERAGE(AD86:AP86)</f>
        <v>0.74545454545454537</v>
      </c>
      <c r="AS86" s="100">
        <f>_xlfn.RANK.EQ(V86,V86:V185,1)/100</f>
        <v>0.08</v>
      </c>
      <c r="AT86" s="31">
        <f>_xlfn.RANK.EQ(X86,X86:X185,1)/100</f>
        <v>0.14000000000000001</v>
      </c>
      <c r="AU86" s="41">
        <f>AVERAGE(AC86, AR86,V86, X86)</f>
        <v>0.48853863636363637</v>
      </c>
    </row>
    <row r="87" spans="1:47" s="42" customFormat="1" hidden="1" x14ac:dyDescent="0.2">
      <c r="A87" s="28">
        <f>_xlfn.RANK.EQ(AU87,$AU$2:$AU$101,0)</f>
        <v>84</v>
      </c>
      <c r="B87" s="35" t="s">
        <v>60</v>
      </c>
      <c r="C87" s="33"/>
      <c r="D87" s="33"/>
      <c r="E87" s="33"/>
      <c r="F87" s="33"/>
      <c r="G87" s="33"/>
      <c r="H87" s="33"/>
      <c r="I87" s="33"/>
      <c r="J87" s="33"/>
      <c r="K87" s="33"/>
      <c r="L87" s="33" t="s">
        <v>20</v>
      </c>
      <c r="M87" s="33"/>
      <c r="N87" s="33"/>
      <c r="O87" s="33" t="s">
        <v>20</v>
      </c>
      <c r="P87" s="33"/>
      <c r="Q87" s="33" t="s">
        <v>20</v>
      </c>
      <c r="R87" s="33"/>
      <c r="S87" s="33"/>
      <c r="T87" s="28"/>
      <c r="U87" s="36">
        <v>13.85</v>
      </c>
      <c r="V87" s="37">
        <f>1-(U87/100)</f>
        <v>0.86150000000000004</v>
      </c>
      <c r="W87" s="34">
        <v>150</v>
      </c>
      <c r="X87" s="38">
        <f>W87/1000</f>
        <v>0.15</v>
      </c>
      <c r="Y87" s="29"/>
      <c r="Z87" s="29"/>
      <c r="AA87" s="29" t="s">
        <v>190</v>
      </c>
      <c r="AB87" s="30" t="s">
        <v>190</v>
      </c>
      <c r="AC87" s="39">
        <v>4.8000000000000001E-2</v>
      </c>
      <c r="AD87" s="31">
        <v>1</v>
      </c>
      <c r="AE87" s="31">
        <v>0.8</v>
      </c>
      <c r="AF87" s="30">
        <v>1</v>
      </c>
      <c r="AG87" s="30">
        <v>0.4</v>
      </c>
      <c r="AH87" s="30">
        <v>0.4</v>
      </c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1</v>
      </c>
      <c r="AP87" s="29">
        <v>0</v>
      </c>
      <c r="AQ87" s="31">
        <f>SUM(AD87:AP87)</f>
        <v>8.6</v>
      </c>
      <c r="AR87" s="40">
        <f>AVERAGE(AD87:AP87)</f>
        <v>0.78181818181818175</v>
      </c>
      <c r="AS87" s="100">
        <f>_xlfn.RANK.EQ(V87,V87:V186,1)/100</f>
        <v>7.0000000000000007E-2</v>
      </c>
      <c r="AT87" s="31">
        <f>_xlfn.RANK.EQ(X87,X87:X186,1)/100</f>
        <v>0.08</v>
      </c>
      <c r="AU87" s="41">
        <f>AVERAGE(AC87, AR87,V87, X87)</f>
        <v>0.46032954545454541</v>
      </c>
    </row>
    <row r="88" spans="1:47" s="42" customFormat="1" hidden="1" x14ac:dyDescent="0.2">
      <c r="A88" s="28">
        <f>_xlfn.RANK.EQ(AU88,$AU$2:$AU$101,0)</f>
        <v>85</v>
      </c>
      <c r="B88" s="35" t="s">
        <v>25</v>
      </c>
      <c r="C88" s="27"/>
      <c r="D88" s="27"/>
      <c r="E88" s="27"/>
      <c r="F88" s="27"/>
      <c r="G88" s="27"/>
      <c r="H88" s="27"/>
      <c r="I88" s="27" t="s">
        <v>20</v>
      </c>
      <c r="J88" s="27"/>
      <c r="K88" s="27"/>
      <c r="L88" s="27"/>
      <c r="M88" s="27"/>
      <c r="N88" s="27"/>
      <c r="O88" s="27"/>
      <c r="P88" s="27" t="s">
        <v>20</v>
      </c>
      <c r="Q88" s="27"/>
      <c r="R88" s="27"/>
      <c r="S88" s="27"/>
      <c r="T88" s="28"/>
      <c r="U88" s="36">
        <v>15.46</v>
      </c>
      <c r="V88" s="37">
        <f>1-(U88/100)</f>
        <v>0.84539999999999993</v>
      </c>
      <c r="W88" s="34">
        <v>353</v>
      </c>
      <c r="X88" s="38">
        <f>W88/1000</f>
        <v>0.35299999999999998</v>
      </c>
      <c r="Y88" s="29">
        <v>4848</v>
      </c>
      <c r="Z88" s="29" t="s">
        <v>150</v>
      </c>
      <c r="AA88" s="29" t="s">
        <v>150</v>
      </c>
      <c r="AB88" s="30" t="s">
        <v>150</v>
      </c>
      <c r="AC88" s="39">
        <v>4.1000000000000002E-2</v>
      </c>
      <c r="AD88" s="31">
        <v>0.7</v>
      </c>
      <c r="AE88" s="31">
        <v>1</v>
      </c>
      <c r="AF88" s="30">
        <v>0</v>
      </c>
      <c r="AG88" s="30">
        <v>0.7</v>
      </c>
      <c r="AH88" s="30">
        <v>0.2</v>
      </c>
      <c r="AI88" s="31">
        <v>1</v>
      </c>
      <c r="AJ88" s="31">
        <v>0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0.58461538461538454</v>
      </c>
      <c r="AS88" s="100">
        <f>_xlfn.RANK.EQ(V88,V88:V187,1)/100</f>
        <v>0.06</v>
      </c>
      <c r="AT88" s="31">
        <f>_xlfn.RANK.EQ(X88,X88:X187,1)/100</f>
        <v>0.13</v>
      </c>
      <c r="AU88" s="41">
        <f>AVERAGE(AC88, AR88,V88, X88)</f>
        <v>0.45600384615384609</v>
      </c>
    </row>
    <row r="89" spans="1:47" s="42" customFormat="1" ht="25.5" hidden="1" x14ac:dyDescent="0.2">
      <c r="A89" s="28">
        <f>_xlfn.RANK.EQ(AU89,$AU$2:$AU$101,0)</f>
        <v>86</v>
      </c>
      <c r="B89" s="35" t="s">
        <v>109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 t="s">
        <v>20</v>
      </c>
      <c r="R89" s="27"/>
      <c r="S89" s="27"/>
      <c r="T89" s="28"/>
      <c r="U89" s="36">
        <v>4.5</v>
      </c>
      <c r="V89" s="37">
        <f>1-(U89/100)</f>
        <v>0.95499999999999996</v>
      </c>
      <c r="W89" s="34">
        <v>59</v>
      </c>
      <c r="X89" s="38">
        <f>W89/1000</f>
        <v>5.8999999999999997E-2</v>
      </c>
      <c r="Y89" s="29">
        <v>4</v>
      </c>
      <c r="Z89" s="29" t="s">
        <v>151</v>
      </c>
      <c r="AA89" s="29" t="s">
        <v>191</v>
      </c>
      <c r="AB89" s="30" t="s">
        <v>219</v>
      </c>
      <c r="AC89" s="39">
        <v>2.8000000000000001E-2</v>
      </c>
      <c r="AD89" s="89">
        <v>1</v>
      </c>
      <c r="AE89" s="89">
        <v>0.3</v>
      </c>
      <c r="AF89" s="30">
        <v>1</v>
      </c>
      <c r="AG89" s="30">
        <v>0.2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0</v>
      </c>
      <c r="AN89" s="88">
        <v>1</v>
      </c>
      <c r="AO89" s="29">
        <v>1</v>
      </c>
      <c r="AP89" s="29">
        <v>1</v>
      </c>
      <c r="AQ89" s="31">
        <f>SUM(AD89:AP89)</f>
        <v>9.6999999999999993</v>
      </c>
      <c r="AR89" s="40">
        <f>AVERAGE(AD89:AP89)</f>
        <v>0.74615384615384606</v>
      </c>
      <c r="AS89" s="100">
        <f>_xlfn.RANK.EQ(V89,V89:V188,1)/100</f>
        <v>0.13</v>
      </c>
      <c r="AT89" s="31">
        <f>_xlfn.RANK.EQ(X89,X89:X188,1)/100</f>
        <v>0.05</v>
      </c>
      <c r="AU89" s="41">
        <f>AVERAGE(AC89, AR89,V89, X89)</f>
        <v>0.4470384615384615</v>
      </c>
    </row>
    <row r="90" spans="1:47" s="42" customFormat="1" hidden="1" x14ac:dyDescent="0.2">
      <c r="A90" s="28">
        <f>_xlfn.RANK.EQ(AU90,$AU$2:$AU$101,0)</f>
        <v>87</v>
      </c>
      <c r="B90" s="35" t="s">
        <v>37</v>
      </c>
      <c r="C90" s="33"/>
      <c r="D90" s="33"/>
      <c r="E90" s="33"/>
      <c r="F90" s="33"/>
      <c r="G90" s="33"/>
      <c r="H90" s="33"/>
      <c r="I90" s="33" t="s">
        <v>20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6">
        <v>7.38</v>
      </c>
      <c r="V90" s="37">
        <f>1-(U90/100)</f>
        <v>0.92620000000000002</v>
      </c>
      <c r="W90" s="34">
        <v>179</v>
      </c>
      <c r="X90" s="38">
        <f>W90/1000</f>
        <v>0.17899999999999999</v>
      </c>
      <c r="Y90" s="29">
        <v>260</v>
      </c>
      <c r="Z90" s="29" t="s">
        <v>151</v>
      </c>
      <c r="AA90" s="29" t="s">
        <v>150</v>
      </c>
      <c r="AB90" s="30" t="s">
        <v>150</v>
      </c>
      <c r="AC90" s="39">
        <v>1.0999999999999999E-2</v>
      </c>
      <c r="AD90" s="89">
        <v>0.6</v>
      </c>
      <c r="AE90" s="89">
        <v>1</v>
      </c>
      <c r="AF90" s="30">
        <v>0</v>
      </c>
      <c r="AG90" s="30">
        <v>0.5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1</v>
      </c>
      <c r="AN90" s="88">
        <v>1</v>
      </c>
      <c r="AO90" s="29">
        <v>0</v>
      </c>
      <c r="AP90" s="29">
        <v>0</v>
      </c>
      <c r="AQ90" s="31"/>
      <c r="AR90" s="40">
        <f>AVERAGE(AD90:AP90)</f>
        <v>0.63846153846153852</v>
      </c>
      <c r="AS90" s="100">
        <f>_xlfn.RANK.EQ(V90,V90:V189,1)/100</f>
        <v>0.1</v>
      </c>
      <c r="AT90" s="31">
        <f>_xlfn.RANK.EQ(X90,X90:X189,1)/100</f>
        <v>0.08</v>
      </c>
      <c r="AU90" s="41">
        <f>AVERAGE(AC90, AR90,V90, X90)</f>
        <v>0.43866538461538468</v>
      </c>
    </row>
    <row r="91" spans="1:47" s="42" customFormat="1" hidden="1" x14ac:dyDescent="0.2">
      <c r="A91" s="28">
        <f>_xlfn.RANK.EQ(AU91,$AU$2:$AU$101,0)</f>
        <v>88</v>
      </c>
      <c r="B91" s="35" t="s">
        <v>62</v>
      </c>
      <c r="C91" s="33"/>
      <c r="D91" s="33"/>
      <c r="E91" s="33" t="s">
        <v>20</v>
      </c>
      <c r="F91" s="33"/>
      <c r="G91" s="33"/>
      <c r="H91" s="33"/>
      <c r="I91" s="33"/>
      <c r="J91" s="33"/>
      <c r="K91" s="33"/>
      <c r="L91" s="33" t="s">
        <v>20</v>
      </c>
      <c r="M91" s="33"/>
      <c r="N91" s="33"/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0.32100000000000001</v>
      </c>
      <c r="AD91" s="89">
        <v>1</v>
      </c>
      <c r="AE91" s="89">
        <v>1</v>
      </c>
      <c r="AF91" s="30">
        <v>0</v>
      </c>
      <c r="AG91" s="30">
        <v>0.2</v>
      </c>
      <c r="AH91" s="30">
        <v>0.1</v>
      </c>
      <c r="AI91" s="31">
        <v>1</v>
      </c>
      <c r="AJ91" s="31">
        <v>0</v>
      </c>
      <c r="AK91" s="31">
        <v>1</v>
      </c>
      <c r="AL91" s="31">
        <v>1</v>
      </c>
      <c r="AM91" s="88">
        <v>0</v>
      </c>
      <c r="AN91" s="88">
        <v>0</v>
      </c>
      <c r="AO91" s="29" t="s">
        <v>150</v>
      </c>
      <c r="AP91" s="29" t="s">
        <v>150</v>
      </c>
      <c r="AQ91" s="31"/>
      <c r="AR91" s="40">
        <f>AVERAGE(AD91:AP91)</f>
        <v>0.48181818181818187</v>
      </c>
      <c r="AS91" s="100" t="e">
        <f>_xlfn.RANK.EQ(V91,V91:V190,1)/100</f>
        <v>#VALUE!</v>
      </c>
      <c r="AT91" s="31" t="e">
        <f>_xlfn.RANK.EQ(X91,X91:X190,1)/100</f>
        <v>#VALUE!</v>
      </c>
      <c r="AU91" s="41">
        <f>AVERAGE(AC91, AR91,V91, X91)</f>
        <v>0.40140909090909094</v>
      </c>
    </row>
    <row r="92" spans="1:47" s="42" customFormat="1" hidden="1" x14ac:dyDescent="0.2">
      <c r="A92" s="28">
        <f>_xlfn.RANK.EQ(AU92,$AU$2:$AU$101,0)</f>
        <v>89</v>
      </c>
      <c r="B92" s="35" t="s">
        <v>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 t="s">
        <v>20</v>
      </c>
      <c r="N92" s="27"/>
      <c r="O92" s="27"/>
      <c r="P92" s="27"/>
      <c r="Q92" s="27"/>
      <c r="R92" s="27"/>
      <c r="S92" s="27"/>
      <c r="T92" s="28" t="s">
        <v>20</v>
      </c>
      <c r="U92" s="36">
        <v>0.16</v>
      </c>
      <c r="V92" s="37">
        <f>1-(U92/100)</f>
        <v>0.99839999999999995</v>
      </c>
      <c r="W92" s="34">
        <v>84</v>
      </c>
      <c r="X92" s="38">
        <f>W92/1000</f>
        <v>8.4000000000000005E-2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0.03</v>
      </c>
      <c r="AD92" s="89">
        <v>0.5</v>
      </c>
      <c r="AE92" s="89">
        <v>1</v>
      </c>
      <c r="AF92" s="30">
        <v>0</v>
      </c>
      <c r="AG92" s="30">
        <v>0.4</v>
      </c>
      <c r="AH92" s="30">
        <v>0.3</v>
      </c>
      <c r="AI92" s="31">
        <v>0</v>
      </c>
      <c r="AJ92" s="31">
        <v>0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5.1999999999999993</v>
      </c>
      <c r="AR92" s="40">
        <f>AVERAGE(AD92:AP92)</f>
        <v>0.43333333333333329</v>
      </c>
      <c r="AS92" s="100">
        <f>_xlfn.RANK.EQ(V92,V92:V191,1)/100</f>
        <v>0.14000000000000001</v>
      </c>
      <c r="AT92" s="31">
        <f>_xlfn.RANK.EQ(X92,X92:X191,1)/100</f>
        <v>0.05</v>
      </c>
      <c r="AU92" s="41">
        <f>AVERAGE(AC92, AR92,V92, X92)</f>
        <v>0.3864333333333333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0.08</v>
      </c>
      <c r="AT94" s="31">
        <f>_xlfn.RANK.EQ(X94,X94:X193,1)/100</f>
        <v>0.02</v>
      </c>
      <c r="AU94" s="41">
        <f>AVERAGE(AC94, AR94,V94, X94)</f>
        <v>0.37233333333333335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0.03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0.01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0.02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0.03</v>
      </c>
      <c r="AU98" s="41">
        <f>AVERAGE(AC98, AR98,V98, X98)</f>
        <v>0.29230576923076929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D2:D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2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ht="25.5" x14ac:dyDescent="0.2">
      <c r="A5" s="28">
        <f>_xlfn.RANK.EQ(AU5,$AU$2:$AU$101,0)</f>
        <v>7</v>
      </c>
      <c r="B5" s="35" t="s">
        <v>55</v>
      </c>
      <c r="C5" s="33"/>
      <c r="D5" s="33"/>
      <c r="E5" s="33" t="s">
        <v>20</v>
      </c>
      <c r="F5" s="33"/>
      <c r="G5" s="33"/>
      <c r="H5" s="33"/>
      <c r="I5" s="33"/>
      <c r="J5" s="33"/>
      <c r="K5" s="33" t="s">
        <v>20</v>
      </c>
      <c r="L5" s="33"/>
      <c r="M5" s="33"/>
      <c r="N5" s="33"/>
      <c r="O5" s="33"/>
      <c r="P5" s="33" t="s">
        <v>20</v>
      </c>
      <c r="Q5" s="33" t="s">
        <v>20</v>
      </c>
      <c r="R5" s="33"/>
      <c r="S5" s="33"/>
      <c r="T5" s="33"/>
      <c r="U5" s="36">
        <v>0.68</v>
      </c>
      <c r="V5" s="37">
        <f>1-(U5/100)</f>
        <v>0.99319999999999997</v>
      </c>
      <c r="W5" s="34">
        <v>23196</v>
      </c>
      <c r="X5" s="38">
        <f>W5/1000</f>
        <v>23.196000000000002</v>
      </c>
      <c r="Y5" s="29"/>
      <c r="Z5" s="29"/>
      <c r="AA5" s="29"/>
      <c r="AB5" s="30"/>
      <c r="AC5" s="39">
        <v>0.53900000000000003</v>
      </c>
      <c r="AD5" s="31">
        <v>1</v>
      </c>
      <c r="AE5" s="31">
        <v>1</v>
      </c>
      <c r="AF5" s="30">
        <v>1</v>
      </c>
      <c r="AG5" s="30">
        <v>0.6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/>
      <c r="AN5" s="88"/>
      <c r="AO5" s="29">
        <v>1</v>
      </c>
      <c r="AP5" s="29">
        <v>1</v>
      </c>
      <c r="AQ5" s="31">
        <f>SUM(AD5:AP5)</f>
        <v>10.199999999999999</v>
      </c>
      <c r="AR5" s="40">
        <f>AVERAGE(AD5:AP5)</f>
        <v>0.92727272727272725</v>
      </c>
      <c r="AS5" s="100">
        <f>_xlfn.RANK.EQ(V5,V5:V104,1)/100</f>
        <v>0.75</v>
      </c>
      <c r="AT5" s="31">
        <f>_xlfn.RANK.EQ(X5,X5:X104,1)/100</f>
        <v>0.88</v>
      </c>
      <c r="AU5" s="41">
        <f>AVERAGE(AC5, AR5,V5, X5)</f>
        <v>6.4138681818181826</v>
      </c>
    </row>
    <row r="6" spans="1:47" s="42" customFormat="1" ht="25.5" x14ac:dyDescent="0.2">
      <c r="A6" s="28">
        <f>_xlfn.RANK.EQ(AU6,$AU$2:$AU$101,0)</f>
        <v>10</v>
      </c>
      <c r="B6" s="35" t="s">
        <v>75</v>
      </c>
      <c r="C6" s="33" t="s">
        <v>20</v>
      </c>
      <c r="D6" s="33"/>
      <c r="E6" s="33" t="s">
        <v>20</v>
      </c>
      <c r="F6" s="33"/>
      <c r="G6" s="33"/>
      <c r="H6" s="33"/>
      <c r="I6" s="33" t="s">
        <v>20</v>
      </c>
      <c r="J6" s="33" t="s">
        <v>20</v>
      </c>
      <c r="K6" s="33" t="s">
        <v>20</v>
      </c>
      <c r="L6" s="33"/>
      <c r="M6" s="33" t="s">
        <v>20</v>
      </c>
      <c r="N6" s="33"/>
      <c r="O6" s="33"/>
      <c r="P6" s="33" t="s">
        <v>20</v>
      </c>
      <c r="Q6" s="33" t="s">
        <v>20</v>
      </c>
      <c r="R6" s="33"/>
      <c r="S6" s="33" t="s">
        <v>20</v>
      </c>
      <c r="T6" s="28"/>
      <c r="U6" s="36">
        <v>0.72</v>
      </c>
      <c r="V6" s="37">
        <f>1-(U6/100)</f>
        <v>0.99280000000000002</v>
      </c>
      <c r="W6" s="34">
        <v>16236</v>
      </c>
      <c r="X6" s="38">
        <f>W6/1000</f>
        <v>16.236000000000001</v>
      </c>
      <c r="Y6" s="29"/>
      <c r="Z6" s="29"/>
      <c r="AA6" s="29" t="s">
        <v>200</v>
      </c>
      <c r="AB6" s="30" t="s">
        <v>200</v>
      </c>
      <c r="AC6" s="39">
        <v>0.60399999999999998</v>
      </c>
      <c r="AD6" s="31">
        <v>1</v>
      </c>
      <c r="AE6" s="31">
        <v>1</v>
      </c>
      <c r="AF6" s="30" t="s">
        <v>150</v>
      </c>
      <c r="AG6" s="30">
        <v>0.6</v>
      </c>
      <c r="AH6" s="30">
        <v>0.2</v>
      </c>
      <c r="AI6" s="31">
        <v>1</v>
      </c>
      <c r="AJ6" s="31">
        <v>1</v>
      </c>
      <c r="AK6" s="31">
        <v>0.66</v>
      </c>
      <c r="AL6" s="31">
        <v>0.66</v>
      </c>
      <c r="AM6" s="88" t="s">
        <v>149</v>
      </c>
      <c r="AN6" s="88" t="s">
        <v>153</v>
      </c>
      <c r="AO6" s="29">
        <v>1</v>
      </c>
      <c r="AP6" s="29">
        <v>0</v>
      </c>
      <c r="AQ6" s="31">
        <f>SUM(AD6:AP6)</f>
        <v>7.120000000000001</v>
      </c>
      <c r="AR6" s="40">
        <f>AVERAGE(AD6:AP6)</f>
        <v>0.71200000000000008</v>
      </c>
      <c r="AS6" s="100">
        <f>_xlfn.RANK.EQ(V6,V6:V105,1)/100</f>
        <v>0.72</v>
      </c>
      <c r="AT6" s="31">
        <f>_xlfn.RANK.EQ(X6,X6:X105,1)/100</f>
        <v>0.86</v>
      </c>
      <c r="AU6" s="41">
        <f>AVERAGE(AC6, AR6,V6, X6)</f>
        <v>4.6362000000000005</v>
      </c>
    </row>
    <row r="7" spans="1:47" s="42" customFormat="1" ht="25.5" x14ac:dyDescent="0.2">
      <c r="A7" s="28">
        <f>_xlfn.RANK.EQ(AU7,$AU$2:$AU$101,0)</f>
        <v>13</v>
      </c>
      <c r="B7" s="35" t="s">
        <v>41</v>
      </c>
      <c r="C7" s="33"/>
      <c r="D7" s="33"/>
      <c r="E7" s="33" t="s">
        <v>20</v>
      </c>
      <c r="F7" s="33"/>
      <c r="G7" s="33" t="s">
        <v>20</v>
      </c>
      <c r="H7" s="33"/>
      <c r="I7" s="33"/>
      <c r="J7" s="33"/>
      <c r="K7" s="33" t="s">
        <v>20</v>
      </c>
      <c r="L7" s="33"/>
      <c r="M7" s="33"/>
      <c r="N7" s="33"/>
      <c r="O7" s="33"/>
      <c r="P7" s="33"/>
      <c r="Q7" s="33"/>
      <c r="R7" s="33"/>
      <c r="S7" s="33"/>
      <c r="T7" s="33"/>
      <c r="U7" s="36">
        <v>0.67</v>
      </c>
      <c r="V7" s="37">
        <f>1-(U7/100)</f>
        <v>0.99329999999999996</v>
      </c>
      <c r="W7" s="34">
        <v>9948</v>
      </c>
      <c r="X7" s="38">
        <f>W7/1000</f>
        <v>9.9480000000000004</v>
      </c>
      <c r="Y7" s="29" t="s">
        <v>172</v>
      </c>
      <c r="Z7" s="29" t="s">
        <v>173</v>
      </c>
      <c r="AA7" s="29" t="s">
        <v>174</v>
      </c>
      <c r="AB7" s="30" t="s">
        <v>175</v>
      </c>
      <c r="AC7" s="39">
        <v>0.625</v>
      </c>
      <c r="AD7" s="31">
        <v>1</v>
      </c>
      <c r="AE7" s="31">
        <v>0.8</v>
      </c>
      <c r="AF7" s="30">
        <v>1</v>
      </c>
      <c r="AG7" s="30">
        <v>0.6</v>
      </c>
      <c r="AH7" s="30">
        <v>0.6</v>
      </c>
      <c r="AI7" s="31">
        <v>1</v>
      </c>
      <c r="AJ7" s="31">
        <v>1</v>
      </c>
      <c r="AK7" s="31">
        <v>1</v>
      </c>
      <c r="AL7" s="31">
        <v>1</v>
      </c>
      <c r="AM7" s="88" t="s">
        <v>153</v>
      </c>
      <c r="AN7" s="88" t="s">
        <v>153</v>
      </c>
      <c r="AO7" s="29">
        <v>1</v>
      </c>
      <c r="AP7" s="29">
        <v>1</v>
      </c>
      <c r="AQ7" s="31">
        <f>SUM(AD7:AP7)</f>
        <v>10</v>
      </c>
      <c r="AR7" s="40">
        <f>AVERAGE(AD7:AP7)</f>
        <v>0.90909090909090906</v>
      </c>
      <c r="AS7" s="100">
        <f>_xlfn.RANK.EQ(V7,V7:V106,1)/100</f>
        <v>0.75</v>
      </c>
      <c r="AT7" s="31">
        <f>_xlfn.RANK.EQ(X7,X7:X106,1)/100</f>
        <v>0.83</v>
      </c>
      <c r="AU7" s="41">
        <f>AVERAGE(AC7, AR7,V7, X7)</f>
        <v>3.1188477272727275</v>
      </c>
    </row>
    <row r="8" spans="1:47" s="42" customFormat="1" x14ac:dyDescent="0.2">
      <c r="A8" s="28">
        <f>_xlfn.RANK.EQ(AU8,$AU$2:$AU$101,0)</f>
        <v>18</v>
      </c>
      <c r="B8" s="35" t="s">
        <v>58</v>
      </c>
      <c r="C8" s="33"/>
      <c r="D8" s="33"/>
      <c r="E8" s="33" t="s">
        <v>20</v>
      </c>
      <c r="F8" s="33"/>
      <c r="G8" s="33"/>
      <c r="H8" s="33"/>
      <c r="I8" s="33"/>
      <c r="J8" s="33"/>
      <c r="K8" s="33"/>
      <c r="L8" s="33" t="s">
        <v>20</v>
      </c>
      <c r="M8" s="33"/>
      <c r="N8" s="33"/>
      <c r="O8" s="33"/>
      <c r="P8" s="33"/>
      <c r="Q8" s="33"/>
      <c r="R8" s="33"/>
      <c r="S8" s="33"/>
      <c r="T8" s="28"/>
      <c r="U8" s="36">
        <v>1.22</v>
      </c>
      <c r="V8" s="37">
        <f>1-(U8/100)</f>
        <v>0.98780000000000001</v>
      </c>
      <c r="W8" s="34">
        <v>7557</v>
      </c>
      <c r="X8" s="38">
        <f>W8/1000</f>
        <v>7.5570000000000004</v>
      </c>
      <c r="Y8" s="29" t="s">
        <v>150</v>
      </c>
      <c r="Z8" s="29">
        <v>0</v>
      </c>
      <c r="AA8" s="29" t="s">
        <v>162</v>
      </c>
      <c r="AB8" s="30" t="s">
        <v>150</v>
      </c>
      <c r="AC8" s="39">
        <v>0.40799999999999997</v>
      </c>
      <c r="AD8" s="31">
        <v>1</v>
      </c>
      <c r="AE8" s="31">
        <v>0.8</v>
      </c>
      <c r="AF8" s="30">
        <v>1</v>
      </c>
      <c r="AG8" s="30">
        <v>0.6</v>
      </c>
      <c r="AH8" s="30">
        <v>0.4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9.8000000000000007</v>
      </c>
      <c r="AR8" s="40">
        <f>AVERAGE(AD8:AP8)</f>
        <v>0.89090909090909098</v>
      </c>
      <c r="AS8" s="100">
        <f>_xlfn.RANK.EQ(V8,V8:V107,1)/100</f>
        <v>0.61</v>
      </c>
      <c r="AT8" s="31">
        <f>_xlfn.RANK.EQ(X8,X8:X107,1)/100</f>
        <v>0.8</v>
      </c>
      <c r="AU8" s="41">
        <f>AVERAGE(AC8, AR8,V8, X8)</f>
        <v>2.4609272727272726</v>
      </c>
    </row>
    <row r="9" spans="1:47" s="42" customFormat="1" x14ac:dyDescent="0.2">
      <c r="A9" s="28">
        <f>_xlfn.RANK.EQ(AU9,$AU$2:$AU$101,0)</f>
        <v>24</v>
      </c>
      <c r="B9" s="35" t="s">
        <v>53</v>
      </c>
      <c r="C9" s="33"/>
      <c r="D9" s="33" t="s">
        <v>20</v>
      </c>
      <c r="E9" s="33" t="s">
        <v>20</v>
      </c>
      <c r="F9" s="33" t="s">
        <v>20</v>
      </c>
      <c r="G9" s="33" t="s">
        <v>20</v>
      </c>
      <c r="H9" s="33" t="s">
        <v>20</v>
      </c>
      <c r="I9" s="33" t="s">
        <v>20</v>
      </c>
      <c r="J9" s="33"/>
      <c r="K9" s="33"/>
      <c r="L9" s="33" t="s">
        <v>20</v>
      </c>
      <c r="M9" s="33" t="s">
        <v>20</v>
      </c>
      <c r="N9" s="33" t="s">
        <v>20</v>
      </c>
      <c r="O9" s="33" t="s">
        <v>20</v>
      </c>
      <c r="P9" s="33"/>
      <c r="Q9" s="33" t="s">
        <v>20</v>
      </c>
      <c r="R9" s="33"/>
      <c r="S9" s="33"/>
      <c r="T9" s="33" t="s">
        <v>20</v>
      </c>
      <c r="U9" s="36">
        <v>2.46</v>
      </c>
      <c r="V9" s="37">
        <f>1-(U9/100)</f>
        <v>0.97540000000000004</v>
      </c>
      <c r="W9" s="34">
        <v>6116</v>
      </c>
      <c r="X9" s="38">
        <f>W9/1000</f>
        <v>6.1159999999999997</v>
      </c>
      <c r="Y9" s="43">
        <v>10000</v>
      </c>
      <c r="Z9" s="43">
        <v>10000</v>
      </c>
      <c r="AA9" s="29" t="s">
        <v>150</v>
      </c>
      <c r="AB9" s="30" t="s">
        <v>188</v>
      </c>
      <c r="AC9" s="39">
        <v>0.85099999999999998</v>
      </c>
      <c r="AD9" s="31">
        <v>0.8</v>
      </c>
      <c r="AE9" s="31">
        <v>1</v>
      </c>
      <c r="AF9" s="30">
        <v>0</v>
      </c>
      <c r="AG9" s="30">
        <v>0.8</v>
      </c>
      <c r="AH9" s="30">
        <v>1</v>
      </c>
      <c r="AI9" s="31">
        <v>1</v>
      </c>
      <c r="AJ9" s="31">
        <v>1</v>
      </c>
      <c r="AK9" s="31">
        <v>1</v>
      </c>
      <c r="AL9" s="31">
        <v>1</v>
      </c>
      <c r="AM9" s="88" t="s">
        <v>148</v>
      </c>
      <c r="AN9" s="88" t="s">
        <v>155</v>
      </c>
      <c r="AO9" s="29">
        <v>1</v>
      </c>
      <c r="AP9" s="29">
        <v>0</v>
      </c>
      <c r="AQ9" s="31">
        <f>SUM(AD9:AP9)</f>
        <v>8.6</v>
      </c>
      <c r="AR9" s="40">
        <f>AVERAGE(AD9:AP9)</f>
        <v>0.78181818181818175</v>
      </c>
      <c r="AS9" s="100">
        <f>_xlfn.RANK.EQ(V9,V9:V108,1)/100</f>
        <v>0.51</v>
      </c>
      <c r="AT9" s="31">
        <f>_xlfn.RANK.EQ(X9,X9:X108,1)/100</f>
        <v>0.74</v>
      </c>
      <c r="AU9" s="41">
        <f>AVERAGE(AC9, AR9,V9, X9)</f>
        <v>2.1810545454545451</v>
      </c>
    </row>
    <row r="10" spans="1:47" s="42" customFormat="1" x14ac:dyDescent="0.2">
      <c r="A10" s="28">
        <f>_xlfn.RANK.EQ(AU10,$AU$2:$AU$101,0)</f>
        <v>25</v>
      </c>
      <c r="B10" s="35" t="s">
        <v>117</v>
      </c>
      <c r="C10" s="33" t="s">
        <v>20</v>
      </c>
      <c r="D10" s="33"/>
      <c r="E10" s="33" t="s">
        <v>20</v>
      </c>
      <c r="F10" s="33"/>
      <c r="G10" s="33"/>
      <c r="H10" s="33"/>
      <c r="I10" s="33"/>
      <c r="J10" s="33"/>
      <c r="K10" s="33" t="s">
        <v>20</v>
      </c>
      <c r="L10" s="33"/>
      <c r="M10" s="33"/>
      <c r="N10" s="33"/>
      <c r="O10" s="33"/>
      <c r="P10" s="33" t="s">
        <v>20</v>
      </c>
      <c r="Q10" s="33"/>
      <c r="R10" s="33"/>
      <c r="S10" s="33"/>
      <c r="T10" s="28"/>
      <c r="U10" s="36">
        <v>1</v>
      </c>
      <c r="V10" s="37">
        <f>1-(U10/100)</f>
        <v>0.99</v>
      </c>
      <c r="W10" s="34">
        <v>6017</v>
      </c>
      <c r="X10" s="38">
        <f>W10/1000</f>
        <v>6.0170000000000003</v>
      </c>
      <c r="Y10" s="29" t="s">
        <v>150</v>
      </c>
      <c r="Z10" s="29" t="s">
        <v>151</v>
      </c>
      <c r="AA10" s="29" t="s">
        <v>185</v>
      </c>
      <c r="AB10" s="30" t="s">
        <v>185</v>
      </c>
      <c r="AC10" s="39">
        <v>0.54500000000000004</v>
      </c>
      <c r="AD10" s="31">
        <v>1</v>
      </c>
      <c r="AE10" s="31">
        <v>1</v>
      </c>
      <c r="AF10" s="30">
        <v>1</v>
      </c>
      <c r="AG10" s="30">
        <v>0.6</v>
      </c>
      <c r="AH10" s="30">
        <v>0</v>
      </c>
      <c r="AI10" s="31">
        <v>1</v>
      </c>
      <c r="AJ10" s="31">
        <v>1</v>
      </c>
      <c r="AK10" s="31">
        <v>1</v>
      </c>
      <c r="AL10" s="31">
        <v>1</v>
      </c>
      <c r="AM10" s="88" t="s">
        <v>150</v>
      </c>
      <c r="AN10" s="88" t="s">
        <v>153</v>
      </c>
      <c r="AO10" s="29">
        <v>0</v>
      </c>
      <c r="AP10" s="29">
        <v>0</v>
      </c>
      <c r="AQ10" s="31">
        <f>SUM(AD10:AP10)</f>
        <v>7.6</v>
      </c>
      <c r="AR10" s="40">
        <f>AVERAGE(AD10:AP10)</f>
        <v>0.69090909090909092</v>
      </c>
      <c r="AS10" s="100">
        <f>_xlfn.RANK.EQ(V10,V10:V109,1)/100</f>
        <v>0.68</v>
      </c>
      <c r="AT10" s="31">
        <f>_xlfn.RANK.EQ(X10,X10:X109,1)/100</f>
        <v>0.74</v>
      </c>
      <c r="AU10" s="41">
        <f>AVERAGE(AC10, AR10,V10, X10)</f>
        <v>2.0607272727272727</v>
      </c>
    </row>
    <row r="11" spans="1:47" s="42" customFormat="1" x14ac:dyDescent="0.2">
      <c r="A11" s="28">
        <f>_xlfn.RANK.EQ(AU11,$AU$2:$AU$101,0)</f>
        <v>29</v>
      </c>
      <c r="B11" s="35" t="s">
        <v>51</v>
      </c>
      <c r="C11" s="33"/>
      <c r="D11" s="33"/>
      <c r="E11" s="33" t="s">
        <v>20</v>
      </c>
      <c r="F11" s="33"/>
      <c r="G11" s="33"/>
      <c r="H11" s="33" t="s">
        <v>186</v>
      </c>
      <c r="I11" s="33"/>
      <c r="J11" s="33"/>
      <c r="K11" s="33" t="s">
        <v>20</v>
      </c>
      <c r="L11" s="33"/>
      <c r="M11" s="33"/>
      <c r="N11" s="33"/>
      <c r="O11" s="33"/>
      <c r="P11" s="33" t="s">
        <v>20</v>
      </c>
      <c r="Q11" s="33"/>
      <c r="R11" s="33"/>
      <c r="S11" s="33"/>
      <c r="T11" s="33"/>
      <c r="U11" s="36">
        <v>0.9</v>
      </c>
      <c r="V11" s="37">
        <f>1-(U11/100)</f>
        <v>0.99099999999999999</v>
      </c>
      <c r="W11" s="34">
        <v>5295</v>
      </c>
      <c r="X11" s="38">
        <f>W11/1000</f>
        <v>5.2949999999999999</v>
      </c>
      <c r="Y11" s="29">
        <v>1</v>
      </c>
      <c r="Z11" s="29" t="s">
        <v>151</v>
      </c>
      <c r="AA11" s="29" t="s">
        <v>187</v>
      </c>
      <c r="AB11" s="29" t="s">
        <v>187</v>
      </c>
      <c r="AC11" s="39">
        <v>0.42399999999999999</v>
      </c>
      <c r="AD11" s="89">
        <v>1</v>
      </c>
      <c r="AE11" s="89">
        <v>0.6</v>
      </c>
      <c r="AF11" s="30">
        <v>1</v>
      </c>
      <c r="AG11" s="30">
        <v>0.3</v>
      </c>
      <c r="AH11" s="30">
        <v>0.2</v>
      </c>
      <c r="AI11" s="31">
        <v>1</v>
      </c>
      <c r="AJ11" s="31">
        <v>1</v>
      </c>
      <c r="AK11" s="31">
        <v>0.66</v>
      </c>
      <c r="AL11" s="31">
        <v>0.33</v>
      </c>
      <c r="AM11" s="88" t="s">
        <v>150</v>
      </c>
      <c r="AN11" s="88">
        <v>1</v>
      </c>
      <c r="AO11" s="29">
        <v>1</v>
      </c>
      <c r="AP11" s="29">
        <v>1</v>
      </c>
      <c r="AQ11" s="31"/>
      <c r="AR11" s="40">
        <f>AVERAGE(AD11:AP11)</f>
        <v>0.75749999999999995</v>
      </c>
      <c r="AS11" s="100">
        <f>_xlfn.RANK.EQ(V11,V11:V110,1)/100</f>
        <v>0.7</v>
      </c>
      <c r="AT11" s="31">
        <f>_xlfn.RANK.EQ(X11,X11:X110,1)/100</f>
        <v>0.71</v>
      </c>
      <c r="AU11" s="41">
        <f>AVERAGE(AC11, AR11,V11, X11)</f>
        <v>1.8668749999999998</v>
      </c>
    </row>
    <row r="12" spans="1:47" s="42" customFormat="1" x14ac:dyDescent="0.2">
      <c r="A12" s="28">
        <f>_xlfn.RANK.EQ(AU12,$AU$2:$AU$101,0)</f>
        <v>30</v>
      </c>
      <c r="B12" s="35" t="s">
        <v>101</v>
      </c>
      <c r="C12" s="33" t="s">
        <v>20</v>
      </c>
      <c r="D12" s="33"/>
      <c r="E12" s="33" t="s">
        <v>20</v>
      </c>
      <c r="F12" s="33"/>
      <c r="G12" s="33" t="s">
        <v>20</v>
      </c>
      <c r="H12" s="33" t="s">
        <v>20</v>
      </c>
      <c r="I12" s="33" t="s">
        <v>20</v>
      </c>
      <c r="J12" s="33" t="s">
        <v>20</v>
      </c>
      <c r="K12" s="33" t="s">
        <v>20</v>
      </c>
      <c r="L12" s="33" t="s">
        <v>20</v>
      </c>
      <c r="M12" s="33" t="s">
        <v>20</v>
      </c>
      <c r="N12" s="33"/>
      <c r="O12" s="33"/>
      <c r="P12" s="33" t="s">
        <v>20</v>
      </c>
      <c r="Q12" s="33" t="s">
        <v>20</v>
      </c>
      <c r="R12" s="33" t="s">
        <v>20</v>
      </c>
      <c r="S12" s="33" t="s">
        <v>20</v>
      </c>
      <c r="T12" s="33" t="s">
        <v>20</v>
      </c>
      <c r="U12" s="36">
        <v>2.0699999999999998</v>
      </c>
      <c r="V12" s="37">
        <f>1-(U12/100)</f>
        <v>0.97929999999999995</v>
      </c>
      <c r="W12" s="34">
        <v>4648</v>
      </c>
      <c r="X12" s="38">
        <f>W12/1000</f>
        <v>4.6479999999999997</v>
      </c>
      <c r="Y12" s="29">
        <v>200</v>
      </c>
      <c r="Z12" s="29">
        <v>200</v>
      </c>
      <c r="AA12" s="29" t="s">
        <v>214</v>
      </c>
      <c r="AB12" s="30" t="s">
        <v>214</v>
      </c>
      <c r="AC12" s="39">
        <v>0.80100000000000005</v>
      </c>
      <c r="AD12" s="31">
        <v>1</v>
      </c>
      <c r="AE12" s="31">
        <v>1</v>
      </c>
      <c r="AF12" s="30">
        <v>1</v>
      </c>
      <c r="AG12" s="30">
        <v>0.8</v>
      </c>
      <c r="AH12" s="30">
        <v>0.8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0</v>
      </c>
      <c r="AP12" s="29">
        <v>0</v>
      </c>
      <c r="AQ12" s="31">
        <f>SUM(AD12:AP12)</f>
        <v>8.6</v>
      </c>
      <c r="AR12" s="40">
        <f>AVERAGE(AD12:AP12)</f>
        <v>0.78181818181818175</v>
      </c>
      <c r="AS12" s="100">
        <f>_xlfn.RANK.EQ(V12,V12:V111,1)/100</f>
        <v>0.56000000000000005</v>
      </c>
      <c r="AT12" s="31">
        <f>_xlfn.RANK.EQ(X12,X12:X111,1)/100</f>
        <v>0.65</v>
      </c>
      <c r="AU12" s="41">
        <f>AVERAGE(AC12, AR12,V12, X12)</f>
        <v>1.8025295454545454</v>
      </c>
    </row>
    <row r="13" spans="1:47" s="42" customFormat="1" x14ac:dyDescent="0.2">
      <c r="A13" s="28">
        <f>_xlfn.RANK.EQ(AU13,$AU$2:$AU$101,0)</f>
        <v>40</v>
      </c>
      <c r="B13" s="35" t="s">
        <v>82</v>
      </c>
      <c r="C13" s="33"/>
      <c r="D13" s="33"/>
      <c r="E13" s="33" t="s">
        <v>20</v>
      </c>
      <c r="F13" s="33"/>
      <c r="G13" s="33"/>
      <c r="H13" s="33"/>
      <c r="I13" s="33"/>
      <c r="J13" s="33"/>
      <c r="K13" s="33"/>
      <c r="L13" s="33"/>
      <c r="M13" s="33"/>
      <c r="N13" s="33"/>
      <c r="O13" s="27"/>
      <c r="P13" s="27"/>
      <c r="Q13" s="27"/>
      <c r="R13" s="27"/>
      <c r="S13" s="27"/>
      <c r="T13" s="28"/>
      <c r="U13" s="36">
        <v>3.73</v>
      </c>
      <c r="V13" s="37">
        <f>1-(U13/100)</f>
        <v>0.9627</v>
      </c>
      <c r="W13" s="34">
        <v>2916</v>
      </c>
      <c r="X13" s="38">
        <f>W13/1000</f>
        <v>2.9159999999999999</v>
      </c>
      <c r="Y13" s="29" t="s">
        <v>150</v>
      </c>
      <c r="Z13" s="29" t="s">
        <v>151</v>
      </c>
      <c r="AA13" s="29" t="s">
        <v>150</v>
      </c>
      <c r="AB13" s="30" t="s">
        <v>207</v>
      </c>
      <c r="AC13" s="39">
        <v>0.307</v>
      </c>
      <c r="AD13" s="31">
        <v>1</v>
      </c>
      <c r="AE13" s="31">
        <v>0.8</v>
      </c>
      <c r="AF13" s="30">
        <v>0</v>
      </c>
      <c r="AG13" s="30">
        <v>0</v>
      </c>
      <c r="AH13" s="30">
        <v>0.6</v>
      </c>
      <c r="AI13" s="31">
        <v>0</v>
      </c>
      <c r="AJ13" s="31">
        <v>0</v>
      </c>
      <c r="AK13" s="31">
        <v>1</v>
      </c>
      <c r="AL13" s="31">
        <v>1</v>
      </c>
      <c r="AM13" s="88" t="s">
        <v>150</v>
      </c>
      <c r="AN13" s="88" t="s">
        <v>153</v>
      </c>
      <c r="AO13" s="29">
        <v>0</v>
      </c>
      <c r="AP13" s="29">
        <v>0</v>
      </c>
      <c r="AQ13" s="31">
        <f>SUM(AD13:AP13)</f>
        <v>4.4000000000000004</v>
      </c>
      <c r="AR13" s="40">
        <f>AVERAGE(AD13:AP13)</f>
        <v>0.4</v>
      </c>
      <c r="AS13" s="100">
        <f>_xlfn.RANK.EQ(V13,V13:V112,1)/100</f>
        <v>0.44</v>
      </c>
      <c r="AT13" s="31">
        <f>_xlfn.RANK.EQ(X13,X13:X112,1)/100</f>
        <v>0.59</v>
      </c>
      <c r="AU13" s="41">
        <f>AVERAGE(AC13, AR13,V13, X13)</f>
        <v>1.146425</v>
      </c>
    </row>
    <row r="14" spans="1:47" s="42" customFormat="1" x14ac:dyDescent="0.2">
      <c r="A14" s="28">
        <f>_xlfn.RANK.EQ(AU14,$AU$2:$AU$101,0)</f>
        <v>41</v>
      </c>
      <c r="B14" s="35" t="s">
        <v>50</v>
      </c>
      <c r="C14" s="33"/>
      <c r="D14" s="33" t="s">
        <v>20</v>
      </c>
      <c r="E14" s="33" t="s">
        <v>20</v>
      </c>
      <c r="F14" s="33" t="s">
        <v>20</v>
      </c>
      <c r="G14" s="33" t="s">
        <v>20</v>
      </c>
      <c r="H14" s="33" t="s">
        <v>20</v>
      </c>
      <c r="I14" s="33" t="s">
        <v>20</v>
      </c>
      <c r="J14" s="33" t="s">
        <v>20</v>
      </c>
      <c r="K14" s="33" t="s">
        <v>20</v>
      </c>
      <c r="L14" s="33" t="s">
        <v>20</v>
      </c>
      <c r="M14" s="33" t="s">
        <v>20</v>
      </c>
      <c r="N14" s="33" t="s">
        <v>20</v>
      </c>
      <c r="O14" s="33" t="s">
        <v>20</v>
      </c>
      <c r="P14" s="33" t="s">
        <v>20</v>
      </c>
      <c r="Q14" s="33" t="s">
        <v>20</v>
      </c>
      <c r="R14" s="33" t="s">
        <v>20</v>
      </c>
      <c r="S14" s="33"/>
      <c r="T14" s="33" t="s">
        <v>20</v>
      </c>
      <c r="U14" s="36">
        <v>3.31</v>
      </c>
      <c r="V14" s="37">
        <f>1-(U14/100)</f>
        <v>0.96689999999999998</v>
      </c>
      <c r="W14" s="34">
        <v>1478</v>
      </c>
      <c r="X14" s="38">
        <f>W14/1000</f>
        <v>1.478</v>
      </c>
      <c r="Y14" s="29">
        <v>244</v>
      </c>
      <c r="Z14" s="29">
        <v>244</v>
      </c>
      <c r="AA14" s="29" t="s">
        <v>150</v>
      </c>
      <c r="AB14" s="30" t="s">
        <v>150</v>
      </c>
      <c r="AC14" s="39">
        <v>0.96799999999999997</v>
      </c>
      <c r="AD14" s="31">
        <v>0.8</v>
      </c>
      <c r="AE14" s="31">
        <v>1</v>
      </c>
      <c r="AF14" s="30">
        <v>0</v>
      </c>
      <c r="AG14" s="30">
        <v>0.8</v>
      </c>
      <c r="AH14" s="30">
        <v>0.4</v>
      </c>
      <c r="AI14" s="31">
        <v>1</v>
      </c>
      <c r="AJ14" s="31">
        <v>1</v>
      </c>
      <c r="AK14" s="31">
        <v>1</v>
      </c>
      <c r="AL14" s="31">
        <v>1</v>
      </c>
      <c r="AM14" s="88">
        <v>1</v>
      </c>
      <c r="AN14" s="88" t="s">
        <v>153</v>
      </c>
      <c r="AO14" s="29">
        <v>1</v>
      </c>
      <c r="AP14" s="29">
        <v>0</v>
      </c>
      <c r="AQ14" s="31">
        <f>SUM(AD14:AP14)</f>
        <v>9</v>
      </c>
      <c r="AR14" s="40">
        <f>AVERAGE(AD14:AP14)</f>
        <v>0.75</v>
      </c>
      <c r="AS14" s="100">
        <f>_xlfn.RANK.EQ(V14,V14:V113,1)/100</f>
        <v>0.45</v>
      </c>
      <c r="AT14" s="31">
        <f>_xlfn.RANK.EQ(X14,X14:X113,1)/100</f>
        <v>0.43</v>
      </c>
      <c r="AU14" s="41">
        <f>AVERAGE(AC14, AR14,V14, X14)</f>
        <v>1.0407249999999999</v>
      </c>
    </row>
    <row r="15" spans="1:47" s="42" customFormat="1" x14ac:dyDescent="0.2">
      <c r="A15" s="28">
        <f>_xlfn.RANK.EQ(AU15,$AU$2:$AU$101,0)</f>
        <v>42</v>
      </c>
      <c r="B15" s="35" t="s">
        <v>47</v>
      </c>
      <c r="C15" s="33"/>
      <c r="D15" s="33"/>
      <c r="E15" s="33" t="s">
        <v>20</v>
      </c>
      <c r="F15" s="33"/>
      <c r="G15" s="33"/>
      <c r="H15" s="33"/>
      <c r="I15" s="33" t="s">
        <v>20</v>
      </c>
      <c r="J15" s="33"/>
      <c r="K15" s="33"/>
      <c r="L15" s="33"/>
      <c r="M15" s="33"/>
      <c r="N15" s="33"/>
      <c r="O15" s="33"/>
      <c r="P15" s="33" t="s">
        <v>20</v>
      </c>
      <c r="Q15" s="33"/>
      <c r="R15" s="27"/>
      <c r="S15" s="27"/>
      <c r="T15" s="28"/>
      <c r="U15" s="36">
        <v>3.79</v>
      </c>
      <c r="V15" s="37">
        <f>1-(U15/100)</f>
        <v>0.96209999999999996</v>
      </c>
      <c r="W15" s="34">
        <v>2041</v>
      </c>
      <c r="X15" s="38">
        <f>W15/1000</f>
        <v>2.0409999999999999</v>
      </c>
      <c r="Y15" s="29" t="s">
        <v>150</v>
      </c>
      <c r="Z15" s="29" t="s">
        <v>151</v>
      </c>
      <c r="AA15" s="29" t="s">
        <v>183</v>
      </c>
      <c r="AB15" s="30" t="s">
        <v>183</v>
      </c>
      <c r="AC15" s="39">
        <v>0.435</v>
      </c>
      <c r="AD15" s="31">
        <v>1</v>
      </c>
      <c r="AE15" s="31">
        <v>1</v>
      </c>
      <c r="AF15" s="30">
        <v>0</v>
      </c>
      <c r="AG15" s="30">
        <v>0.4</v>
      </c>
      <c r="AH15" s="30">
        <v>0</v>
      </c>
      <c r="AI15" s="31">
        <v>1</v>
      </c>
      <c r="AJ15" s="31">
        <v>1</v>
      </c>
      <c r="AK15" s="31">
        <v>1</v>
      </c>
      <c r="AL15" s="31">
        <v>1</v>
      </c>
      <c r="AM15" s="88" t="s">
        <v>150</v>
      </c>
      <c r="AN15" s="88" t="s">
        <v>153</v>
      </c>
      <c r="AO15" s="29">
        <v>1</v>
      </c>
      <c r="AP15" s="29">
        <v>0</v>
      </c>
      <c r="AQ15" s="31">
        <f>SUM(AD15:AP15)</f>
        <v>7.4</v>
      </c>
      <c r="AR15" s="40">
        <f>AVERAGE(AD15:AP15)</f>
        <v>0.67272727272727273</v>
      </c>
      <c r="AS15" s="100">
        <f>_xlfn.RANK.EQ(V15,V15:V114,1)/100</f>
        <v>0.43</v>
      </c>
      <c r="AT15" s="31">
        <f>_xlfn.RANK.EQ(X15,X15:X114,1)/100</f>
        <v>0.55000000000000004</v>
      </c>
      <c r="AU15" s="41">
        <f>AVERAGE(AC15, AR15,V15, X15)</f>
        <v>1.0277068181818181</v>
      </c>
    </row>
    <row r="16" spans="1:47" s="42" customFormat="1" x14ac:dyDescent="0.2">
      <c r="A16" s="28">
        <f>_xlfn.RANK.EQ(AU16,$AU$2:$AU$101,0)</f>
        <v>43</v>
      </c>
      <c r="B16" s="35" t="s">
        <v>45</v>
      </c>
      <c r="C16" s="33"/>
      <c r="D16" s="33"/>
      <c r="E16" s="33" t="s">
        <v>20</v>
      </c>
      <c r="F16" s="33"/>
      <c r="G16" s="33"/>
      <c r="H16" s="33"/>
      <c r="I16" s="33" t="s">
        <v>20</v>
      </c>
      <c r="J16" s="33" t="s">
        <v>20</v>
      </c>
      <c r="K16" s="33"/>
      <c r="L16" s="33"/>
      <c r="M16" s="33"/>
      <c r="N16" s="33"/>
      <c r="O16" s="33"/>
      <c r="P16" s="33" t="s">
        <v>20</v>
      </c>
      <c r="Q16" s="33"/>
      <c r="R16" s="27"/>
      <c r="S16" s="27"/>
      <c r="T16" s="28"/>
      <c r="U16" s="36">
        <v>0.69</v>
      </c>
      <c r="V16" s="37">
        <f>1-(U16/100)</f>
        <v>0.99309999999999998</v>
      </c>
      <c r="W16" s="34">
        <v>1821</v>
      </c>
      <c r="X16" s="38">
        <f>W16/1000</f>
        <v>1.821</v>
      </c>
      <c r="Y16" s="29" t="s">
        <v>150</v>
      </c>
      <c r="Z16" s="29" t="s">
        <v>151</v>
      </c>
      <c r="AA16" s="29" t="s">
        <v>150</v>
      </c>
      <c r="AB16" s="30" t="s">
        <v>182</v>
      </c>
      <c r="AC16" s="39">
        <v>0.435</v>
      </c>
      <c r="AD16" s="31">
        <v>1</v>
      </c>
      <c r="AE16" s="31">
        <v>1</v>
      </c>
      <c r="AF16" s="30">
        <v>0</v>
      </c>
      <c r="AG16" s="30">
        <v>0.6</v>
      </c>
      <c r="AH16" s="30">
        <v>0</v>
      </c>
      <c r="AI16" s="31">
        <v>1</v>
      </c>
      <c r="AJ16" s="31">
        <v>1</v>
      </c>
      <c r="AK16" s="31">
        <v>1</v>
      </c>
      <c r="AL16" s="31">
        <v>1</v>
      </c>
      <c r="AM16" s="88" t="s">
        <v>148</v>
      </c>
      <c r="AN16" s="88" t="s">
        <v>153</v>
      </c>
      <c r="AO16" s="29">
        <v>1</v>
      </c>
      <c r="AP16" s="29">
        <v>0</v>
      </c>
      <c r="AQ16" s="31">
        <f>SUM(AD16:AP16)</f>
        <v>7.6</v>
      </c>
      <c r="AR16" s="40">
        <f>AVERAGE(AD16:AP16)</f>
        <v>0.69090909090909092</v>
      </c>
      <c r="AS16" s="100">
        <f>_xlfn.RANK.EQ(V16,V16:V115,1)/100</f>
        <v>0.7</v>
      </c>
      <c r="AT16" s="31">
        <f>_xlfn.RANK.EQ(X16,X16:X115,1)/100</f>
        <v>0.5</v>
      </c>
      <c r="AU16" s="41">
        <f>AVERAGE(AC16, AR16,V16, X16)</f>
        <v>0.9850022727272727</v>
      </c>
    </row>
    <row r="17" spans="1:47" s="42" customFormat="1" ht="25.5" x14ac:dyDescent="0.2">
      <c r="A17" s="28">
        <f>_xlfn.RANK.EQ(AU17,$AU$2:$AU$101,0)</f>
        <v>44</v>
      </c>
      <c r="B17" s="35" t="s">
        <v>84</v>
      </c>
      <c r="C17" s="27"/>
      <c r="D17" s="27"/>
      <c r="E17" s="27" t="s">
        <v>20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36">
        <v>4.32</v>
      </c>
      <c r="V17" s="37">
        <f>1-(U17/100)</f>
        <v>0.95679999999999998</v>
      </c>
      <c r="W17" s="34">
        <v>2211</v>
      </c>
      <c r="X17" s="38">
        <f>W17/1000</f>
        <v>2.2109999999999999</v>
      </c>
      <c r="Y17" s="29" t="s">
        <v>150</v>
      </c>
      <c r="Z17" s="29" t="s">
        <v>151</v>
      </c>
      <c r="AA17" s="29" t="s">
        <v>150</v>
      </c>
      <c r="AB17" s="30" t="s">
        <v>150</v>
      </c>
      <c r="AC17" s="39">
        <v>0.307</v>
      </c>
      <c r="AD17" s="31">
        <v>0.8</v>
      </c>
      <c r="AE17" s="31">
        <v>0.5</v>
      </c>
      <c r="AF17" s="30">
        <v>0</v>
      </c>
      <c r="AG17" s="30">
        <v>0</v>
      </c>
      <c r="AH17" s="30">
        <v>0</v>
      </c>
      <c r="AI17" s="31">
        <v>1</v>
      </c>
      <c r="AJ17" s="31">
        <v>1</v>
      </c>
      <c r="AK17" s="31">
        <v>0.66</v>
      </c>
      <c r="AL17" s="31">
        <v>0.66</v>
      </c>
      <c r="AM17" s="88"/>
      <c r="AN17" s="88" t="s">
        <v>148</v>
      </c>
      <c r="AO17" s="29">
        <v>0</v>
      </c>
      <c r="AP17" s="29">
        <v>0</v>
      </c>
      <c r="AQ17" s="31">
        <f>SUM(AD17:AP17)</f>
        <v>4.62</v>
      </c>
      <c r="AR17" s="40">
        <f>AVERAGE(AD17:AP17)</f>
        <v>0.42</v>
      </c>
      <c r="AS17" s="100">
        <f>_xlfn.RANK.EQ(V17,V17:V116,1)/100</f>
        <v>0.37</v>
      </c>
      <c r="AT17" s="31">
        <f>_xlfn.RANK.EQ(X17,X17:X116,1)/100</f>
        <v>0.55000000000000004</v>
      </c>
      <c r="AU17" s="41">
        <f>AVERAGE(AC17, AR17,V17, X17)</f>
        <v>0.97370000000000001</v>
      </c>
    </row>
    <row r="18" spans="1:47" s="42" customFormat="1" x14ac:dyDescent="0.2">
      <c r="A18" s="28">
        <f>_xlfn.RANK.EQ(AU18,$AU$2:$AU$101,0)</f>
        <v>54</v>
      </c>
      <c r="B18" s="35" t="s">
        <v>43</v>
      </c>
      <c r="C18" s="33"/>
      <c r="D18" s="33"/>
      <c r="E18" s="33" t="s">
        <v>20</v>
      </c>
      <c r="F18" s="33"/>
      <c r="G18" s="33"/>
      <c r="H18" s="33"/>
      <c r="I18" s="33"/>
      <c r="J18" s="33" t="s">
        <v>20</v>
      </c>
      <c r="K18" s="33"/>
      <c r="L18" s="33"/>
      <c r="M18" s="33"/>
      <c r="N18" s="33"/>
      <c r="O18" s="33"/>
      <c r="P18" s="33" t="s">
        <v>20</v>
      </c>
      <c r="Q18" s="33"/>
      <c r="R18" s="33"/>
      <c r="S18" s="33"/>
      <c r="T18" s="33"/>
      <c r="U18" s="36">
        <v>1.19</v>
      </c>
      <c r="V18" s="37">
        <f>1-(U18/100)</f>
        <v>0.98809999999999998</v>
      </c>
      <c r="W18" s="34">
        <v>1530</v>
      </c>
      <c r="X18" s="38">
        <f>W18/1000</f>
        <v>1.53</v>
      </c>
      <c r="Y18" s="29" t="s">
        <v>150</v>
      </c>
      <c r="Z18" s="29" t="s">
        <v>151</v>
      </c>
      <c r="AA18" s="29" t="s">
        <v>166</v>
      </c>
      <c r="AB18" s="30" t="s">
        <v>166</v>
      </c>
      <c r="AC18" s="39">
        <v>0.42399999999999999</v>
      </c>
      <c r="AD18" s="31">
        <v>1</v>
      </c>
      <c r="AE18" s="31">
        <v>1</v>
      </c>
      <c r="AF18" s="30">
        <v>0</v>
      </c>
      <c r="AG18" s="30">
        <v>0.4</v>
      </c>
      <c r="AH18" s="30">
        <v>0</v>
      </c>
      <c r="AI18" s="31">
        <v>1</v>
      </c>
      <c r="AJ18" s="31">
        <v>0</v>
      </c>
      <c r="AK18" s="31">
        <v>1</v>
      </c>
      <c r="AL18" s="31">
        <v>1</v>
      </c>
      <c r="AM18" s="88" t="s">
        <v>148</v>
      </c>
      <c r="AN18" s="88" t="s">
        <v>155</v>
      </c>
      <c r="AO18" s="29">
        <v>0</v>
      </c>
      <c r="AP18" s="29">
        <v>0</v>
      </c>
      <c r="AQ18" s="31">
        <f>SUM(AD18:AP18)</f>
        <v>5.4</v>
      </c>
      <c r="AR18" s="40">
        <f>AVERAGE(AD18:AP18)</f>
        <v>0.49090909090909096</v>
      </c>
      <c r="AS18" s="100">
        <f>_xlfn.RANK.EQ(V18,V18:V117,1)/100</f>
        <v>0.57999999999999996</v>
      </c>
      <c r="AT18" s="31">
        <f>_xlfn.RANK.EQ(X18,X18:X117,1)/100</f>
        <v>0.43</v>
      </c>
      <c r="AU18" s="41">
        <f>AVERAGE(AC18, AR18,V18, X18)</f>
        <v>0.85825227272727278</v>
      </c>
    </row>
    <row r="19" spans="1:47" s="42" customFormat="1" x14ac:dyDescent="0.2">
      <c r="A19" s="28">
        <f>_xlfn.RANK.EQ(AU19,$AU$2:$AU$101,0)</f>
        <v>57</v>
      </c>
      <c r="B19" s="35" t="s">
        <v>48</v>
      </c>
      <c r="C19" s="33"/>
      <c r="D19" s="33"/>
      <c r="E19" s="33" t="s">
        <v>20</v>
      </c>
      <c r="F19" s="33"/>
      <c r="G19" s="33"/>
      <c r="H19" s="33"/>
      <c r="I19" s="33" t="s">
        <v>20</v>
      </c>
      <c r="J19" s="33"/>
      <c r="K19" s="33"/>
      <c r="L19" s="33"/>
      <c r="M19" s="33"/>
      <c r="N19" s="33"/>
      <c r="O19" s="33"/>
      <c r="P19" s="33" t="s">
        <v>20</v>
      </c>
      <c r="Q19" s="33"/>
      <c r="R19" s="27"/>
      <c r="S19" s="27"/>
      <c r="T19" s="28"/>
      <c r="U19" s="36">
        <v>1.53</v>
      </c>
      <c r="V19" s="37">
        <f>1-(U19/100)</f>
        <v>0.98470000000000002</v>
      </c>
      <c r="W19" s="34">
        <v>1292</v>
      </c>
      <c r="X19" s="38">
        <f>W19/1000</f>
        <v>1.292</v>
      </c>
      <c r="Y19" s="29" t="s">
        <v>150</v>
      </c>
      <c r="Z19" s="29" t="s">
        <v>151</v>
      </c>
      <c r="AA19" s="29" t="s">
        <v>183</v>
      </c>
      <c r="AB19" s="30" t="s">
        <v>184</v>
      </c>
      <c r="AC19" s="39">
        <v>0.435</v>
      </c>
      <c r="AD19" s="31">
        <v>1</v>
      </c>
      <c r="AE19" s="31">
        <v>1</v>
      </c>
      <c r="AF19" s="30">
        <v>0</v>
      </c>
      <c r="AG19" s="30">
        <v>0.4</v>
      </c>
      <c r="AH19" s="30">
        <v>0</v>
      </c>
      <c r="AI19" s="31">
        <v>1</v>
      </c>
      <c r="AJ19" s="31">
        <v>1</v>
      </c>
      <c r="AK19" s="31">
        <v>1</v>
      </c>
      <c r="AL19" s="31">
        <v>1</v>
      </c>
      <c r="AM19" s="88" t="s">
        <v>150</v>
      </c>
      <c r="AN19" s="88" t="s">
        <v>153</v>
      </c>
      <c r="AO19" s="29">
        <v>1</v>
      </c>
      <c r="AP19" s="29">
        <v>0</v>
      </c>
      <c r="AQ19" s="31">
        <f>SUM(AD19:AP19)</f>
        <v>7.4</v>
      </c>
      <c r="AR19" s="40">
        <f>AVERAGE(AD19:AP19)</f>
        <v>0.67272727272727273</v>
      </c>
      <c r="AS19" s="100">
        <f>_xlfn.RANK.EQ(V19,V19:V118,1)/100</f>
        <v>0.55000000000000004</v>
      </c>
      <c r="AT19" s="31">
        <f>_xlfn.RANK.EQ(X19,X19:X118,1)/100</f>
        <v>0.37</v>
      </c>
      <c r="AU19" s="41">
        <f>AVERAGE(AC19, AR19,V19, X19)</f>
        <v>0.8461068181818181</v>
      </c>
    </row>
    <row r="20" spans="1:47" s="42" customFormat="1" x14ac:dyDescent="0.2">
      <c r="A20" s="28">
        <f>_xlfn.RANK.EQ(AU20,$AU$2:$AU$101,0)</f>
        <v>58</v>
      </c>
      <c r="B20" s="35" t="s">
        <v>46</v>
      </c>
      <c r="C20" s="33"/>
      <c r="D20" s="33"/>
      <c r="E20" s="33" t="s">
        <v>20</v>
      </c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 t="s">
        <v>20</v>
      </c>
      <c r="Q20" s="27"/>
      <c r="R20" s="27"/>
      <c r="S20" s="27"/>
      <c r="T20" s="28"/>
      <c r="U20" s="36">
        <v>0.53</v>
      </c>
      <c r="V20" s="37">
        <f>1-(U20/100)</f>
        <v>0.99470000000000003</v>
      </c>
      <c r="W20" s="34">
        <v>1035</v>
      </c>
      <c r="X20" s="38">
        <f>W20/1000</f>
        <v>1.0349999999999999</v>
      </c>
      <c r="Y20" s="29" t="s">
        <v>150</v>
      </c>
      <c r="Z20" s="29" t="s">
        <v>151</v>
      </c>
      <c r="AA20" s="29" t="s">
        <v>150</v>
      </c>
      <c r="AB20" s="30" t="s">
        <v>170</v>
      </c>
      <c r="AC20" s="39">
        <v>0.56799999999999995</v>
      </c>
      <c r="AD20" s="31">
        <v>1</v>
      </c>
      <c r="AE20" s="31">
        <v>1</v>
      </c>
      <c r="AF20" s="30">
        <v>1</v>
      </c>
      <c r="AG20" s="30">
        <v>0.6</v>
      </c>
      <c r="AH20" s="30">
        <v>0</v>
      </c>
      <c r="AI20" s="31">
        <v>1</v>
      </c>
      <c r="AJ20" s="31">
        <v>1</v>
      </c>
      <c r="AK20" s="31">
        <v>1</v>
      </c>
      <c r="AL20" s="31">
        <v>1</v>
      </c>
      <c r="AM20" s="88" t="s">
        <v>150</v>
      </c>
      <c r="AN20" s="88" t="s">
        <v>153</v>
      </c>
      <c r="AO20" s="29">
        <v>1</v>
      </c>
      <c r="AP20" s="29">
        <v>0</v>
      </c>
      <c r="AQ20" s="31">
        <f>SUM(AD20:AP20)</f>
        <v>8.6</v>
      </c>
      <c r="AR20" s="40">
        <f>AVERAGE(AD20:AP20)</f>
        <v>0.78181818181818175</v>
      </c>
      <c r="AS20" s="100">
        <f>_xlfn.RANK.EQ(V20,V20:V119,1)/100</f>
        <v>0.68</v>
      </c>
      <c r="AT20" s="31">
        <f>_xlfn.RANK.EQ(X20,X20:X119,1)/100</f>
        <v>0.34</v>
      </c>
      <c r="AU20" s="41">
        <f>AVERAGE(AC20, AR20,V20, X20)</f>
        <v>0.84487954545454547</v>
      </c>
    </row>
    <row r="21" spans="1:47" s="42" customFormat="1" ht="25.5" x14ac:dyDescent="0.2">
      <c r="A21" s="28">
        <f>_xlfn.RANK.EQ(AU21,$AU$2:$AU$101,0)</f>
        <v>59</v>
      </c>
      <c r="B21" s="35" t="s">
        <v>86</v>
      </c>
      <c r="C21" s="33"/>
      <c r="D21" s="33"/>
      <c r="E21" s="33" t="s">
        <v>20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 t="s">
        <v>20</v>
      </c>
      <c r="Q21" s="27"/>
      <c r="R21" s="27"/>
      <c r="S21" s="27"/>
      <c r="T21" s="28"/>
      <c r="U21" s="36">
        <v>44.56</v>
      </c>
      <c r="V21" s="37">
        <f>1-(U21/100)</f>
        <v>0.5544</v>
      </c>
      <c r="W21" s="34">
        <v>1857</v>
      </c>
      <c r="X21" s="38">
        <f>W21/1000</f>
        <v>1.857</v>
      </c>
      <c r="Y21" s="29" t="s">
        <v>150</v>
      </c>
      <c r="Z21" s="29" t="s">
        <v>151</v>
      </c>
      <c r="AA21" s="29" t="s">
        <v>200</v>
      </c>
      <c r="AB21" s="30" t="s">
        <v>200</v>
      </c>
      <c r="AC21" s="39">
        <v>0.42399999999999999</v>
      </c>
      <c r="AD21" s="31">
        <v>1</v>
      </c>
      <c r="AE21" s="31">
        <v>0.9</v>
      </c>
      <c r="AF21" s="30">
        <v>0</v>
      </c>
      <c r="AG21" s="30">
        <v>0.6</v>
      </c>
      <c r="AH21" s="30">
        <v>0</v>
      </c>
      <c r="AI21" s="31">
        <v>1</v>
      </c>
      <c r="AJ21" s="31">
        <v>0</v>
      </c>
      <c r="AK21" s="31">
        <v>1</v>
      </c>
      <c r="AL21" s="31">
        <v>1</v>
      </c>
      <c r="AM21" s="88" t="s">
        <v>150</v>
      </c>
      <c r="AN21" s="88" t="s">
        <v>149</v>
      </c>
      <c r="AO21" s="29">
        <v>0</v>
      </c>
      <c r="AP21" s="29">
        <v>0</v>
      </c>
      <c r="AQ21" s="31">
        <f>SUM(AD21:AP21)</f>
        <v>5.5</v>
      </c>
      <c r="AR21" s="40">
        <f>AVERAGE(AD21:AP21)</f>
        <v>0.5</v>
      </c>
      <c r="AS21" s="100">
        <f>_xlfn.RANK.EQ(V21,V21:V120,1)/100</f>
        <v>0.06</v>
      </c>
      <c r="AT21" s="31">
        <f>_xlfn.RANK.EQ(X21,X21:X120,1)/100</f>
        <v>0.48</v>
      </c>
      <c r="AU21" s="41">
        <f>AVERAGE(AC21, AR21,V21, X21)</f>
        <v>0.83384999999999998</v>
      </c>
    </row>
    <row r="22" spans="1:47" s="42" customFormat="1" ht="25.5" x14ac:dyDescent="0.2">
      <c r="A22" s="28">
        <f>_xlfn.RANK.EQ(AU22,$AU$2:$AU$101,0)</f>
        <v>65</v>
      </c>
      <c r="B22" s="35" t="s">
        <v>40</v>
      </c>
      <c r="C22" s="33"/>
      <c r="D22" s="33"/>
      <c r="E22" s="33" t="s">
        <v>20</v>
      </c>
      <c r="F22" s="33"/>
      <c r="G22" s="33"/>
      <c r="H22" s="33"/>
      <c r="I22" s="33"/>
      <c r="J22" s="33" t="s">
        <v>20</v>
      </c>
      <c r="K22" s="33"/>
      <c r="L22" s="33"/>
      <c r="M22" s="33"/>
      <c r="N22" s="33"/>
      <c r="O22" s="33"/>
      <c r="P22" s="33" t="s">
        <v>20</v>
      </c>
      <c r="Q22" s="33"/>
      <c r="R22" s="33"/>
      <c r="S22" s="33"/>
      <c r="T22" s="33"/>
      <c r="U22" s="36">
        <v>10.42</v>
      </c>
      <c r="V22" s="37">
        <f>1-(U22/100)</f>
        <v>0.89580000000000004</v>
      </c>
      <c r="W22" s="34">
        <v>884</v>
      </c>
      <c r="X22" s="38">
        <f>W22/1000</f>
        <v>0.88400000000000001</v>
      </c>
      <c r="Y22" s="29">
        <v>78</v>
      </c>
      <c r="Z22" s="29">
        <v>57</v>
      </c>
      <c r="AA22" s="29" t="s">
        <v>170</v>
      </c>
      <c r="AB22" s="30" t="s">
        <v>170</v>
      </c>
      <c r="AC22" s="39">
        <v>0.42399999999999999</v>
      </c>
      <c r="AD22" s="31">
        <v>1</v>
      </c>
      <c r="AE22" s="31">
        <v>1</v>
      </c>
      <c r="AF22" s="30" t="s">
        <v>171</v>
      </c>
      <c r="AG22" s="30">
        <v>0.6</v>
      </c>
      <c r="AH22" s="30">
        <v>0.2</v>
      </c>
      <c r="AI22" s="31">
        <v>1</v>
      </c>
      <c r="AJ22" s="31">
        <v>0</v>
      </c>
      <c r="AK22" s="31">
        <v>1</v>
      </c>
      <c r="AL22" s="31">
        <v>1</v>
      </c>
      <c r="AM22" s="88" t="s">
        <v>153</v>
      </c>
      <c r="AN22" s="88" t="s">
        <v>153</v>
      </c>
      <c r="AO22" s="29">
        <v>0</v>
      </c>
      <c r="AP22" s="29">
        <v>0</v>
      </c>
      <c r="AQ22" s="31">
        <f>SUM(AD22:AP22)</f>
        <v>5.8000000000000007</v>
      </c>
      <c r="AR22" s="40">
        <f>AVERAGE(AD22:AP22)</f>
        <v>0.58000000000000007</v>
      </c>
      <c r="AS22" s="100">
        <f>_xlfn.RANK.EQ(V22,V22:V121,1)/100</f>
        <v>0.24</v>
      </c>
      <c r="AT22" s="31">
        <f>_xlfn.RANK.EQ(X22,X22:X121,1)/100</f>
        <v>0.33</v>
      </c>
      <c r="AU22" s="41">
        <f>AVERAGE(AC22, AR22,V22, X22)</f>
        <v>0.69594999999999996</v>
      </c>
    </row>
    <row r="23" spans="1:47" s="42" customFormat="1" ht="25.5" x14ac:dyDescent="0.2">
      <c r="A23" s="28">
        <f>_xlfn.RANK.EQ(AU23,$AU$2:$AU$101,0)</f>
        <v>70</v>
      </c>
      <c r="B23" s="35" t="s">
        <v>76</v>
      </c>
      <c r="C23" s="33"/>
      <c r="D23" s="33"/>
      <c r="E23" s="33" t="s">
        <v>20</v>
      </c>
      <c r="F23" s="33"/>
      <c r="G23" s="33" t="s">
        <v>20</v>
      </c>
      <c r="H23" s="33"/>
      <c r="I23" s="33"/>
      <c r="J23" s="33" t="s">
        <v>20</v>
      </c>
      <c r="K23" s="33"/>
      <c r="L23" s="33"/>
      <c r="M23" s="33"/>
      <c r="N23" s="33"/>
      <c r="O23" s="33"/>
      <c r="P23" s="33" t="s">
        <v>20</v>
      </c>
      <c r="Q23" s="33"/>
      <c r="R23" s="33"/>
      <c r="S23" s="33" t="s">
        <v>20</v>
      </c>
      <c r="T23" s="28"/>
      <c r="U23" s="36" t="s">
        <v>150</v>
      </c>
      <c r="V23" s="37" t="s">
        <v>150</v>
      </c>
      <c r="W23" s="34" t="s">
        <v>150</v>
      </c>
      <c r="X23" s="38" t="s">
        <v>150</v>
      </c>
      <c r="Y23" s="29" t="s">
        <v>150</v>
      </c>
      <c r="Z23" s="29" t="s">
        <v>150</v>
      </c>
      <c r="AA23" s="29" t="s">
        <v>201</v>
      </c>
      <c r="AB23" s="30" t="s">
        <v>202</v>
      </c>
      <c r="AC23" s="39">
        <v>0.49</v>
      </c>
      <c r="AD23" s="89">
        <v>1</v>
      </c>
      <c r="AE23" s="89">
        <v>1</v>
      </c>
      <c r="AF23" s="30">
        <v>0</v>
      </c>
      <c r="AG23" s="30">
        <v>0.5</v>
      </c>
      <c r="AH23" s="31">
        <v>0.3</v>
      </c>
      <c r="AI23" s="31">
        <v>1</v>
      </c>
      <c r="AJ23" s="31">
        <v>1</v>
      </c>
      <c r="AK23" s="31">
        <v>1</v>
      </c>
      <c r="AL23" s="31">
        <v>1</v>
      </c>
      <c r="AM23" s="88" t="s">
        <v>150</v>
      </c>
      <c r="AN23" s="88">
        <v>1</v>
      </c>
      <c r="AO23" s="29">
        <v>1</v>
      </c>
      <c r="AP23" s="29">
        <v>0</v>
      </c>
      <c r="AQ23" s="31">
        <f>SUM(AD23:AP23)</f>
        <v>8.8000000000000007</v>
      </c>
      <c r="AR23" s="40">
        <f>AVERAGE(AD23:AP23)</f>
        <v>0.73333333333333339</v>
      </c>
      <c r="AS23" s="100" t="e">
        <f>_xlfn.RANK.EQ(V23,V23:V122,1)/100</f>
        <v>#VALUE!</v>
      </c>
      <c r="AT23" s="31" t="e">
        <f>_xlfn.RANK.EQ(X23,X23:X122,1)/100</f>
        <v>#VALUE!</v>
      </c>
      <c r="AU23" s="41">
        <f>AVERAGE(AC23, AR23,V23, X23)</f>
        <v>0.61166666666666669</v>
      </c>
    </row>
    <row r="24" spans="1:47" s="42" customFormat="1" x14ac:dyDescent="0.2">
      <c r="A24" s="28">
        <f>_xlfn.RANK.EQ(AU24,$AU$2:$AU$101,0)</f>
        <v>71</v>
      </c>
      <c r="B24" s="35" t="s">
        <v>67</v>
      </c>
      <c r="C24" s="33"/>
      <c r="D24" s="33"/>
      <c r="E24" s="33" t="s">
        <v>20</v>
      </c>
      <c r="F24" s="33"/>
      <c r="G24" s="33" t="s">
        <v>20</v>
      </c>
      <c r="H24" s="33"/>
      <c r="I24" s="33"/>
      <c r="J24" s="33" t="s">
        <v>20</v>
      </c>
      <c r="K24" s="33"/>
      <c r="L24" s="33"/>
      <c r="M24" s="33"/>
      <c r="N24" s="33"/>
      <c r="O24" s="33"/>
      <c r="P24" s="33"/>
      <c r="Q24" s="33"/>
      <c r="R24" s="33"/>
      <c r="S24" s="33"/>
      <c r="T24" s="28"/>
      <c r="U24" s="36" t="s">
        <v>150</v>
      </c>
      <c r="V24" s="37" t="s">
        <v>150</v>
      </c>
      <c r="W24" s="34" t="s">
        <v>150</v>
      </c>
      <c r="X24" s="38" t="s">
        <v>150</v>
      </c>
      <c r="Y24" s="29" t="s">
        <v>150</v>
      </c>
      <c r="Z24" s="29" t="s">
        <v>151</v>
      </c>
      <c r="AA24" s="29" t="s">
        <v>194</v>
      </c>
      <c r="AB24" s="29" t="s">
        <v>194</v>
      </c>
      <c r="AC24" s="39">
        <v>0.45100000000000001</v>
      </c>
      <c r="AD24" s="89">
        <v>1</v>
      </c>
      <c r="AE24" s="89">
        <v>1</v>
      </c>
      <c r="AF24" s="30">
        <v>1</v>
      </c>
      <c r="AG24" s="30">
        <v>0.7</v>
      </c>
      <c r="AH24" s="30">
        <v>0.3</v>
      </c>
      <c r="AI24" s="31">
        <v>1</v>
      </c>
      <c r="AJ24" s="31">
        <v>1</v>
      </c>
      <c r="AK24" s="31">
        <v>1</v>
      </c>
      <c r="AL24" s="31">
        <v>1</v>
      </c>
      <c r="AM24" s="88">
        <v>0</v>
      </c>
      <c r="AN24" s="88">
        <v>1</v>
      </c>
      <c r="AO24" s="29">
        <v>1</v>
      </c>
      <c r="AP24" s="29">
        <v>0</v>
      </c>
      <c r="AQ24" s="31"/>
      <c r="AR24" s="40">
        <f>AVERAGE(AD24:AP24)</f>
        <v>0.76923076923076927</v>
      </c>
      <c r="AS24" s="100" t="e">
        <f>_xlfn.RANK.EQ(V24,V24:V123,1)/100</f>
        <v>#VALUE!</v>
      </c>
      <c r="AT24" s="31" t="e">
        <f>_xlfn.RANK.EQ(X24,X24:X123,1)/100</f>
        <v>#VALUE!</v>
      </c>
      <c r="AU24" s="41">
        <f>AVERAGE(AC24, AR24,V24, X24)</f>
        <v>0.61011538461538461</v>
      </c>
    </row>
    <row r="25" spans="1:47" s="42" customFormat="1" ht="14.25" customHeight="1" x14ac:dyDescent="0.2">
      <c r="A25" s="28">
        <f>_xlfn.RANK.EQ(AU25,$AU$2:$AU$101,0)</f>
        <v>74</v>
      </c>
      <c r="B25" s="35" t="s">
        <v>49</v>
      </c>
      <c r="C25" s="33"/>
      <c r="D25" s="33"/>
      <c r="E25" s="33" t="s">
        <v>20</v>
      </c>
      <c r="F25" s="33"/>
      <c r="G25" s="33" t="s">
        <v>20</v>
      </c>
      <c r="H25" s="33"/>
      <c r="I25" s="33" t="s">
        <v>20</v>
      </c>
      <c r="J25" s="33" t="s">
        <v>20</v>
      </c>
      <c r="K25" s="33"/>
      <c r="L25" s="33"/>
      <c r="M25" s="33"/>
      <c r="N25" s="33"/>
      <c r="O25" s="33"/>
      <c r="P25" s="33" t="s">
        <v>20</v>
      </c>
      <c r="Q25" s="27"/>
      <c r="R25" s="27"/>
      <c r="S25" s="27"/>
      <c r="T25" s="28"/>
      <c r="U25" s="36">
        <v>0.95</v>
      </c>
      <c r="V25" s="37">
        <f>1-(U25/100)</f>
        <v>0.99050000000000005</v>
      </c>
      <c r="W25" s="34">
        <v>294</v>
      </c>
      <c r="X25" s="38">
        <f>W25/1000</f>
        <v>0.29399999999999998</v>
      </c>
      <c r="Y25" s="29" t="s">
        <v>150</v>
      </c>
      <c r="Z25" s="29" t="s">
        <v>151</v>
      </c>
      <c r="AA25" s="29" t="s">
        <v>183</v>
      </c>
      <c r="AB25" s="30" t="s">
        <v>185</v>
      </c>
      <c r="AC25" s="39">
        <v>0.435</v>
      </c>
      <c r="AD25" s="31">
        <v>1</v>
      </c>
      <c r="AE25" s="31">
        <v>1</v>
      </c>
      <c r="AF25" s="30">
        <v>0</v>
      </c>
      <c r="AG25" s="30">
        <v>0.4</v>
      </c>
      <c r="AH25" s="30">
        <v>0</v>
      </c>
      <c r="AI25" s="31">
        <v>1</v>
      </c>
      <c r="AJ25" s="31">
        <v>1</v>
      </c>
      <c r="AK25" s="31">
        <v>1</v>
      </c>
      <c r="AL25" s="31">
        <v>1</v>
      </c>
      <c r="AM25" s="88" t="s">
        <v>150</v>
      </c>
      <c r="AN25" s="88" t="s">
        <v>153</v>
      </c>
      <c r="AO25" s="29">
        <v>1</v>
      </c>
      <c r="AP25" s="29">
        <v>0</v>
      </c>
      <c r="AQ25" s="31">
        <f>SUM(AD25:AP25)</f>
        <v>7.4</v>
      </c>
      <c r="AR25" s="40">
        <f>AVERAGE(AD25:AP25)</f>
        <v>0.67272727272727273</v>
      </c>
      <c r="AS25" s="100">
        <f>_xlfn.RANK.EQ(V25,V25:V124,1)/100</f>
        <v>0.6</v>
      </c>
      <c r="AT25" s="31">
        <f>_xlfn.RANK.EQ(X25,X25:X124,1)/100</f>
        <v>0.15</v>
      </c>
      <c r="AU25" s="41">
        <f>AVERAGE(AC25, AR25,V25, X25)</f>
        <v>0.59805681818181822</v>
      </c>
    </row>
    <row r="26" spans="1:47" s="42" customFormat="1" x14ac:dyDescent="0.2">
      <c r="A26" s="28">
        <f>_xlfn.RANK.EQ(AU26,$AU$2:$AU$101,0)</f>
        <v>78</v>
      </c>
      <c r="B26" s="35" t="s">
        <v>68</v>
      </c>
      <c r="C26" s="33"/>
      <c r="D26" s="33" t="s">
        <v>20</v>
      </c>
      <c r="E26" s="33" t="s">
        <v>20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8"/>
      <c r="U26" s="36" t="s">
        <v>150</v>
      </c>
      <c r="V26" s="37" t="s">
        <v>150</v>
      </c>
      <c r="W26" s="34" t="s">
        <v>150</v>
      </c>
      <c r="X26" s="38" t="s">
        <v>150</v>
      </c>
      <c r="Y26" s="29" t="s">
        <v>150</v>
      </c>
      <c r="Z26" s="29" t="s">
        <v>164</v>
      </c>
      <c r="AA26" s="29" t="s">
        <v>194</v>
      </c>
      <c r="AB26" s="29" t="s">
        <v>194</v>
      </c>
      <c r="AC26" s="39">
        <v>0.36699999999999999</v>
      </c>
      <c r="AD26" s="89">
        <v>1</v>
      </c>
      <c r="AE26" s="89">
        <v>1</v>
      </c>
      <c r="AF26" s="30">
        <v>1</v>
      </c>
      <c r="AG26" s="30">
        <v>0.5</v>
      </c>
      <c r="AH26" s="30">
        <v>0.3</v>
      </c>
      <c r="AI26" s="31">
        <v>1</v>
      </c>
      <c r="AJ26" s="31">
        <v>1</v>
      </c>
      <c r="AK26" s="31">
        <v>1</v>
      </c>
      <c r="AL26" s="31">
        <v>1</v>
      </c>
      <c r="AM26" s="88">
        <v>0</v>
      </c>
      <c r="AN26" s="88">
        <v>1</v>
      </c>
      <c r="AO26" s="29">
        <v>1</v>
      </c>
      <c r="AP26" s="29">
        <v>0</v>
      </c>
      <c r="AQ26" s="31"/>
      <c r="AR26" s="40">
        <f>AVERAGE(AD26:AP26)</f>
        <v>0.75384615384615394</v>
      </c>
      <c r="AS26" s="100" t="e">
        <f>_xlfn.RANK.EQ(V26,V26:V125,1)/100</f>
        <v>#VALUE!</v>
      </c>
      <c r="AT26" s="31" t="e">
        <f>_xlfn.RANK.EQ(X26,X26:X125,1)/100</f>
        <v>#VALUE!</v>
      </c>
      <c r="AU26" s="41">
        <f>AVERAGE(AC26, AR26,V26, X26)</f>
        <v>0.56042307692307691</v>
      </c>
    </row>
    <row r="27" spans="1:47" s="42" customFormat="1" x14ac:dyDescent="0.2">
      <c r="A27" s="28">
        <f>_xlfn.RANK.EQ(AU27,$AU$2:$AU$101,0)</f>
        <v>88</v>
      </c>
      <c r="B27" s="35" t="s">
        <v>62</v>
      </c>
      <c r="C27" s="33"/>
      <c r="D27" s="33"/>
      <c r="E27" s="33" t="s">
        <v>20</v>
      </c>
      <c r="F27" s="33"/>
      <c r="G27" s="33"/>
      <c r="H27" s="33"/>
      <c r="I27" s="33"/>
      <c r="J27" s="33"/>
      <c r="K27" s="33"/>
      <c r="L27" s="33" t="s">
        <v>20</v>
      </c>
      <c r="M27" s="33"/>
      <c r="N27" s="33"/>
      <c r="O27" s="33"/>
      <c r="P27" s="33"/>
      <c r="Q27" s="33"/>
      <c r="R27" s="33"/>
      <c r="S27" s="33"/>
      <c r="T27" s="28"/>
      <c r="U27" s="36" t="s">
        <v>150</v>
      </c>
      <c r="V27" s="37" t="s">
        <v>150</v>
      </c>
      <c r="W27" s="34" t="s">
        <v>150</v>
      </c>
      <c r="X27" s="38" t="s">
        <v>150</v>
      </c>
      <c r="Y27" s="29" t="s">
        <v>150</v>
      </c>
      <c r="Z27" s="29" t="s">
        <v>151</v>
      </c>
      <c r="AA27" s="29" t="s">
        <v>150</v>
      </c>
      <c r="AB27" s="30" t="s">
        <v>150</v>
      </c>
      <c r="AC27" s="39">
        <v>0.32100000000000001</v>
      </c>
      <c r="AD27" s="89">
        <v>1</v>
      </c>
      <c r="AE27" s="89">
        <v>1</v>
      </c>
      <c r="AF27" s="30">
        <v>0</v>
      </c>
      <c r="AG27" s="30">
        <v>0.2</v>
      </c>
      <c r="AH27" s="30">
        <v>0.1</v>
      </c>
      <c r="AI27" s="31">
        <v>1</v>
      </c>
      <c r="AJ27" s="31">
        <v>0</v>
      </c>
      <c r="AK27" s="31">
        <v>1</v>
      </c>
      <c r="AL27" s="31">
        <v>1</v>
      </c>
      <c r="AM27" s="88">
        <v>0</v>
      </c>
      <c r="AN27" s="88">
        <v>0</v>
      </c>
      <c r="AO27" s="29" t="s">
        <v>150</v>
      </c>
      <c r="AP27" s="29" t="s">
        <v>150</v>
      </c>
      <c r="AQ27" s="31"/>
      <c r="AR27" s="40">
        <f>AVERAGE(AD27:AP27)</f>
        <v>0.48181818181818187</v>
      </c>
      <c r="AS27" s="100" t="e">
        <f>_xlfn.RANK.EQ(V27,V27:V126,1)/100</f>
        <v>#VALUE!</v>
      </c>
      <c r="AT27" s="31" t="e">
        <f>_xlfn.RANK.EQ(X27,X27:X126,1)/100</f>
        <v>#VALUE!</v>
      </c>
      <c r="AU27" s="41">
        <f>AVERAGE(AC27, AR27,V27, X27)</f>
        <v>0.40140909090909094</v>
      </c>
    </row>
    <row r="28" spans="1:47" s="42" customFormat="1" x14ac:dyDescent="0.2">
      <c r="A28" s="28">
        <f>_xlfn.RANK.EQ(AU28,$AU$2:$AU$101,0)</f>
        <v>95</v>
      </c>
      <c r="B28" s="35" t="s">
        <v>42</v>
      </c>
      <c r="C28" s="33"/>
      <c r="D28" s="33"/>
      <c r="E28" s="33" t="s">
        <v>20</v>
      </c>
      <c r="F28" s="33"/>
      <c r="G28" s="33"/>
      <c r="H28" s="33"/>
      <c r="I28" s="33"/>
      <c r="J28" s="33"/>
      <c r="K28" s="33"/>
      <c r="L28" s="33"/>
      <c r="M28" s="33"/>
      <c r="N28" s="33" t="s">
        <v>20</v>
      </c>
      <c r="O28" s="33"/>
      <c r="P28" s="33"/>
      <c r="Q28" s="33"/>
      <c r="R28" s="33"/>
      <c r="S28" s="33"/>
      <c r="T28" s="33"/>
      <c r="U28" s="36">
        <v>16.899999999999999</v>
      </c>
      <c r="V28" s="37">
        <f>1-(U28/100)</f>
        <v>0.83099999999999996</v>
      </c>
      <c r="W28" s="34">
        <v>34</v>
      </c>
      <c r="X28" s="38">
        <f>W28/1000</f>
        <v>3.4000000000000002E-2</v>
      </c>
      <c r="Y28" s="29" t="s">
        <v>150</v>
      </c>
      <c r="Z28" s="29" t="s">
        <v>151</v>
      </c>
      <c r="AA28" s="29" t="s">
        <v>176</v>
      </c>
      <c r="AB28" s="30" t="s">
        <v>176</v>
      </c>
      <c r="AC28" s="39">
        <v>0.128</v>
      </c>
      <c r="AD28" s="31">
        <v>1</v>
      </c>
      <c r="AE28" s="31">
        <v>1</v>
      </c>
      <c r="AF28" s="30">
        <v>0</v>
      </c>
      <c r="AG28" s="30">
        <v>0</v>
      </c>
      <c r="AH28" s="30">
        <v>0</v>
      </c>
      <c r="AI28" s="31">
        <v>0</v>
      </c>
      <c r="AJ28" s="31">
        <v>0</v>
      </c>
      <c r="AK28" s="31">
        <v>1</v>
      </c>
      <c r="AL28" s="31">
        <v>1</v>
      </c>
      <c r="AM28" s="88" t="s">
        <v>148</v>
      </c>
      <c r="AN28" s="88" t="s">
        <v>148</v>
      </c>
      <c r="AO28" s="29">
        <v>0</v>
      </c>
      <c r="AP28" s="29">
        <v>0</v>
      </c>
      <c r="AQ28" s="31">
        <f>SUM(AD28:AP28)</f>
        <v>4</v>
      </c>
      <c r="AR28" s="40">
        <f>AVERAGE(AD28:AP28)</f>
        <v>0.36363636363636365</v>
      </c>
      <c r="AS28" s="100">
        <f>_xlfn.RANK.EQ(V28,V28:V127,1)/100</f>
        <v>0.13</v>
      </c>
      <c r="AT28" s="31">
        <f>_xlfn.RANK.EQ(X28,X28:X127,1)/100</f>
        <v>0.04</v>
      </c>
      <c r="AU28" s="41">
        <f>AVERAGE(AC28, AR28,V28, X28)</f>
        <v>0.33915909090909091</v>
      </c>
    </row>
    <row r="29" spans="1:47" s="42" customFormat="1" x14ac:dyDescent="0.2">
      <c r="A29" s="28">
        <f>_xlfn.RANK.EQ(AU29,$AU$2:$AU$101,0)</f>
        <v>97</v>
      </c>
      <c r="B29" s="35" t="s">
        <v>63</v>
      </c>
      <c r="C29" s="33"/>
      <c r="D29" s="33"/>
      <c r="E29" s="33" t="s">
        <v>20</v>
      </c>
      <c r="F29" s="33"/>
      <c r="G29" s="33"/>
      <c r="H29" s="33"/>
      <c r="I29" s="33"/>
      <c r="J29" s="33"/>
      <c r="K29" s="33"/>
      <c r="L29" s="33" t="s">
        <v>20</v>
      </c>
      <c r="M29" s="33"/>
      <c r="N29" s="33"/>
      <c r="O29" s="33" t="s">
        <v>20</v>
      </c>
      <c r="P29" s="33"/>
      <c r="Q29" s="33"/>
      <c r="R29" s="33"/>
      <c r="S29" s="33"/>
      <c r="T29" s="28"/>
      <c r="U29" s="36">
        <v>74.400000000000006</v>
      </c>
      <c r="V29" s="37">
        <f>1-(U29/100)</f>
        <v>0.25599999999999989</v>
      </c>
      <c r="W29" s="34">
        <v>198</v>
      </c>
      <c r="X29" s="38">
        <f>W29/1000</f>
        <v>0.19800000000000001</v>
      </c>
      <c r="Y29" s="29" t="s">
        <v>150</v>
      </c>
      <c r="Z29" s="29" t="s">
        <v>151</v>
      </c>
      <c r="AA29" s="29" t="s">
        <v>166</v>
      </c>
      <c r="AB29" s="30" t="s">
        <v>166</v>
      </c>
      <c r="AC29" s="39">
        <v>0.02</v>
      </c>
      <c r="AD29" s="31">
        <v>1</v>
      </c>
      <c r="AE29" s="31">
        <v>1</v>
      </c>
      <c r="AF29" s="30">
        <v>0</v>
      </c>
      <c r="AG29" s="30">
        <v>0.6</v>
      </c>
      <c r="AH29" s="30">
        <v>0</v>
      </c>
      <c r="AI29" s="31">
        <v>1</v>
      </c>
      <c r="AJ29" s="31">
        <v>1</v>
      </c>
      <c r="AK29" s="31">
        <v>1</v>
      </c>
      <c r="AL29" s="31">
        <v>1</v>
      </c>
      <c r="AM29" s="88" t="s">
        <v>150</v>
      </c>
      <c r="AN29" s="88" t="s">
        <v>153</v>
      </c>
      <c r="AO29" s="29">
        <v>1</v>
      </c>
      <c r="AP29" s="29">
        <v>0</v>
      </c>
      <c r="AQ29" s="31">
        <f>SUM(AD29:AP29)</f>
        <v>7.6</v>
      </c>
      <c r="AR29" s="40">
        <f>AVERAGE(AD29:AP29)</f>
        <v>0.69090909090909092</v>
      </c>
      <c r="AS29" s="100">
        <f>_xlfn.RANK.EQ(V29,V29:V128,1)/100</f>
        <v>0.03</v>
      </c>
      <c r="AT29" s="31">
        <f>_xlfn.RANK.EQ(X29,X29:X128,1)/100</f>
        <v>0.12</v>
      </c>
      <c r="AU29" s="41">
        <f>AVERAGE(AC29, AR29,V29, X29)</f>
        <v>0.29122727272727272</v>
      </c>
    </row>
    <row r="30" spans="1:47" s="42" customFormat="1" hidden="1" x14ac:dyDescent="0.2">
      <c r="A30" s="28">
        <f>_xlfn.RANK.EQ(AU30,$AU$2:$AU$101,0)</f>
        <v>61</v>
      </c>
      <c r="B30" s="35" t="s">
        <v>52</v>
      </c>
      <c r="C30" s="33"/>
      <c r="D30" s="33" t="s">
        <v>20</v>
      </c>
      <c r="E30" s="33" t="s">
        <v>186</v>
      </c>
      <c r="F30" s="33"/>
      <c r="G30" s="33"/>
      <c r="H30" s="33"/>
      <c r="I30" s="33"/>
      <c r="J30" s="33"/>
      <c r="K30" s="33"/>
      <c r="L30" s="33"/>
      <c r="M30" s="33"/>
      <c r="N30" s="33" t="s">
        <v>20</v>
      </c>
      <c r="O30" s="33"/>
      <c r="P30" s="33"/>
      <c r="Q30" s="33"/>
      <c r="R30" s="33"/>
      <c r="S30" s="33"/>
      <c r="T30" s="33"/>
      <c r="U30" s="36">
        <v>0.78</v>
      </c>
      <c r="V30" s="37">
        <f>1-(U30/100)</f>
        <v>0.99219999999999997</v>
      </c>
      <c r="W30" s="34">
        <v>1430</v>
      </c>
      <c r="X30" s="38">
        <f>W30/1000</f>
        <v>1.43</v>
      </c>
      <c r="Y30" s="29">
        <v>500</v>
      </c>
      <c r="Z30" s="29" t="s">
        <v>151</v>
      </c>
      <c r="AA30" s="29" t="s">
        <v>150</v>
      </c>
      <c r="AB30" s="30" t="s">
        <v>150</v>
      </c>
      <c r="AC30" s="39">
        <v>0.188</v>
      </c>
      <c r="AD30" s="89">
        <v>1</v>
      </c>
      <c r="AE30" s="89">
        <v>0.8</v>
      </c>
      <c r="AF30" s="30">
        <v>1</v>
      </c>
      <c r="AG30" s="30">
        <v>0.1</v>
      </c>
      <c r="AH30" s="30">
        <v>0.3</v>
      </c>
      <c r="AI30" s="31">
        <v>1</v>
      </c>
      <c r="AJ30" s="31">
        <v>0</v>
      </c>
      <c r="AK30" s="31">
        <v>1</v>
      </c>
      <c r="AL30" s="31">
        <v>1</v>
      </c>
      <c r="AM30" s="88">
        <v>0</v>
      </c>
      <c r="AN30" s="88">
        <v>0</v>
      </c>
      <c r="AO30" s="29">
        <v>0</v>
      </c>
      <c r="AP30" s="29">
        <v>0</v>
      </c>
      <c r="AQ30" s="31"/>
      <c r="AR30" s="40">
        <f>AVERAGE(AD30:AP30)</f>
        <v>0.47692307692307689</v>
      </c>
      <c r="AS30" s="100">
        <f>_xlfn.RANK.EQ(V30,V30:V129,1)/100</f>
        <v>0.59</v>
      </c>
      <c r="AT30" s="31">
        <f>_xlfn.RANK.EQ(X30,X30:X129,1)/100</f>
        <v>0.35</v>
      </c>
      <c r="AU30" s="41">
        <f>AVERAGE(AC30, AR30,V30, X30)</f>
        <v>0.77178076923076921</v>
      </c>
    </row>
    <row r="31" spans="1:47" s="42" customFormat="1" hidden="1" x14ac:dyDescent="0.2">
      <c r="A31" s="28">
        <f>_xlfn.RANK.EQ(AU31,$AU$2:$AU$101,0)</f>
        <v>2</v>
      </c>
      <c r="B31" s="35" t="s">
        <v>57</v>
      </c>
      <c r="C31" s="33"/>
      <c r="D31" s="33"/>
      <c r="E31" s="33"/>
      <c r="F31" s="33"/>
      <c r="G31" s="33"/>
      <c r="H31" s="33" t="s">
        <v>20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 t="s">
        <v>20</v>
      </c>
      <c r="U31" s="36">
        <v>0.03</v>
      </c>
      <c r="V31" s="37">
        <f>1-(U31/100)</f>
        <v>0.99970000000000003</v>
      </c>
      <c r="W31" s="30">
        <v>107792</v>
      </c>
      <c r="X31" s="38">
        <f>W31/1000</f>
        <v>107.792</v>
      </c>
      <c r="Y31" s="29"/>
      <c r="Z31" s="29"/>
      <c r="AA31" s="29"/>
      <c r="AB31" s="30"/>
      <c r="AC31" s="39">
        <v>3.4000000000000002E-2</v>
      </c>
      <c r="AD31" s="31">
        <v>1</v>
      </c>
      <c r="AE31" s="31">
        <v>1</v>
      </c>
      <c r="AF31" s="30">
        <v>1</v>
      </c>
      <c r="AG31" s="30">
        <v>0.8</v>
      </c>
      <c r="AH31" s="30">
        <v>0.6</v>
      </c>
      <c r="AI31" s="31">
        <v>1</v>
      </c>
      <c r="AJ31" s="31">
        <v>1</v>
      </c>
      <c r="AK31" s="31">
        <v>1</v>
      </c>
      <c r="AL31" s="31">
        <v>1</v>
      </c>
      <c r="AM31" s="88"/>
      <c r="AN31" s="88"/>
      <c r="AO31" s="29">
        <v>1</v>
      </c>
      <c r="AP31" s="29">
        <v>1</v>
      </c>
      <c r="AQ31" s="31">
        <f>SUM(AD31:AP31)</f>
        <v>10.399999999999999</v>
      </c>
      <c r="AR31" s="40">
        <f>AVERAGE(AD31:AP31)</f>
        <v>0.94545454545454533</v>
      </c>
      <c r="AS31" s="100">
        <f>_xlfn.RANK.EQ(V31,V31:V130,1)/100</f>
        <v>0.74</v>
      </c>
      <c r="AT31" s="31">
        <f>_xlfn.RANK.EQ(X31,X31:X130,1)/100</f>
        <v>0.75</v>
      </c>
      <c r="AU31" s="41">
        <f>AVERAGE(AC31, AR31,V31, X31)</f>
        <v>27.442788636363638</v>
      </c>
    </row>
    <row r="32" spans="1:47" s="42" customFormat="1" hidden="1" x14ac:dyDescent="0.2">
      <c r="A32" s="28">
        <f>_xlfn.RANK.EQ(AU32,$AU$2:$AU$101,0)</f>
        <v>4</v>
      </c>
      <c r="B32" s="35" t="s">
        <v>80</v>
      </c>
      <c r="C32" s="33"/>
      <c r="D32" s="33" t="s">
        <v>20</v>
      </c>
      <c r="E32" s="33"/>
      <c r="F32" s="33" t="s">
        <v>20</v>
      </c>
      <c r="G32" s="33"/>
      <c r="H32" s="33"/>
      <c r="I32" s="33"/>
      <c r="J32" s="33"/>
      <c r="K32" s="33"/>
      <c r="L32" s="33"/>
      <c r="M32" s="33"/>
      <c r="N32" s="33" t="s">
        <v>20</v>
      </c>
      <c r="O32" s="33"/>
      <c r="P32" s="33"/>
      <c r="Q32" s="33" t="s">
        <v>20</v>
      </c>
      <c r="R32" s="33"/>
      <c r="S32" s="27"/>
      <c r="T32" s="28"/>
      <c r="U32" s="36">
        <v>0.03</v>
      </c>
      <c r="V32" s="37">
        <f>1-(U32/100)</f>
        <v>0.99970000000000003</v>
      </c>
      <c r="W32" s="34">
        <v>40971</v>
      </c>
      <c r="X32" s="38">
        <f>W32/1000</f>
        <v>40.970999999999997</v>
      </c>
      <c r="Y32" s="29">
        <v>4600</v>
      </c>
      <c r="Z32" s="29"/>
      <c r="AA32" s="29" t="s">
        <v>204</v>
      </c>
      <c r="AB32" s="30" t="s">
        <v>204</v>
      </c>
      <c r="AC32" s="39">
        <v>0.21199999999999999</v>
      </c>
      <c r="AD32" s="31">
        <v>1</v>
      </c>
      <c r="AE32" s="31">
        <v>1</v>
      </c>
      <c r="AF32" s="30">
        <v>1</v>
      </c>
      <c r="AG32" s="30">
        <v>0.6</v>
      </c>
      <c r="AH32" s="30">
        <v>0.4</v>
      </c>
      <c r="AI32" s="31">
        <v>1</v>
      </c>
      <c r="AJ32" s="31">
        <v>1</v>
      </c>
      <c r="AK32" s="31">
        <v>1</v>
      </c>
      <c r="AL32" s="31">
        <v>1</v>
      </c>
      <c r="AM32" s="88" t="s">
        <v>153</v>
      </c>
      <c r="AN32" s="88" t="s">
        <v>153</v>
      </c>
      <c r="AO32" s="29">
        <v>1</v>
      </c>
      <c r="AP32" s="29">
        <v>1</v>
      </c>
      <c r="AQ32" s="31">
        <f>SUM(AD32:AP32)</f>
        <v>10</v>
      </c>
      <c r="AR32" s="40">
        <f>AVERAGE(AD32:AP32)</f>
        <v>0.90909090909090906</v>
      </c>
      <c r="AS32" s="100">
        <f>_xlfn.RANK.EQ(V32,V32:V131,1)/100</f>
        <v>0.74</v>
      </c>
      <c r="AT32" s="31">
        <f>_xlfn.RANK.EQ(X32,X32:X131,1)/100</f>
        <v>0.74</v>
      </c>
      <c r="AU32" s="41">
        <f>AVERAGE(AC32, AR32,V32, X32)</f>
        <v>10.772947727272726</v>
      </c>
    </row>
    <row r="33" spans="1:47" s="42" customFormat="1" hidden="1" x14ac:dyDescent="0.2">
      <c r="A33" s="28">
        <f>_xlfn.RANK.EQ(AU33,$AU$2:$AU$101,0)</f>
        <v>5</v>
      </c>
      <c r="B33" s="35" t="s">
        <v>104</v>
      </c>
      <c r="C33" s="33"/>
      <c r="D33" s="33"/>
      <c r="E33" s="33"/>
      <c r="F33" s="33"/>
      <c r="G33" s="33" t="s">
        <v>20</v>
      </c>
      <c r="H33" s="33"/>
      <c r="I33" s="33"/>
      <c r="J33" s="33"/>
      <c r="K33" s="33"/>
      <c r="L33" s="33"/>
      <c r="M33" s="33"/>
      <c r="N33" s="33"/>
      <c r="O33" s="33"/>
      <c r="P33" s="33"/>
      <c r="Q33" s="33" t="s">
        <v>20</v>
      </c>
      <c r="R33" s="33"/>
      <c r="S33" s="33" t="s">
        <v>20</v>
      </c>
      <c r="T33" s="33"/>
      <c r="U33" s="36">
        <v>0.32</v>
      </c>
      <c r="V33" s="37">
        <f>1-(U33/100)</f>
        <v>0.99680000000000002</v>
      </c>
      <c r="W33" s="34">
        <v>40540</v>
      </c>
      <c r="X33" s="38">
        <f>W33/1000</f>
        <v>40.54</v>
      </c>
      <c r="Y33" s="29"/>
      <c r="Z33" s="29">
        <v>0</v>
      </c>
      <c r="AA33" s="29" t="s">
        <v>217</v>
      </c>
      <c r="AB33" s="30" t="s">
        <v>150</v>
      </c>
      <c r="AC33" s="39">
        <v>0.187</v>
      </c>
      <c r="AD33" s="31">
        <v>1</v>
      </c>
      <c r="AE33" s="31">
        <v>1</v>
      </c>
      <c r="AF33" s="30">
        <v>1</v>
      </c>
      <c r="AG33" s="30">
        <v>0.6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148</v>
      </c>
      <c r="AN33" s="88" t="s">
        <v>153</v>
      </c>
      <c r="AO33" s="29">
        <v>1</v>
      </c>
      <c r="AP33" s="29">
        <v>1</v>
      </c>
      <c r="AQ33" s="31">
        <f>SUM(AD33:AP33)</f>
        <v>10.4</v>
      </c>
      <c r="AR33" s="40">
        <f>AVERAGE(AD33:AP33)</f>
        <v>0.94545454545454544</v>
      </c>
      <c r="AS33" s="100">
        <f>_xlfn.RANK.EQ(V33,V33:V132,1)/100</f>
        <v>0.66</v>
      </c>
      <c r="AT33" s="31">
        <f>_xlfn.RANK.EQ(X33,X33:X132,1)/100</f>
        <v>0.73</v>
      </c>
      <c r="AU33" s="41">
        <f>AVERAGE(AC33, AR33,V33, X33)</f>
        <v>10.667313636363636</v>
      </c>
    </row>
    <row r="34" spans="1:47" s="42" customFormat="1" hidden="1" x14ac:dyDescent="0.2">
      <c r="A34" s="28">
        <f>_xlfn.RANK.EQ(AU34,$AU$2:$AU$101,0)</f>
        <v>8</v>
      </c>
      <c r="B34" s="35" t="s">
        <v>102</v>
      </c>
      <c r="C34" s="33"/>
      <c r="D34" s="33"/>
      <c r="E34" s="33"/>
      <c r="F34" s="33"/>
      <c r="G34" s="33" t="s">
        <v>20</v>
      </c>
      <c r="H34" s="33"/>
      <c r="I34" s="33"/>
      <c r="J34" s="33"/>
      <c r="K34" s="33"/>
      <c r="L34" s="33"/>
      <c r="M34" s="33"/>
      <c r="N34" s="33"/>
      <c r="O34" s="33"/>
      <c r="P34" s="33"/>
      <c r="Q34" s="33" t="s">
        <v>20</v>
      </c>
      <c r="R34" s="33"/>
      <c r="S34" s="33" t="s">
        <v>20</v>
      </c>
      <c r="T34" s="33"/>
      <c r="U34" s="36">
        <v>0.37</v>
      </c>
      <c r="V34" s="37">
        <f>1-(U34/100)</f>
        <v>0.99629999999999996</v>
      </c>
      <c r="W34" s="34">
        <v>20581</v>
      </c>
      <c r="X34" s="38">
        <f>W34/1000</f>
        <v>20.581</v>
      </c>
      <c r="Y34" s="29">
        <v>42</v>
      </c>
      <c r="Z34" s="29">
        <v>42</v>
      </c>
      <c r="AA34" s="29" t="s">
        <v>215</v>
      </c>
      <c r="AB34" s="30" t="s">
        <v>215</v>
      </c>
      <c r="AC34" s="39">
        <v>0.187</v>
      </c>
      <c r="AD34" s="31">
        <v>1</v>
      </c>
      <c r="AE34" s="31">
        <v>1</v>
      </c>
      <c r="AF34" s="30">
        <v>1</v>
      </c>
      <c r="AG34" s="30">
        <v>0.6</v>
      </c>
      <c r="AH34" s="30">
        <v>0.8</v>
      </c>
      <c r="AI34" s="31">
        <v>1</v>
      </c>
      <c r="AJ34" s="31">
        <v>1</v>
      </c>
      <c r="AK34" s="31">
        <v>1</v>
      </c>
      <c r="AL34" s="31">
        <v>1</v>
      </c>
      <c r="AM34" s="88" t="s">
        <v>153</v>
      </c>
      <c r="AN34" s="88" t="s">
        <v>153</v>
      </c>
      <c r="AO34" s="29">
        <v>1</v>
      </c>
      <c r="AP34" s="29">
        <v>1</v>
      </c>
      <c r="AQ34" s="31">
        <f>SUM(AD34:AP34)</f>
        <v>10.4</v>
      </c>
      <c r="AR34" s="40">
        <f>AVERAGE(AD34:AP34)</f>
        <v>0.94545454545454544</v>
      </c>
      <c r="AS34" s="100">
        <f>_xlfn.RANK.EQ(V34,V34:V133,1)/100</f>
        <v>0.63</v>
      </c>
      <c r="AT34" s="31">
        <f>_xlfn.RANK.EQ(X34,X34:X133,1)/100</f>
        <v>0.72</v>
      </c>
      <c r="AU34" s="41">
        <f>AVERAGE(AC34, AR34,V34, X34)</f>
        <v>5.677438636363636</v>
      </c>
    </row>
    <row r="35" spans="1:47" s="42" customFormat="1" hidden="1" x14ac:dyDescent="0.2">
      <c r="A35" s="28">
        <f>_xlfn.RANK.EQ(AU35,$AU$2:$AU$101,0)</f>
        <v>9</v>
      </c>
      <c r="B35" s="35" t="s">
        <v>28</v>
      </c>
      <c r="C35" s="27"/>
      <c r="D35" s="27"/>
      <c r="E35" s="27"/>
      <c r="F35" s="27"/>
      <c r="G35" s="27"/>
      <c r="H35" s="27"/>
      <c r="I35" s="27"/>
      <c r="J35" s="27" t="s">
        <v>20</v>
      </c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36">
        <v>8.8000000000000007</v>
      </c>
      <c r="V35" s="37">
        <f>1-(U35/100)</f>
        <v>0.91200000000000003</v>
      </c>
      <c r="W35" s="34">
        <v>17105</v>
      </c>
      <c r="X35" s="38">
        <f>W35/1000</f>
        <v>17.105</v>
      </c>
      <c r="Y35" s="29" t="s">
        <v>150</v>
      </c>
      <c r="Z35" s="29" t="s">
        <v>151</v>
      </c>
      <c r="AA35" s="29" t="s">
        <v>150</v>
      </c>
      <c r="AB35" s="30" t="s">
        <v>159</v>
      </c>
      <c r="AC35" s="39">
        <v>2.4E-2</v>
      </c>
      <c r="AD35" s="31">
        <v>0.8</v>
      </c>
      <c r="AE35" s="31">
        <v>1</v>
      </c>
      <c r="AF35" s="30">
        <v>0</v>
      </c>
      <c r="AG35" s="30">
        <v>0.8</v>
      </c>
      <c r="AH35" s="30">
        <v>0</v>
      </c>
      <c r="AI35" s="31">
        <v>0.5</v>
      </c>
      <c r="AJ35" s="31">
        <v>1</v>
      </c>
      <c r="AK35" s="31">
        <v>1</v>
      </c>
      <c r="AL35" s="31">
        <v>1</v>
      </c>
      <c r="AM35" s="88">
        <v>0.5</v>
      </c>
      <c r="AN35" s="88" t="s">
        <v>153</v>
      </c>
      <c r="AO35" s="29">
        <v>1</v>
      </c>
      <c r="AP35" s="29">
        <v>1</v>
      </c>
      <c r="AQ35" s="31">
        <f>SUM(AD35:AP35)</f>
        <v>8.6</v>
      </c>
      <c r="AR35" s="40">
        <f>AVERAGE(AD35:AP35)</f>
        <v>0.71666666666666667</v>
      </c>
      <c r="AS35" s="100">
        <f>_xlfn.RANK.EQ(V35,V35:V134,1)/100</f>
        <v>0.24</v>
      </c>
      <c r="AT35" s="31">
        <f>_xlfn.RANK.EQ(X35,X35:X134,1)/100</f>
        <v>0.71</v>
      </c>
      <c r="AU35" s="41">
        <f>AVERAGE(AC35, AR35,V35, X35)</f>
        <v>4.6894166666666663</v>
      </c>
    </row>
    <row r="36" spans="1:47" s="42" customFormat="1" hidden="1" x14ac:dyDescent="0.2">
      <c r="A36" s="28">
        <f>_xlfn.RANK.EQ(AU36,$AU$2:$AU$101,0)</f>
        <v>11</v>
      </c>
      <c r="B36" s="98" t="s">
        <v>19</v>
      </c>
      <c r="C36" s="27"/>
      <c r="D36" s="27" t="s">
        <v>20</v>
      </c>
      <c r="E36" s="27"/>
      <c r="F36" s="27" t="s">
        <v>20</v>
      </c>
      <c r="G36" s="27"/>
      <c r="H36" s="27"/>
      <c r="I36" s="27"/>
      <c r="J36" s="27"/>
      <c r="K36" s="27"/>
      <c r="L36" s="27"/>
      <c r="M36" s="27"/>
      <c r="N36" s="27" t="s">
        <v>20</v>
      </c>
      <c r="O36" s="27"/>
      <c r="P36" s="27"/>
      <c r="Q36" s="27" t="s">
        <v>20</v>
      </c>
      <c r="R36" s="27"/>
      <c r="S36" s="27"/>
      <c r="T36" s="28"/>
      <c r="U36" s="36">
        <v>4.03</v>
      </c>
      <c r="V36" s="37">
        <f>1-(U36/100)</f>
        <v>0.9597</v>
      </c>
      <c r="W36" s="34">
        <v>11401</v>
      </c>
      <c r="X36" s="38">
        <f>W36/1000</f>
        <v>11.401</v>
      </c>
      <c r="Y36" s="29" t="s">
        <v>146</v>
      </c>
      <c r="Z36" s="29">
        <v>24</v>
      </c>
      <c r="AA36" s="29"/>
      <c r="AB36" s="30" t="s">
        <v>147</v>
      </c>
      <c r="AC36" s="39">
        <v>0.20599999999999999</v>
      </c>
      <c r="AD36" s="31">
        <v>1</v>
      </c>
      <c r="AE36" s="31">
        <v>0.2</v>
      </c>
      <c r="AF36" s="30">
        <v>0</v>
      </c>
      <c r="AG36" s="30">
        <v>0.2</v>
      </c>
      <c r="AH36" s="30">
        <v>0.4</v>
      </c>
      <c r="AI36" s="31">
        <v>0.5</v>
      </c>
      <c r="AJ36" s="31">
        <v>0</v>
      </c>
      <c r="AK36" s="31">
        <v>1</v>
      </c>
      <c r="AL36" s="31">
        <v>1</v>
      </c>
      <c r="AM36" s="88" t="s">
        <v>148</v>
      </c>
      <c r="AN36" s="88" t="s">
        <v>149</v>
      </c>
      <c r="AO36" s="29">
        <v>0</v>
      </c>
      <c r="AP36" s="29">
        <v>0</v>
      </c>
      <c r="AQ36" s="31">
        <f>SUM(AD36:AP36)</f>
        <v>4.3</v>
      </c>
      <c r="AR36" s="40">
        <f>AVERAGE(AD36:AP36)</f>
        <v>0.39090909090909087</v>
      </c>
      <c r="AS36" s="100">
        <f>_xlfn.RANK.EQ(V36,V36:V135,1)/100</f>
        <v>0.35</v>
      </c>
      <c r="AT36" s="31">
        <f>_xlfn.RANK.EQ(X36,X36:X135,1)/100</f>
        <v>0.7</v>
      </c>
      <c r="AU36" s="41">
        <f>AVERAGE(AC36, AR36,V36, X36)</f>
        <v>3.2394022727272729</v>
      </c>
    </row>
    <row r="37" spans="1:47" s="42" customFormat="1" ht="38.25" hidden="1" x14ac:dyDescent="0.2">
      <c r="A37" s="28">
        <f>_xlfn.RANK.EQ(AU37,$AU$2:$AU$101,0)</f>
        <v>12</v>
      </c>
      <c r="B37" s="35" t="s">
        <v>83</v>
      </c>
      <c r="C37" s="33" t="s">
        <v>20</v>
      </c>
      <c r="D37" s="33"/>
      <c r="E37" s="33"/>
      <c r="F37" s="33"/>
      <c r="G37" s="33"/>
      <c r="H37" s="33" t="s">
        <v>20</v>
      </c>
      <c r="I37" s="33"/>
      <c r="J37" s="33"/>
      <c r="K37" s="33"/>
      <c r="L37" s="33"/>
      <c r="M37" s="33"/>
      <c r="N37" s="33"/>
      <c r="O37" s="27"/>
      <c r="P37" s="27"/>
      <c r="Q37" s="27"/>
      <c r="R37" s="27"/>
      <c r="S37" s="27"/>
      <c r="T37" s="28"/>
      <c r="U37" s="36">
        <v>1.17</v>
      </c>
      <c r="V37" s="37">
        <f>1-(U37/100)</f>
        <v>0.98829999999999996</v>
      </c>
      <c r="W37" s="34">
        <v>10774</v>
      </c>
      <c r="X37" s="38">
        <f>W37/1000</f>
        <v>10.773999999999999</v>
      </c>
      <c r="Y37" s="29" t="s">
        <v>208</v>
      </c>
      <c r="Z37" s="29">
        <v>0</v>
      </c>
      <c r="AA37" s="29" t="s">
        <v>209</v>
      </c>
      <c r="AB37" s="30"/>
      <c r="AC37" s="39">
        <v>4.9000000000000002E-2</v>
      </c>
      <c r="AD37" s="31">
        <v>1</v>
      </c>
      <c r="AE37" s="31">
        <v>0.8</v>
      </c>
      <c r="AF37" s="30">
        <v>1</v>
      </c>
      <c r="AG37" s="30">
        <v>0.6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</v>
      </c>
      <c r="AR37" s="40">
        <f>AVERAGE(AD37:AP37)</f>
        <v>0.90909090909090906</v>
      </c>
      <c r="AS37" s="100">
        <f>_xlfn.RANK.EQ(V37,V37:V136,1)/100</f>
        <v>0.51</v>
      </c>
      <c r="AT37" s="31">
        <f>_xlfn.RANK.EQ(X37,X37:X136,1)/100</f>
        <v>0.69</v>
      </c>
      <c r="AU37" s="41">
        <f>AVERAGE(AC37, AR37,V37, X37)</f>
        <v>3.1800977272727269</v>
      </c>
    </row>
    <row r="38" spans="1:47" s="42" customFormat="1" hidden="1" x14ac:dyDescent="0.2">
      <c r="A38" s="28">
        <f>_xlfn.RANK.EQ(AU38,$AU$2:$AU$101,0)</f>
        <v>14</v>
      </c>
      <c r="B38" s="35" t="s">
        <v>31</v>
      </c>
      <c r="C38" s="27"/>
      <c r="D38" s="27" t="s">
        <v>20</v>
      </c>
      <c r="E38" s="99"/>
      <c r="F38" s="27"/>
      <c r="G38" s="27"/>
      <c r="H38" s="27"/>
      <c r="I38" s="27"/>
      <c r="J38" s="27"/>
      <c r="K38" s="27"/>
      <c r="L38" s="27"/>
      <c r="M38" s="27"/>
      <c r="N38" s="27" t="s">
        <v>20</v>
      </c>
      <c r="O38" s="27"/>
      <c r="P38" s="27"/>
      <c r="Q38" s="27" t="s">
        <v>20</v>
      </c>
      <c r="R38" s="27"/>
      <c r="S38" s="27"/>
      <c r="T38" s="28"/>
      <c r="U38" s="36">
        <v>1.26</v>
      </c>
      <c r="V38" s="37">
        <f>1-(U38/100)</f>
        <v>0.98740000000000006</v>
      </c>
      <c r="W38" s="34">
        <v>10039</v>
      </c>
      <c r="X38" s="38">
        <f>W38/1000</f>
        <v>10.039</v>
      </c>
      <c r="Y38" s="29"/>
      <c r="Z38" s="29">
        <v>0</v>
      </c>
      <c r="AA38" s="29" t="s">
        <v>162</v>
      </c>
      <c r="AB38" s="30"/>
      <c r="AC38" s="39">
        <v>0.216</v>
      </c>
      <c r="AD38" s="31">
        <v>1</v>
      </c>
      <c r="AE38" s="31">
        <v>1</v>
      </c>
      <c r="AF38" s="30">
        <v>1</v>
      </c>
      <c r="AG38" s="30">
        <v>0.6</v>
      </c>
      <c r="AH38" s="30">
        <v>0.6</v>
      </c>
      <c r="AI38" s="31">
        <v>1</v>
      </c>
      <c r="AJ38" s="31">
        <v>1</v>
      </c>
      <c r="AK38" s="31">
        <v>1</v>
      </c>
      <c r="AL38" s="31">
        <v>1</v>
      </c>
      <c r="AM38" s="88" t="s">
        <v>148</v>
      </c>
      <c r="AN38" s="88" t="s">
        <v>153</v>
      </c>
      <c r="AO38" s="29">
        <v>1</v>
      </c>
      <c r="AP38" s="29">
        <v>1</v>
      </c>
      <c r="AQ38" s="31">
        <f>SUM(AD38:AP38)</f>
        <v>10.199999999999999</v>
      </c>
      <c r="AR38" s="40">
        <f>AVERAGE(AD38:AP38)</f>
        <v>0.92727272727272725</v>
      </c>
      <c r="AS38" s="100">
        <f>_xlfn.RANK.EQ(V38,V38:V137,1)/100</f>
        <v>0.5</v>
      </c>
      <c r="AT38" s="31">
        <f>_xlfn.RANK.EQ(X38,X38:X137,1)/100</f>
        <v>0.68</v>
      </c>
      <c r="AU38" s="41">
        <f>AVERAGE(AC38, AR38,V38, X38)</f>
        <v>3.0424181818181815</v>
      </c>
    </row>
    <row r="39" spans="1:47" s="42" customFormat="1" ht="38.25" hidden="1" x14ac:dyDescent="0.2">
      <c r="A39" s="28">
        <f>_xlfn.RANK.EQ(AU39,$AU$2:$AU$101,0)</f>
        <v>15</v>
      </c>
      <c r="B39" s="35" t="s">
        <v>81</v>
      </c>
      <c r="C39" s="33"/>
      <c r="D39" s="33"/>
      <c r="E39" s="33"/>
      <c r="F39" s="33"/>
      <c r="G39" s="33" t="s">
        <v>20</v>
      </c>
      <c r="H39" s="33"/>
      <c r="I39" s="33"/>
      <c r="J39" s="33"/>
      <c r="K39" s="33"/>
      <c r="L39" s="33"/>
      <c r="M39" s="33"/>
      <c r="N39" s="33"/>
      <c r="O39" s="33"/>
      <c r="P39" s="33"/>
      <c r="Q39" s="33" t="s">
        <v>20</v>
      </c>
      <c r="R39" s="27"/>
      <c r="S39" s="27"/>
      <c r="T39" s="28"/>
      <c r="U39" s="36">
        <v>0.35</v>
      </c>
      <c r="V39" s="37">
        <f>1-(U39/100)</f>
        <v>0.99650000000000005</v>
      </c>
      <c r="W39" s="34">
        <v>8507</v>
      </c>
      <c r="X39" s="38">
        <f>W39/1000</f>
        <v>8.5069999999999997</v>
      </c>
      <c r="Y39" s="29" t="s">
        <v>150</v>
      </c>
      <c r="Z39" s="29" t="s">
        <v>151</v>
      </c>
      <c r="AA39" s="29" t="s">
        <v>205</v>
      </c>
      <c r="AB39" s="30" t="s">
        <v>206</v>
      </c>
      <c r="AC39" s="39">
        <v>0.17199999999999999</v>
      </c>
      <c r="AD39" s="31">
        <v>0.8</v>
      </c>
      <c r="AE39" s="31">
        <v>0.8</v>
      </c>
      <c r="AF39" s="30">
        <v>1</v>
      </c>
      <c r="AG39" s="30">
        <v>0.4</v>
      </c>
      <c r="AH39" s="30">
        <v>0</v>
      </c>
      <c r="AI39" s="31">
        <v>1</v>
      </c>
      <c r="AJ39" s="31">
        <v>1</v>
      </c>
      <c r="AK39" s="31">
        <v>1</v>
      </c>
      <c r="AL39" s="31">
        <v>1</v>
      </c>
      <c r="AM39" s="88" t="s">
        <v>150</v>
      </c>
      <c r="AN39" s="88" t="s">
        <v>153</v>
      </c>
      <c r="AO39" s="29">
        <v>1</v>
      </c>
      <c r="AP39" s="29">
        <v>1</v>
      </c>
      <c r="AQ39" s="31">
        <f>SUM(AD39:AP39)</f>
        <v>9</v>
      </c>
      <c r="AR39" s="40">
        <f>AVERAGE(AD39:AP39)</f>
        <v>0.81818181818181823</v>
      </c>
      <c r="AS39" s="100">
        <f>_xlfn.RANK.EQ(V39,V39:V138,1)/100</f>
        <v>0.59</v>
      </c>
      <c r="AT39" s="31">
        <f>_xlfn.RANK.EQ(X39,X39:X138,1)/100</f>
        <v>0.67</v>
      </c>
      <c r="AU39" s="41">
        <f>AVERAGE(AC39, AR39,V39, X39)</f>
        <v>2.6234204545454545</v>
      </c>
    </row>
    <row r="40" spans="1:47" s="42" customFormat="1" ht="25.5" hidden="1" x14ac:dyDescent="0.2">
      <c r="A40" s="28">
        <f>_xlfn.RANK.EQ(AU40,$AU$2:$AU$101,0)</f>
        <v>16</v>
      </c>
      <c r="B40" s="35" t="s">
        <v>23</v>
      </c>
      <c r="C40" s="27"/>
      <c r="D40" s="27"/>
      <c r="E40" s="27"/>
      <c r="F40" s="27"/>
      <c r="G40" s="27"/>
      <c r="H40" s="27"/>
      <c r="I40" s="27" t="s">
        <v>20</v>
      </c>
      <c r="J40" s="27" t="s">
        <v>20</v>
      </c>
      <c r="K40" s="27" t="s">
        <v>20</v>
      </c>
      <c r="L40" s="27"/>
      <c r="M40" s="27" t="s">
        <v>20</v>
      </c>
      <c r="N40" s="27"/>
      <c r="O40" s="27"/>
      <c r="P40" s="27" t="s">
        <v>20</v>
      </c>
      <c r="Q40" s="27"/>
      <c r="R40" s="27" t="s">
        <v>20</v>
      </c>
      <c r="S40" s="27"/>
      <c r="T40" s="28"/>
      <c r="U40" s="36">
        <v>5.38</v>
      </c>
      <c r="V40" s="37">
        <f>1-(U40/100)</f>
        <v>0.94620000000000004</v>
      </c>
      <c r="W40" s="34">
        <v>7823</v>
      </c>
      <c r="X40" s="38">
        <f>W40/1000</f>
        <v>7.8230000000000004</v>
      </c>
      <c r="Y40" s="29">
        <v>2400</v>
      </c>
      <c r="Z40" s="29">
        <v>0</v>
      </c>
      <c r="AA40" s="43" t="s">
        <v>154</v>
      </c>
      <c r="AB40" s="30"/>
      <c r="AC40" s="39">
        <v>0.25</v>
      </c>
      <c r="AD40" s="31">
        <v>0.8</v>
      </c>
      <c r="AE40" s="31">
        <v>0.7</v>
      </c>
      <c r="AF40" s="30">
        <v>1</v>
      </c>
      <c r="AG40" s="30">
        <v>0.6</v>
      </c>
      <c r="AH40" s="30">
        <v>0.4</v>
      </c>
      <c r="AI40" s="31">
        <v>1</v>
      </c>
      <c r="AJ40" s="31">
        <v>1</v>
      </c>
      <c r="AK40" s="31">
        <v>1</v>
      </c>
      <c r="AL40" s="31">
        <v>1</v>
      </c>
      <c r="AM40" s="88" t="s">
        <v>155</v>
      </c>
      <c r="AN40" s="88" t="s">
        <v>153</v>
      </c>
      <c r="AO40" s="29">
        <v>1</v>
      </c>
      <c r="AP40" s="29">
        <v>1</v>
      </c>
      <c r="AQ40" s="31">
        <f>SUM(AD40:AP40)</f>
        <v>9.5</v>
      </c>
      <c r="AR40" s="40">
        <f>AVERAGE(AD40:AP40)</f>
        <v>0.86363636363636365</v>
      </c>
      <c r="AS40" s="100">
        <f>_xlfn.RANK.EQ(V40,V40:V139,1)/100</f>
        <v>0.28999999999999998</v>
      </c>
      <c r="AT40" s="31">
        <f>_xlfn.RANK.EQ(X40,X40:X139,1)/100</f>
        <v>0.65</v>
      </c>
      <c r="AU40" s="41">
        <f>AVERAGE(AC40, AR40,V40, X40)</f>
        <v>2.4707090909090912</v>
      </c>
    </row>
    <row r="41" spans="1:47" s="42" customFormat="1" hidden="1" x14ac:dyDescent="0.2">
      <c r="A41" s="28">
        <f>_xlfn.RANK.EQ(AU41,$AU$2:$AU$101,0)</f>
        <v>17</v>
      </c>
      <c r="B41" s="35" t="s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20</v>
      </c>
      <c r="S41" s="27"/>
      <c r="T41" s="28"/>
      <c r="U41" s="36">
        <v>3.39</v>
      </c>
      <c r="V41" s="37">
        <f>1-(U41/100)</f>
        <v>0.96609999999999996</v>
      </c>
      <c r="W41" s="34">
        <v>7983</v>
      </c>
      <c r="X41" s="38">
        <f>W41/1000</f>
        <v>7.9829999999999997</v>
      </c>
      <c r="Y41" s="29">
        <v>1500</v>
      </c>
      <c r="Z41" s="29">
        <v>0</v>
      </c>
      <c r="AA41" s="29" t="s">
        <v>160</v>
      </c>
      <c r="AB41" s="30"/>
      <c r="AC41" s="39">
        <v>5.0000000000000001E-3</v>
      </c>
      <c r="AD41" s="31">
        <v>0.8</v>
      </c>
      <c r="AE41" s="31">
        <v>1</v>
      </c>
      <c r="AF41" s="30">
        <v>1</v>
      </c>
      <c r="AG41" s="30">
        <v>0.8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155</v>
      </c>
      <c r="AN41" s="88" t="s">
        <v>153</v>
      </c>
      <c r="AO41" s="29">
        <v>1</v>
      </c>
      <c r="AP41" s="29">
        <v>1</v>
      </c>
      <c r="AQ41" s="31">
        <f>SUM(AD41:AP41)</f>
        <v>10.199999999999999</v>
      </c>
      <c r="AR41" s="40">
        <f>AVERAGE(AD41:AP41)</f>
        <v>0.92727272727272725</v>
      </c>
      <c r="AS41" s="100">
        <f>_xlfn.RANK.EQ(V41,V41:V140,1)/100</f>
        <v>0.35</v>
      </c>
      <c r="AT41" s="31">
        <f>_xlfn.RANK.EQ(X41,X41:X140,1)/100</f>
        <v>0.65</v>
      </c>
      <c r="AU41" s="41">
        <f>AVERAGE(AC41, AR41,V41, X41)</f>
        <v>2.4703431818181816</v>
      </c>
    </row>
    <row r="42" spans="1:47" s="42" customFormat="1" hidden="1" x14ac:dyDescent="0.2">
      <c r="A42" s="28">
        <f>_xlfn.RANK.EQ(AU42,$AU$2:$AU$101,0)</f>
        <v>19</v>
      </c>
      <c r="B42" s="35" t="s">
        <v>65</v>
      </c>
      <c r="C42" s="33"/>
      <c r="D42" s="33"/>
      <c r="E42" s="33"/>
      <c r="F42" s="33"/>
      <c r="G42" s="33" t="s">
        <v>20</v>
      </c>
      <c r="H42" s="33"/>
      <c r="I42" s="33"/>
      <c r="J42" s="33" t="s">
        <v>20</v>
      </c>
      <c r="K42" s="33"/>
      <c r="L42" s="33"/>
      <c r="M42" s="33"/>
      <c r="N42" s="33"/>
      <c r="O42" s="33"/>
      <c r="P42" s="33" t="s">
        <v>20</v>
      </c>
      <c r="Q42" s="33" t="s">
        <v>20</v>
      </c>
      <c r="R42" s="33"/>
      <c r="S42" s="33" t="s">
        <v>20</v>
      </c>
      <c r="T42" s="28"/>
      <c r="U42" s="36">
        <v>2.89</v>
      </c>
      <c r="V42" s="37">
        <f>1-(U42/100)</f>
        <v>0.97109999999999996</v>
      </c>
      <c r="W42" s="34">
        <v>7297</v>
      </c>
      <c r="X42" s="38">
        <f>W42/1000</f>
        <v>7.2969999999999997</v>
      </c>
      <c r="Y42" s="29"/>
      <c r="Z42" s="29" t="s">
        <v>151</v>
      </c>
      <c r="AA42" s="29"/>
      <c r="AB42" s="30" t="s">
        <v>182</v>
      </c>
      <c r="AC42" s="39">
        <v>0.29799999999999999</v>
      </c>
      <c r="AD42" s="31">
        <v>1</v>
      </c>
      <c r="AE42" s="31">
        <v>1</v>
      </c>
      <c r="AF42" s="30">
        <v>1</v>
      </c>
      <c r="AG42" s="30">
        <v>0.8</v>
      </c>
      <c r="AH42" s="30">
        <v>0.8</v>
      </c>
      <c r="AI42" s="31">
        <v>1</v>
      </c>
      <c r="AJ42" s="31">
        <v>1</v>
      </c>
      <c r="AK42" s="31">
        <v>1</v>
      </c>
      <c r="AL42" s="31">
        <v>1</v>
      </c>
      <c r="AM42" s="88" t="s">
        <v>155</v>
      </c>
      <c r="AN42" s="88" t="s">
        <v>153</v>
      </c>
      <c r="AO42" s="29">
        <v>1</v>
      </c>
      <c r="AP42" s="29">
        <v>1</v>
      </c>
      <c r="AQ42" s="31">
        <f>SUM(AD42:AP42)</f>
        <v>10.6</v>
      </c>
      <c r="AR42" s="40">
        <f>AVERAGE(AD42:AP42)</f>
        <v>0.96363636363636362</v>
      </c>
      <c r="AS42" s="100">
        <f>_xlfn.RANK.EQ(V42,V42:V141,1)/100</f>
        <v>0.37</v>
      </c>
      <c r="AT42" s="31">
        <f>_xlfn.RANK.EQ(X42,X42:X141,1)/100</f>
        <v>0.62</v>
      </c>
      <c r="AU42" s="41">
        <f>AVERAGE(AC42, AR42,V42, X42)</f>
        <v>2.3824340909090909</v>
      </c>
    </row>
    <row r="43" spans="1:47" s="42" customFormat="1" hidden="1" x14ac:dyDescent="0.2">
      <c r="A43" s="28">
        <f>_xlfn.RANK.EQ(AU43,$AU$2:$AU$101,0)</f>
        <v>20</v>
      </c>
      <c r="B43" s="35" t="s">
        <v>69</v>
      </c>
      <c r="C43" s="33"/>
      <c r="D43" s="33"/>
      <c r="E43" s="33"/>
      <c r="F43" s="33"/>
      <c r="G43" s="33"/>
      <c r="H43" s="33"/>
      <c r="I43" s="33" t="s">
        <v>20</v>
      </c>
      <c r="J43" s="33" t="s">
        <v>20</v>
      </c>
      <c r="K43" s="33"/>
      <c r="L43" s="33"/>
      <c r="M43" s="33" t="s">
        <v>20</v>
      </c>
      <c r="N43" s="33"/>
      <c r="O43" s="33"/>
      <c r="P43" s="33" t="s">
        <v>20</v>
      </c>
      <c r="Q43" s="33"/>
      <c r="R43" s="33"/>
      <c r="S43" s="27"/>
      <c r="T43" s="28"/>
      <c r="U43" s="36">
        <v>4.2</v>
      </c>
      <c r="V43" s="37">
        <f>1-(U43/100)</f>
        <v>0.95799999999999996</v>
      </c>
      <c r="W43" s="34">
        <v>7529</v>
      </c>
      <c r="X43" s="38">
        <f>W43/1000</f>
        <v>7.5289999999999999</v>
      </c>
      <c r="Y43" s="29">
        <v>0</v>
      </c>
      <c r="Z43" s="29">
        <v>2100</v>
      </c>
      <c r="AA43" s="29" t="s">
        <v>195</v>
      </c>
      <c r="AB43" s="30" t="s">
        <v>150</v>
      </c>
      <c r="AC43" s="39">
        <v>6.2E-2</v>
      </c>
      <c r="AD43" s="31">
        <v>1</v>
      </c>
      <c r="AE43" s="31">
        <v>1</v>
      </c>
      <c r="AF43" s="30">
        <v>1</v>
      </c>
      <c r="AG43" s="30">
        <v>0.8</v>
      </c>
      <c r="AH43" s="30">
        <v>0.8</v>
      </c>
      <c r="AI43" s="31">
        <v>1</v>
      </c>
      <c r="AJ43" s="31">
        <v>1</v>
      </c>
      <c r="AK43" s="31">
        <v>1</v>
      </c>
      <c r="AL43" s="31">
        <v>1</v>
      </c>
      <c r="AM43" s="88" t="s">
        <v>155</v>
      </c>
      <c r="AN43" s="88" t="s">
        <v>153</v>
      </c>
      <c r="AO43" s="29">
        <v>1</v>
      </c>
      <c r="AP43" s="29">
        <v>1</v>
      </c>
      <c r="AQ43" s="31">
        <f>SUM(AD43:AP43)</f>
        <v>10.6</v>
      </c>
      <c r="AR43" s="40">
        <f>AVERAGE(AD43:AP43)</f>
        <v>0.96363636363636362</v>
      </c>
      <c r="AS43" s="100">
        <f>_xlfn.RANK.EQ(V43,V43:V142,1)/100</f>
        <v>0.31</v>
      </c>
      <c r="AT43" s="31">
        <f>_xlfn.RANK.EQ(X43,X43:X142,1)/100</f>
        <v>0.63</v>
      </c>
      <c r="AU43" s="41">
        <f>AVERAGE(AC43, AR43,V43, X43)</f>
        <v>2.3781590909090911</v>
      </c>
    </row>
    <row r="44" spans="1:47" s="42" customFormat="1" ht="25.5" hidden="1" x14ac:dyDescent="0.2">
      <c r="A44" s="28">
        <f>_xlfn.RANK.EQ(AU44,$AU$2:$AU$101,0)</f>
        <v>21</v>
      </c>
      <c r="B44" s="35" t="s">
        <v>71</v>
      </c>
      <c r="C44" s="33"/>
      <c r="D44" s="33"/>
      <c r="E44" s="33"/>
      <c r="F44" s="33"/>
      <c r="G44" s="33"/>
      <c r="H44" s="33"/>
      <c r="I44" s="33"/>
      <c r="J44" s="33"/>
      <c r="K44" s="33"/>
      <c r="L44" s="33" t="s">
        <v>20</v>
      </c>
      <c r="M44" s="33"/>
      <c r="N44" s="33"/>
      <c r="O44" s="33" t="s">
        <v>20</v>
      </c>
      <c r="P44" s="33"/>
      <c r="Q44" s="33"/>
      <c r="R44" s="27"/>
      <c r="S44" s="27"/>
      <c r="T44" s="28"/>
      <c r="U44" s="36">
        <v>0.72</v>
      </c>
      <c r="V44" s="37">
        <f>1-(U44/100)</f>
        <v>0.99280000000000002</v>
      </c>
      <c r="W44" s="34">
        <v>7339</v>
      </c>
      <c r="X44" s="38">
        <f>W44/1000</f>
        <v>7.3390000000000004</v>
      </c>
      <c r="Y44" s="29"/>
      <c r="Z44" s="29">
        <v>0</v>
      </c>
      <c r="AA44" s="29" t="s">
        <v>193</v>
      </c>
      <c r="AB44" s="30" t="s">
        <v>150</v>
      </c>
      <c r="AC44" s="39">
        <v>0.128</v>
      </c>
      <c r="AD44" s="31">
        <v>1</v>
      </c>
      <c r="AE44" s="31">
        <v>0.2</v>
      </c>
      <c r="AF44" s="30">
        <v>1</v>
      </c>
      <c r="AG44" s="30">
        <v>0.4</v>
      </c>
      <c r="AH44" s="30">
        <v>0.8</v>
      </c>
      <c r="AI44" s="31">
        <v>0.75</v>
      </c>
      <c r="AJ44" s="31">
        <v>1</v>
      </c>
      <c r="AK44" s="31">
        <v>1</v>
      </c>
      <c r="AL44" s="31">
        <v>1</v>
      </c>
      <c r="AM44" s="88" t="s">
        <v>155</v>
      </c>
      <c r="AN44" s="88" t="s">
        <v>153</v>
      </c>
      <c r="AO44" s="29">
        <v>1</v>
      </c>
      <c r="AP44" s="29">
        <v>1</v>
      </c>
      <c r="AQ44" s="31">
        <f>SUM(AD44:AP44)</f>
        <v>9.15</v>
      </c>
      <c r="AR44" s="40">
        <f>AVERAGE(AD44:AP44)</f>
        <v>0.8318181818181819</v>
      </c>
      <c r="AS44" s="100">
        <f>_xlfn.RANK.EQ(V44,V44:V143,1)/100</f>
        <v>0.51</v>
      </c>
      <c r="AT44" s="31">
        <f>_xlfn.RANK.EQ(X44,X44:X143,1)/100</f>
        <v>0.62</v>
      </c>
      <c r="AU44" s="41">
        <f>AVERAGE(AC44, AR44,V44, X44)</f>
        <v>2.3229045454545458</v>
      </c>
    </row>
    <row r="45" spans="1:47" s="42" customFormat="1" hidden="1" x14ac:dyDescent="0.2">
      <c r="A45" s="28">
        <f>_xlfn.RANK.EQ(AU45,$AU$2:$AU$101,0)</f>
        <v>22</v>
      </c>
      <c r="B45" s="35" t="s">
        <v>27</v>
      </c>
      <c r="C45" s="27"/>
      <c r="D45" s="27"/>
      <c r="E45" s="27"/>
      <c r="F45" s="27"/>
      <c r="G45" s="27"/>
      <c r="H45" s="27"/>
      <c r="I45" s="27"/>
      <c r="J45" s="27" t="s">
        <v>20</v>
      </c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36">
        <v>2.06</v>
      </c>
      <c r="V45" s="37">
        <f>1-(U45/100)</f>
        <v>0.97940000000000005</v>
      </c>
      <c r="W45" s="34">
        <v>7255</v>
      </c>
      <c r="X45" s="38">
        <f>W45/1000</f>
        <v>7.2549999999999999</v>
      </c>
      <c r="Y45" s="29"/>
      <c r="Z45" s="29">
        <v>0</v>
      </c>
      <c r="AA45" s="29"/>
      <c r="AB45" s="30" t="s">
        <v>158</v>
      </c>
      <c r="AC45" s="39">
        <v>2.4E-2</v>
      </c>
      <c r="AD45" s="31">
        <v>1</v>
      </c>
      <c r="AE45" s="31">
        <v>0.7</v>
      </c>
      <c r="AF45" s="30">
        <v>1</v>
      </c>
      <c r="AG45" s="30">
        <v>0.8</v>
      </c>
      <c r="AH45" s="30">
        <v>0.6</v>
      </c>
      <c r="AI45" s="31">
        <v>1</v>
      </c>
      <c r="AJ45" s="31">
        <v>1</v>
      </c>
      <c r="AK45" s="31">
        <v>1</v>
      </c>
      <c r="AL45" s="31">
        <v>1</v>
      </c>
      <c r="AM45" s="88" t="s">
        <v>155</v>
      </c>
      <c r="AN45" s="88" t="s">
        <v>153</v>
      </c>
      <c r="AO45" s="29">
        <v>1</v>
      </c>
      <c r="AP45" s="29">
        <v>1</v>
      </c>
      <c r="AQ45" s="31">
        <f>SUM(AD45:AP45)</f>
        <v>10.1</v>
      </c>
      <c r="AR45" s="40">
        <f>AVERAGE(AD45:AP45)</f>
        <v>0.9181818181818181</v>
      </c>
      <c r="AS45" s="100">
        <f>_xlfn.RANK.EQ(V45,V45:V144,1)/100</f>
        <v>0.42</v>
      </c>
      <c r="AT45" s="31">
        <f>_xlfn.RANK.EQ(X45,X45:X144,1)/100</f>
        <v>0.61</v>
      </c>
      <c r="AU45" s="41">
        <f>AVERAGE(AC45, AR45,V45, X45)</f>
        <v>2.2941454545454545</v>
      </c>
    </row>
    <row r="46" spans="1:47" s="42" customFormat="1" hidden="1" x14ac:dyDescent="0.2">
      <c r="A46" s="28">
        <f>_xlfn.RANK.EQ(AU46,$AU$2:$AU$101,0)</f>
        <v>23</v>
      </c>
      <c r="B46" s="35" t="s">
        <v>103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 t="s">
        <v>20</v>
      </c>
      <c r="R46" s="33"/>
      <c r="S46" s="33" t="s">
        <v>20</v>
      </c>
      <c r="T46" s="33"/>
      <c r="U46" s="36">
        <v>0.22</v>
      </c>
      <c r="V46" s="37">
        <f>1-(U46/100)</f>
        <v>0.99780000000000002</v>
      </c>
      <c r="W46" s="34">
        <v>7111</v>
      </c>
      <c r="X46" s="38">
        <f>W46/1000</f>
        <v>7.1109999999999998</v>
      </c>
      <c r="Y46" s="29">
        <v>15</v>
      </c>
      <c r="Z46" s="29">
        <v>15</v>
      </c>
      <c r="AA46" s="29" t="s">
        <v>216</v>
      </c>
      <c r="AB46" s="30" t="s">
        <v>216</v>
      </c>
      <c r="AC46" s="39">
        <v>3.6999999999999998E-2</v>
      </c>
      <c r="AD46" s="31">
        <v>1</v>
      </c>
      <c r="AE46" s="31">
        <v>0.8</v>
      </c>
      <c r="AF46" s="30">
        <v>1</v>
      </c>
      <c r="AG46" s="30">
        <v>0.6</v>
      </c>
      <c r="AH46" s="30">
        <v>0.8</v>
      </c>
      <c r="AI46" s="31">
        <v>1</v>
      </c>
      <c r="AJ46" s="31">
        <v>1</v>
      </c>
      <c r="AK46" s="31">
        <v>1</v>
      </c>
      <c r="AL46" s="31">
        <v>1</v>
      </c>
      <c r="AM46" s="88" t="s">
        <v>148</v>
      </c>
      <c r="AN46" s="88" t="s">
        <v>153</v>
      </c>
      <c r="AO46" s="29">
        <v>1</v>
      </c>
      <c r="AP46" s="29">
        <v>1</v>
      </c>
      <c r="AQ46" s="31">
        <f>SUM(AD46:AP46)</f>
        <v>10.199999999999999</v>
      </c>
      <c r="AR46" s="40">
        <f>AVERAGE(AD46:AP46)</f>
        <v>0.92727272727272725</v>
      </c>
      <c r="AS46" s="100">
        <f>_xlfn.RANK.EQ(V46,V46:V145,1)/100</f>
        <v>0.56999999999999995</v>
      </c>
      <c r="AT46" s="31">
        <f>_xlfn.RANK.EQ(X46,X46:X145,1)/100</f>
        <v>0.6</v>
      </c>
      <c r="AU46" s="41">
        <f>AVERAGE(AC46, AR46,V46, X46)</f>
        <v>2.2682681818181818</v>
      </c>
    </row>
    <row r="47" spans="1:47" s="42" customFormat="1" ht="25.5" hidden="1" x14ac:dyDescent="0.2">
      <c r="A47" s="28">
        <f>_xlfn.RANK.EQ(AU47,$AU$2:$AU$101,0)</f>
        <v>26</v>
      </c>
      <c r="B47" s="35" t="s">
        <v>77</v>
      </c>
      <c r="C47" s="33"/>
      <c r="D47" s="33"/>
      <c r="E47" s="33"/>
      <c r="F47" s="33"/>
      <c r="G47" s="33"/>
      <c r="H47" s="33"/>
      <c r="I47" s="33"/>
      <c r="J47" s="33" t="s">
        <v>20</v>
      </c>
      <c r="K47" s="33"/>
      <c r="L47" s="33"/>
      <c r="M47" s="33"/>
      <c r="N47" s="33"/>
      <c r="O47" s="33"/>
      <c r="P47" s="33"/>
      <c r="Q47" s="33" t="s">
        <v>20</v>
      </c>
      <c r="R47" s="33"/>
      <c r="S47" s="33" t="s">
        <v>20</v>
      </c>
      <c r="T47" s="28"/>
      <c r="U47" s="36">
        <v>17.05</v>
      </c>
      <c r="V47" s="37">
        <f>1-(U47/100)</f>
        <v>0.82950000000000002</v>
      </c>
      <c r="W47" s="34">
        <v>6151</v>
      </c>
      <c r="X47" s="38">
        <f>W47/1000</f>
        <v>6.1509999999999998</v>
      </c>
      <c r="Y47" s="29">
        <v>50</v>
      </c>
      <c r="Z47" s="29">
        <v>50</v>
      </c>
      <c r="AA47" s="29" t="s">
        <v>203</v>
      </c>
      <c r="AB47" s="30" t="s">
        <v>203</v>
      </c>
      <c r="AC47" s="39">
        <v>0.124</v>
      </c>
      <c r="AD47" s="31">
        <v>1</v>
      </c>
      <c r="AE47" s="31">
        <v>1</v>
      </c>
      <c r="AF47" s="30">
        <v>1</v>
      </c>
      <c r="AG47" s="30">
        <v>0.8</v>
      </c>
      <c r="AH47" s="30">
        <v>0.6</v>
      </c>
      <c r="AI47" s="31">
        <v>1</v>
      </c>
      <c r="AJ47" s="31">
        <v>1</v>
      </c>
      <c r="AK47" s="31">
        <v>1</v>
      </c>
      <c r="AL47" s="31">
        <v>1</v>
      </c>
      <c r="AM47" s="88" t="s">
        <v>149</v>
      </c>
      <c r="AN47" s="88" t="s">
        <v>153</v>
      </c>
      <c r="AO47" s="29">
        <v>1</v>
      </c>
      <c r="AP47" s="29">
        <v>1</v>
      </c>
      <c r="AQ47" s="31">
        <f>SUM(AD47:AP47)</f>
        <v>10.399999999999999</v>
      </c>
      <c r="AR47" s="40">
        <f>AVERAGE(AD47:AP47)</f>
        <v>0.94545454545454533</v>
      </c>
      <c r="AS47" s="100">
        <f>_xlfn.RANK.EQ(V47,V47:V146,1)/100</f>
        <v>0.11</v>
      </c>
      <c r="AT47" s="31">
        <f>_xlfn.RANK.EQ(X47,X47:X146,1)/100</f>
        <v>0.59</v>
      </c>
      <c r="AU47" s="41">
        <f>AVERAGE(AC47, AR47,V47, X47)</f>
        <v>2.0124886363636363</v>
      </c>
    </row>
    <row r="48" spans="1:47" s="42" customFormat="1" ht="25.5" hidden="1" x14ac:dyDescent="0.2">
      <c r="A48" s="28">
        <f>_xlfn.RANK.EQ(AU48,$AU$2:$AU$101,0)</f>
        <v>27</v>
      </c>
      <c r="B48" s="35" t="s">
        <v>78</v>
      </c>
      <c r="C48" s="33"/>
      <c r="D48" s="33"/>
      <c r="E48" s="33"/>
      <c r="F48" s="33"/>
      <c r="G48" s="33"/>
      <c r="H48" s="33" t="s">
        <v>20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8"/>
      <c r="U48" s="36">
        <v>4.13</v>
      </c>
      <c r="V48" s="37">
        <f>1-(U48/100)</f>
        <v>0.9587</v>
      </c>
      <c r="W48" s="34">
        <v>5554</v>
      </c>
      <c r="X48" s="38">
        <f>W48/1000</f>
        <v>5.5540000000000003</v>
      </c>
      <c r="Y48" s="29"/>
      <c r="Z48" s="29" t="s">
        <v>151</v>
      </c>
      <c r="AA48" s="29"/>
      <c r="AB48" s="30"/>
      <c r="AC48" s="39">
        <v>2.5000000000000001E-2</v>
      </c>
      <c r="AD48" s="31">
        <v>1</v>
      </c>
      <c r="AE48" s="31">
        <v>1</v>
      </c>
      <c r="AF48" s="30">
        <v>1</v>
      </c>
      <c r="AG48" s="30">
        <v>0.8</v>
      </c>
      <c r="AH48" s="30">
        <v>0.8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1</v>
      </c>
      <c r="AP48" s="29">
        <v>1</v>
      </c>
      <c r="AQ48" s="31">
        <f>SUM(AD48:AP48)</f>
        <v>10.6</v>
      </c>
      <c r="AR48" s="40">
        <f>AVERAGE(AD48:AP48)</f>
        <v>0.96363636363636362</v>
      </c>
      <c r="AS48" s="100">
        <f>_xlfn.RANK.EQ(V48,V48:V147,1)/100</f>
        <v>0.3</v>
      </c>
      <c r="AT48" s="31">
        <f>_xlfn.RANK.EQ(X48,X48:X147,1)/100</f>
        <v>0.56999999999999995</v>
      </c>
      <c r="AU48" s="41">
        <f>AVERAGE(AC48, AR48,V48, X48)</f>
        <v>1.875334090909091</v>
      </c>
    </row>
    <row r="49" spans="1:47" s="42" customFormat="1" hidden="1" x14ac:dyDescent="0.2">
      <c r="A49" s="28">
        <f>_xlfn.RANK.EQ(AU49,$AU$2:$AU$101,0)</f>
        <v>28</v>
      </c>
      <c r="B49" s="35" t="s">
        <v>61</v>
      </c>
      <c r="C49" s="33"/>
      <c r="D49" s="33"/>
      <c r="E49" s="33"/>
      <c r="F49" s="33"/>
      <c r="G49" s="33"/>
      <c r="H49" s="33"/>
      <c r="I49" s="33"/>
      <c r="J49" s="33" t="s">
        <v>20</v>
      </c>
      <c r="K49" s="33" t="s">
        <v>20</v>
      </c>
      <c r="L49" s="33"/>
      <c r="M49" s="33" t="s">
        <v>20</v>
      </c>
      <c r="N49" s="33"/>
      <c r="O49" s="33"/>
      <c r="P49" s="33" t="s">
        <v>20</v>
      </c>
      <c r="Q49" s="33"/>
      <c r="R49" s="33"/>
      <c r="S49" s="33" t="s">
        <v>20</v>
      </c>
      <c r="T49" s="28"/>
      <c r="U49" s="36">
        <v>0.72</v>
      </c>
      <c r="V49" s="37">
        <f>1-(U49/100)</f>
        <v>0.99280000000000002</v>
      </c>
      <c r="W49" s="34">
        <v>5365</v>
      </c>
      <c r="X49" s="38">
        <f>W49/1000</f>
        <v>5.3650000000000002</v>
      </c>
      <c r="Y49" s="29">
        <v>240</v>
      </c>
      <c r="Z49" s="29">
        <v>240</v>
      </c>
      <c r="AA49" s="29" t="s">
        <v>191</v>
      </c>
      <c r="AB49" s="30" t="s">
        <v>191</v>
      </c>
      <c r="AC49" s="39">
        <v>0.23400000000000001</v>
      </c>
      <c r="AD49" s="31">
        <v>1</v>
      </c>
      <c r="AE49" s="31">
        <v>1</v>
      </c>
      <c r="AF49" s="30">
        <v>1</v>
      </c>
      <c r="AG49" s="30">
        <v>0.6</v>
      </c>
      <c r="AH49" s="30">
        <v>0.4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1</v>
      </c>
      <c r="AP49" s="29">
        <v>1</v>
      </c>
      <c r="AQ49" s="31">
        <f>SUM(AD49:AP49)</f>
        <v>10</v>
      </c>
      <c r="AR49" s="40">
        <f>AVERAGE(AD49:AP49)</f>
        <v>0.90909090909090906</v>
      </c>
      <c r="AS49" s="100">
        <f>_xlfn.RANK.EQ(V49,V49:V148,1)/100</f>
        <v>0.48</v>
      </c>
      <c r="AT49" s="31">
        <f>_xlfn.RANK.EQ(X49,X49:X148,1)/100</f>
        <v>0.56000000000000005</v>
      </c>
      <c r="AU49" s="41">
        <f>AVERAGE(AC49, AR49,V49, X49)</f>
        <v>1.8752227272727273</v>
      </c>
    </row>
    <row r="50" spans="1:47" s="42" customFormat="1" hidden="1" x14ac:dyDescent="0.2">
      <c r="A50" s="28">
        <f>_xlfn.RANK.EQ(AU50,$AU$2:$AU$101,0)</f>
        <v>31</v>
      </c>
      <c r="B50" s="35" t="s">
        <v>66</v>
      </c>
      <c r="C50" s="33"/>
      <c r="D50" s="33"/>
      <c r="E50" s="33"/>
      <c r="F50" s="33"/>
      <c r="G50" s="33" t="s">
        <v>20</v>
      </c>
      <c r="H50" s="33"/>
      <c r="I50" s="33"/>
      <c r="J50" s="33" t="s">
        <v>20</v>
      </c>
      <c r="K50" s="33"/>
      <c r="L50" s="33"/>
      <c r="M50" s="33"/>
      <c r="N50" s="33"/>
      <c r="O50" s="33"/>
      <c r="P50" s="33" t="s">
        <v>20</v>
      </c>
      <c r="Q50" s="33" t="s">
        <v>20</v>
      </c>
      <c r="R50" s="33"/>
      <c r="S50" s="33" t="s">
        <v>20</v>
      </c>
      <c r="T50" s="28"/>
      <c r="U50" s="36">
        <v>0.26</v>
      </c>
      <c r="V50" s="37">
        <f>1-(U50/100)</f>
        <v>0.99739999999999995</v>
      </c>
      <c r="W50" s="34">
        <v>4946</v>
      </c>
      <c r="X50" s="38">
        <f>W50/1000</f>
        <v>4.9459999999999997</v>
      </c>
      <c r="Y50" s="29">
        <v>170</v>
      </c>
      <c r="Z50" s="29">
        <v>170</v>
      </c>
      <c r="AA50" s="29" t="s">
        <v>193</v>
      </c>
      <c r="AB50" s="30" t="s">
        <v>193</v>
      </c>
      <c r="AC50" s="39">
        <v>0.29799999999999999</v>
      </c>
      <c r="AD50" s="31">
        <v>1</v>
      </c>
      <c r="AE50" s="31">
        <v>1</v>
      </c>
      <c r="AF50" s="30">
        <v>1</v>
      </c>
      <c r="AG50" s="30">
        <v>0.8</v>
      </c>
      <c r="AH50" s="30">
        <v>0.4</v>
      </c>
      <c r="AI50" s="31">
        <v>1</v>
      </c>
      <c r="AJ50" s="31">
        <v>1</v>
      </c>
      <c r="AK50" s="31">
        <v>1</v>
      </c>
      <c r="AL50" s="31">
        <v>1</v>
      </c>
      <c r="AM50" s="88" t="s">
        <v>153</v>
      </c>
      <c r="AN50" s="88" t="s">
        <v>153</v>
      </c>
      <c r="AO50" s="29">
        <v>1</v>
      </c>
      <c r="AP50" s="29">
        <v>1</v>
      </c>
      <c r="AQ50" s="31">
        <f>SUM(AD50:AP50)</f>
        <v>10.199999999999999</v>
      </c>
      <c r="AR50" s="40">
        <f>AVERAGE(AD50:AP50)</f>
        <v>0.92727272727272725</v>
      </c>
      <c r="AS50" s="100">
        <f>_xlfn.RANK.EQ(V50,V50:V149,1)/100</f>
        <v>0.52</v>
      </c>
      <c r="AT50" s="31">
        <f>_xlfn.RANK.EQ(X50,X50:X149,1)/100</f>
        <v>0.52</v>
      </c>
      <c r="AU50" s="41">
        <f>AVERAGE(AC50, AR50,V50, X50)</f>
        <v>1.7921681818181816</v>
      </c>
    </row>
    <row r="51" spans="1:47" s="42" customFormat="1" hidden="1" x14ac:dyDescent="0.2">
      <c r="A51" s="28">
        <f>_xlfn.RANK.EQ(AU51,$AU$2:$AU$101,0)</f>
        <v>32</v>
      </c>
      <c r="B51" s="35" t="s">
        <v>92</v>
      </c>
      <c r="C51" s="27"/>
      <c r="D51" s="27"/>
      <c r="E51" s="27"/>
      <c r="F51" s="27"/>
      <c r="G51" s="27" t="s">
        <v>20</v>
      </c>
      <c r="H51" s="27"/>
      <c r="I51" s="27" t="s">
        <v>20</v>
      </c>
      <c r="J51" s="27"/>
      <c r="K51" s="27" t="s">
        <v>20</v>
      </c>
      <c r="L51" s="27"/>
      <c r="M51" s="27"/>
      <c r="N51" s="27"/>
      <c r="O51" s="27"/>
      <c r="P51" s="27"/>
      <c r="Q51" s="27"/>
      <c r="R51" s="27"/>
      <c r="S51" s="27"/>
      <c r="T51" s="28"/>
      <c r="U51" s="36">
        <v>1.08</v>
      </c>
      <c r="V51" s="37">
        <f>1-(U51/100)</f>
        <v>0.98919999999999997</v>
      </c>
      <c r="W51" s="34">
        <v>5074</v>
      </c>
      <c r="X51" s="38">
        <f>W51/1000</f>
        <v>5.0739999999999998</v>
      </c>
      <c r="Y51" s="29">
        <v>1</v>
      </c>
      <c r="Z51" s="29" t="s">
        <v>151</v>
      </c>
      <c r="AA51" s="29" t="s">
        <v>213</v>
      </c>
      <c r="AB51" s="30" t="s">
        <v>213</v>
      </c>
      <c r="AC51" s="39">
        <v>0.24199999999999999</v>
      </c>
      <c r="AD51" s="89">
        <v>0.3</v>
      </c>
      <c r="AE51" s="89">
        <v>1</v>
      </c>
      <c r="AF51" s="30">
        <v>0</v>
      </c>
      <c r="AG51" s="30">
        <v>0.6</v>
      </c>
      <c r="AH51" s="30">
        <v>0.3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>
        <v>1</v>
      </c>
      <c r="AO51" s="29">
        <v>1</v>
      </c>
      <c r="AP51" s="29">
        <v>1</v>
      </c>
      <c r="AQ51" s="31">
        <f>SUM(AD51:AP51)</f>
        <v>9.1999999999999993</v>
      </c>
      <c r="AR51" s="40">
        <f>AVERAGE(AD51:AP51)</f>
        <v>0.76666666666666661</v>
      </c>
      <c r="AS51" s="100">
        <f>_xlfn.RANK.EQ(V51,V51:V150,1)/100</f>
        <v>0.44</v>
      </c>
      <c r="AT51" s="31">
        <f>_xlfn.RANK.EQ(X51,X51:X150,1)/100</f>
        <v>0.52</v>
      </c>
      <c r="AU51" s="41">
        <f>AVERAGE(AC51, AR51,V51, X51)</f>
        <v>1.7679666666666667</v>
      </c>
    </row>
    <row r="52" spans="1:47" s="42" customFormat="1" hidden="1" x14ac:dyDescent="0.2">
      <c r="A52" s="28">
        <f>_xlfn.RANK.EQ(AU52,$AU$2:$AU$101,0)</f>
        <v>33</v>
      </c>
      <c r="B52" s="35" t="s">
        <v>106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/>
      <c r="R52" s="33"/>
      <c r="S52" s="33"/>
      <c r="T52" s="33"/>
      <c r="U52" s="36">
        <v>0.27</v>
      </c>
      <c r="V52" s="37">
        <f>1-(U52/100)</f>
        <v>0.99729999999999996</v>
      </c>
      <c r="W52" s="34">
        <v>5245</v>
      </c>
      <c r="X52" s="38">
        <f>W52/1000</f>
        <v>5.2450000000000001</v>
      </c>
      <c r="Y52" s="29" t="s">
        <v>150</v>
      </c>
      <c r="Z52" s="29" t="s">
        <v>150</v>
      </c>
      <c r="AA52" s="29" t="s">
        <v>218</v>
      </c>
      <c r="AB52" s="30" t="s">
        <v>150</v>
      </c>
      <c r="AC52" s="39">
        <v>2.1000000000000001E-2</v>
      </c>
      <c r="AD52" s="89">
        <v>0.6</v>
      </c>
      <c r="AE52" s="89">
        <v>1</v>
      </c>
      <c r="AF52" s="30">
        <v>1</v>
      </c>
      <c r="AG52" s="30">
        <v>0.3</v>
      </c>
      <c r="AH52" s="30">
        <v>0.3</v>
      </c>
      <c r="AI52" s="31">
        <v>1</v>
      </c>
      <c r="AJ52" s="31">
        <v>1</v>
      </c>
      <c r="AK52" s="31">
        <v>1</v>
      </c>
      <c r="AL52" s="31">
        <v>1</v>
      </c>
      <c r="AM52" s="88">
        <v>1</v>
      </c>
      <c r="AN52" s="88">
        <v>0</v>
      </c>
      <c r="AO52" s="29">
        <v>1</v>
      </c>
      <c r="AP52" s="29">
        <v>0</v>
      </c>
      <c r="AQ52" s="31">
        <f>SUM(AD52:AP52)</f>
        <v>9.1999999999999993</v>
      </c>
      <c r="AR52" s="40">
        <f>AVERAGE(AD52:AP52)</f>
        <v>0.70769230769230762</v>
      </c>
      <c r="AS52" s="100">
        <f>_xlfn.RANK.EQ(V52,V52:V151,1)/100</f>
        <v>0.5</v>
      </c>
      <c r="AT52" s="31">
        <f>_xlfn.RANK.EQ(X52,X52:X151,1)/100</f>
        <v>0.53</v>
      </c>
      <c r="AU52" s="41">
        <f>AVERAGE(AC52, AR52,V52, X52)</f>
        <v>1.742748076923077</v>
      </c>
    </row>
    <row r="53" spans="1:47" s="42" customFormat="1" hidden="1" x14ac:dyDescent="0.2">
      <c r="A53" s="28">
        <f>_xlfn.RANK.EQ(AU53,$AU$2:$AU$101,0)</f>
        <v>34</v>
      </c>
      <c r="B53" s="35" t="s">
        <v>26</v>
      </c>
      <c r="C53" s="33"/>
      <c r="D53" s="33" t="s">
        <v>20</v>
      </c>
      <c r="E53" s="33"/>
      <c r="F53" s="33" t="s">
        <v>20</v>
      </c>
      <c r="G53" s="33" t="s">
        <v>20</v>
      </c>
      <c r="H53" s="33"/>
      <c r="I53" s="33"/>
      <c r="J53" s="33"/>
      <c r="K53" s="33"/>
      <c r="L53" s="33"/>
      <c r="M53" s="33"/>
      <c r="N53" s="33" t="s">
        <v>20</v>
      </c>
      <c r="O53" s="33"/>
      <c r="P53" s="33"/>
      <c r="Q53" s="33" t="s">
        <v>20</v>
      </c>
      <c r="R53" s="27"/>
      <c r="S53" s="27"/>
      <c r="T53" s="28"/>
      <c r="U53" s="36">
        <v>4.03</v>
      </c>
      <c r="V53" s="37">
        <f>1-(U53/100)</f>
        <v>0.9597</v>
      </c>
      <c r="W53" s="34">
        <v>4733</v>
      </c>
      <c r="X53" s="38">
        <f>W53/1000</f>
        <v>4.7329999999999997</v>
      </c>
      <c r="Y53" s="29">
        <v>25</v>
      </c>
      <c r="Z53" s="29">
        <v>25</v>
      </c>
      <c r="AA53" s="29" t="s">
        <v>157</v>
      </c>
      <c r="AB53" s="30" t="s">
        <v>157</v>
      </c>
      <c r="AC53" s="39">
        <v>0.36599999999999999</v>
      </c>
      <c r="AD53" s="31">
        <v>1</v>
      </c>
      <c r="AE53" s="31">
        <v>0.7</v>
      </c>
      <c r="AF53" s="30">
        <v>1</v>
      </c>
      <c r="AG53" s="30">
        <v>0.6</v>
      </c>
      <c r="AH53" s="30">
        <v>0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0</v>
      </c>
      <c r="AP53" s="29">
        <v>0</v>
      </c>
      <c r="AQ53" s="31">
        <f>SUM(AD53:AP53)</f>
        <v>7.3000000000000007</v>
      </c>
      <c r="AR53" s="40">
        <f>AVERAGE(AD53:AP53)</f>
        <v>0.66363636363636369</v>
      </c>
      <c r="AS53" s="100">
        <f>_xlfn.RANK.EQ(V53,V53:V152,1)/100</f>
        <v>0.31</v>
      </c>
      <c r="AT53" s="31">
        <f>_xlfn.RANK.EQ(X53,X53:X152,1)/100</f>
        <v>0.51</v>
      </c>
      <c r="AU53" s="41">
        <f>AVERAGE(AC53, AR53,V53, X53)</f>
        <v>1.6805840909090908</v>
      </c>
    </row>
    <row r="54" spans="1:47" s="42" customFormat="1" ht="38.25" hidden="1" x14ac:dyDescent="0.2">
      <c r="A54" s="28">
        <f>_xlfn.RANK.EQ(AU54,$AU$2:$AU$101,0)</f>
        <v>35</v>
      </c>
      <c r="B54" s="35" t="s">
        <v>39</v>
      </c>
      <c r="C54" s="33"/>
      <c r="D54" s="33"/>
      <c r="E54" s="33"/>
      <c r="F54" s="33"/>
      <c r="G54" s="33" t="s">
        <v>20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>
        <v>0.66</v>
      </c>
      <c r="V54" s="37">
        <f>1-(U54/100)</f>
        <v>0.99339999999999995</v>
      </c>
      <c r="W54" s="34">
        <v>5085</v>
      </c>
      <c r="X54" s="38">
        <f>W54/1000</f>
        <v>5.085</v>
      </c>
      <c r="Y54" s="29">
        <v>1</v>
      </c>
      <c r="Z54" s="29" t="s">
        <v>151</v>
      </c>
      <c r="AA54" s="30" t="s">
        <v>169</v>
      </c>
      <c r="AB54" s="30" t="s">
        <v>169</v>
      </c>
      <c r="AC54" s="39">
        <v>0.14399999999999999</v>
      </c>
      <c r="AD54" s="89">
        <v>1</v>
      </c>
      <c r="AE54" s="89">
        <v>0.4</v>
      </c>
      <c r="AF54" s="30">
        <v>1</v>
      </c>
      <c r="AG54" s="30">
        <v>0.3</v>
      </c>
      <c r="AH54" s="30">
        <v>0.1</v>
      </c>
      <c r="AI54" s="31">
        <v>0</v>
      </c>
      <c r="AJ54" s="31">
        <v>0</v>
      </c>
      <c r="AK54" s="31">
        <v>1</v>
      </c>
      <c r="AL54" s="31">
        <v>1</v>
      </c>
      <c r="AM54" s="88" t="s">
        <v>150</v>
      </c>
      <c r="AN54" s="88">
        <v>1</v>
      </c>
      <c r="AO54" s="29">
        <v>0</v>
      </c>
      <c r="AP54" s="29">
        <v>0</v>
      </c>
      <c r="AQ54" s="31"/>
      <c r="AR54" s="40">
        <f>AVERAGE(AD54:AP54)</f>
        <v>0.48333333333333334</v>
      </c>
      <c r="AS54" s="100">
        <f>_xlfn.RANK.EQ(V54,V54:V153,1)/100</f>
        <v>0.46</v>
      </c>
      <c r="AT54" s="31">
        <f>_xlfn.RANK.EQ(X54,X54:X153,1)/100</f>
        <v>0.51</v>
      </c>
      <c r="AU54" s="41">
        <f>AVERAGE(AC54, AR54,V54, X54)</f>
        <v>1.6764333333333332</v>
      </c>
    </row>
    <row r="55" spans="1:47" s="42" customFormat="1" hidden="1" x14ac:dyDescent="0.2">
      <c r="A55" s="28">
        <f>_xlfn.RANK.EQ(AU55,$AU$2:$AU$101,0)</f>
        <v>36</v>
      </c>
      <c r="B55" s="35" t="s">
        <v>56</v>
      </c>
      <c r="C55" s="33"/>
      <c r="D55" s="33" t="s">
        <v>20</v>
      </c>
      <c r="E55" s="33"/>
      <c r="F55" s="33" t="s">
        <v>20</v>
      </c>
      <c r="G55" s="33"/>
      <c r="H55" s="33" t="s">
        <v>20</v>
      </c>
      <c r="I55" s="33" t="s">
        <v>20</v>
      </c>
      <c r="J55" s="33" t="s">
        <v>20</v>
      </c>
      <c r="K55" s="33"/>
      <c r="L55" s="33" t="s">
        <v>20</v>
      </c>
      <c r="M55" s="33"/>
      <c r="N55" s="33" t="s">
        <v>20</v>
      </c>
      <c r="O55" s="33" t="s">
        <v>20</v>
      </c>
      <c r="P55" s="33"/>
      <c r="Q55" s="33"/>
      <c r="R55" s="33"/>
      <c r="S55" s="33" t="s">
        <v>20</v>
      </c>
      <c r="T55" s="28"/>
      <c r="U55" s="36">
        <v>0.24</v>
      </c>
      <c r="V55" s="37">
        <f>1-(U55/100)</f>
        <v>0.99760000000000004</v>
      </c>
      <c r="W55" s="34">
        <v>4436</v>
      </c>
      <c r="X55" s="38">
        <f>W55/1000</f>
        <v>4.4359999999999999</v>
      </c>
      <c r="Y55" s="29" t="s">
        <v>150</v>
      </c>
      <c r="Z55" s="29" t="s">
        <v>151</v>
      </c>
      <c r="AA55" s="29"/>
      <c r="AB55" s="30"/>
      <c r="AC55" s="39">
        <v>0.34599999999999997</v>
      </c>
      <c r="AD55" s="31">
        <v>1</v>
      </c>
      <c r="AE55" s="31">
        <v>1</v>
      </c>
      <c r="AF55" s="30">
        <v>1</v>
      </c>
      <c r="AG55" s="30">
        <v>0.4</v>
      </c>
      <c r="AH55" s="30">
        <v>0.2</v>
      </c>
      <c r="AI55" s="31">
        <v>1</v>
      </c>
      <c r="AJ55" s="31">
        <v>1</v>
      </c>
      <c r="AK55" s="31">
        <v>1</v>
      </c>
      <c r="AL55" s="31">
        <v>1</v>
      </c>
      <c r="AM55" s="88"/>
      <c r="AN55" s="88"/>
      <c r="AO55" s="29">
        <v>1</v>
      </c>
      <c r="AP55" s="29">
        <v>1</v>
      </c>
      <c r="AQ55" s="31">
        <f>SUM(AD55:AP55)</f>
        <v>9.6</v>
      </c>
      <c r="AR55" s="40">
        <f>AVERAGE(AD55:AP55)</f>
        <v>0.87272727272727268</v>
      </c>
      <c r="AS55" s="100">
        <f>_xlfn.RANK.EQ(V55,V55:V154,1)/100</f>
        <v>0.48</v>
      </c>
      <c r="AT55" s="31">
        <f>_xlfn.RANK.EQ(X55,X55:X154,1)/100</f>
        <v>0.5</v>
      </c>
      <c r="AU55" s="41">
        <f>AVERAGE(AC55, AR55,V55, X55)</f>
        <v>1.6630818181818181</v>
      </c>
    </row>
    <row r="56" spans="1:47" s="42" customFormat="1" hidden="1" x14ac:dyDescent="0.2">
      <c r="A56" s="28">
        <f>_xlfn.RANK.EQ(AU56,$AU$2:$AU$101,0)</f>
        <v>37</v>
      </c>
      <c r="B56" s="35" t="s">
        <v>110</v>
      </c>
      <c r="C56" s="27"/>
      <c r="D56" s="27" t="s">
        <v>20</v>
      </c>
      <c r="E56" s="27"/>
      <c r="F56" s="27" t="s">
        <v>20</v>
      </c>
      <c r="G56" s="27" t="s">
        <v>20</v>
      </c>
      <c r="H56" s="27"/>
      <c r="I56" s="27"/>
      <c r="J56" s="27"/>
      <c r="K56" s="27"/>
      <c r="L56" s="27"/>
      <c r="M56" s="27"/>
      <c r="N56" s="27" t="s">
        <v>20</v>
      </c>
      <c r="O56" s="27"/>
      <c r="P56" s="27"/>
      <c r="Q56" s="27" t="s">
        <v>20</v>
      </c>
      <c r="R56" s="27"/>
      <c r="S56" s="27"/>
      <c r="T56" s="28"/>
      <c r="U56" s="36">
        <v>35.39</v>
      </c>
      <c r="V56" s="37">
        <f>1-(U56/100)</f>
        <v>0.64610000000000001</v>
      </c>
      <c r="W56" s="34">
        <v>4089</v>
      </c>
      <c r="X56" s="38">
        <f>W56/1000</f>
        <v>4.0890000000000004</v>
      </c>
      <c r="Y56" s="29">
        <v>1800</v>
      </c>
      <c r="Z56" s="29">
        <v>52</v>
      </c>
      <c r="AA56" s="29" t="s">
        <v>220</v>
      </c>
      <c r="AB56" s="30" t="s">
        <v>220</v>
      </c>
      <c r="AC56" s="39">
        <v>0.36599999999999999</v>
      </c>
      <c r="AD56" s="89">
        <v>1</v>
      </c>
      <c r="AE56" s="89">
        <v>0.8</v>
      </c>
      <c r="AF56" s="30">
        <v>1</v>
      </c>
      <c r="AG56" s="30">
        <v>0.3</v>
      </c>
      <c r="AH56" s="30">
        <v>0.2</v>
      </c>
      <c r="AI56" s="31">
        <v>1</v>
      </c>
      <c r="AJ56" s="31">
        <v>1</v>
      </c>
      <c r="AK56" s="31">
        <v>1</v>
      </c>
      <c r="AL56" s="31">
        <v>1</v>
      </c>
      <c r="AM56" s="88">
        <v>1</v>
      </c>
      <c r="AN56" s="88">
        <v>1</v>
      </c>
      <c r="AO56" s="29">
        <v>1</v>
      </c>
      <c r="AP56" s="29">
        <v>1</v>
      </c>
      <c r="AQ56" s="31">
        <f>SUM(AD56:AP56)</f>
        <v>11.3</v>
      </c>
      <c r="AR56" s="40">
        <f>AVERAGE(AD56:AP56)</f>
        <v>0.86923076923076925</v>
      </c>
      <c r="AS56" s="100">
        <f>_xlfn.RANK.EQ(V56,V56:V155,1)/100</f>
        <v>7.0000000000000007E-2</v>
      </c>
      <c r="AT56" s="31">
        <f>_xlfn.RANK.EQ(X56,X56:X155,1)/100</f>
        <v>0.49</v>
      </c>
      <c r="AU56" s="41">
        <f>AVERAGE(AC56, AR56,V56, X56)</f>
        <v>1.4925826923076926</v>
      </c>
    </row>
    <row r="57" spans="1:47" s="42" customFormat="1" ht="25.5" hidden="1" x14ac:dyDescent="0.2">
      <c r="A57" s="28">
        <f>_xlfn.RANK.EQ(AU57,$AU$2:$AU$101,0)</f>
        <v>38</v>
      </c>
      <c r="B57" s="35" t="s">
        <v>30</v>
      </c>
      <c r="C57" s="27"/>
      <c r="D57" s="27"/>
      <c r="E57" s="27"/>
      <c r="F57" s="27"/>
      <c r="G57" s="27"/>
      <c r="H57" s="27"/>
      <c r="I57" s="27" t="s">
        <v>20</v>
      </c>
      <c r="J57" s="27" t="s">
        <v>20</v>
      </c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36">
        <v>0.43</v>
      </c>
      <c r="V57" s="37">
        <f>1-(U57/100)</f>
        <v>0.99570000000000003</v>
      </c>
      <c r="W57" s="34">
        <v>3184</v>
      </c>
      <c r="X57" s="38">
        <f>W57/1000</f>
        <v>3.1840000000000002</v>
      </c>
      <c r="Y57" s="29" t="s">
        <v>150</v>
      </c>
      <c r="Z57" s="29">
        <v>0</v>
      </c>
      <c r="AA57" s="29"/>
      <c r="AB57" s="30" t="s">
        <v>161</v>
      </c>
      <c r="AC57" s="39">
        <v>0.02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0.45</v>
      </c>
      <c r="AT57" s="31">
        <f>_xlfn.RANK.EQ(X57,X57:X156,1)/100</f>
        <v>0.46</v>
      </c>
      <c r="AU57" s="41">
        <f>AVERAGE(AC57, AR57,V57, X57)</f>
        <v>1.2771977272727273</v>
      </c>
    </row>
    <row r="58" spans="1:47" s="42" customFormat="1" hidden="1" x14ac:dyDescent="0.2">
      <c r="A58" s="28">
        <f>_xlfn.RANK.EQ(AU58,$AU$2:$AU$101,0)</f>
        <v>39</v>
      </c>
      <c r="B58" s="35" t="s">
        <v>24</v>
      </c>
      <c r="C58" s="27"/>
      <c r="D58" s="27" t="s">
        <v>20</v>
      </c>
      <c r="E58" s="27"/>
      <c r="F58" s="27" t="s">
        <v>20</v>
      </c>
      <c r="G58" s="27"/>
      <c r="H58" s="27"/>
      <c r="I58" s="27"/>
      <c r="J58" s="27"/>
      <c r="K58" s="27"/>
      <c r="L58" s="27"/>
      <c r="M58" s="27"/>
      <c r="N58" s="27" t="s">
        <v>20</v>
      </c>
      <c r="O58" s="27"/>
      <c r="P58" s="27"/>
      <c r="Q58" s="27" t="s">
        <v>20</v>
      </c>
      <c r="R58" s="27"/>
      <c r="S58" s="27"/>
      <c r="T58" s="28"/>
      <c r="U58" s="36">
        <v>33.53</v>
      </c>
      <c r="V58" s="37">
        <f>1-(U58/100)</f>
        <v>0.66470000000000007</v>
      </c>
      <c r="W58" s="34">
        <v>3311</v>
      </c>
      <c r="X58" s="38">
        <f>W58/1000</f>
        <v>3.3109999999999999</v>
      </c>
      <c r="Y58" s="29">
        <v>32</v>
      </c>
      <c r="Z58" s="29">
        <v>32</v>
      </c>
      <c r="AA58" s="29">
        <v>0</v>
      </c>
      <c r="AB58" s="30" t="s">
        <v>156</v>
      </c>
      <c r="AC58" s="39">
        <v>0.21199999999999999</v>
      </c>
      <c r="AD58" s="31">
        <v>1</v>
      </c>
      <c r="AE58" s="31">
        <v>0.7</v>
      </c>
      <c r="AF58" s="30">
        <v>1</v>
      </c>
      <c r="AG58" s="30">
        <v>0.4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153</v>
      </c>
      <c r="AN58" s="88" t="s">
        <v>153</v>
      </c>
      <c r="AO58" s="29">
        <v>0</v>
      </c>
      <c r="AP58" s="29">
        <v>0</v>
      </c>
      <c r="AQ58" s="31">
        <f>SUM(AD58:AP58)</f>
        <v>7.1</v>
      </c>
      <c r="AR58" s="40">
        <f>AVERAGE(AD58:AP58)</f>
        <v>0.64545454545454539</v>
      </c>
      <c r="AS58" s="100">
        <f>_xlfn.RANK.EQ(V58,V58:V157,1)/100</f>
        <v>7.0000000000000007E-2</v>
      </c>
      <c r="AT58" s="31">
        <f>_xlfn.RANK.EQ(X58,X58:X157,1)/100</f>
        <v>0.46</v>
      </c>
      <c r="AU58" s="41">
        <f>AVERAGE(AC58, AR58,V58, X58)</f>
        <v>1.2082886363636365</v>
      </c>
    </row>
    <row r="59" spans="1:47" s="42" customFormat="1" ht="25.5" hidden="1" x14ac:dyDescent="0.2">
      <c r="A59" s="28">
        <f>_xlfn.RANK.EQ(AU59,$AU$2:$AU$101,0)</f>
        <v>45</v>
      </c>
      <c r="B59" s="35" t="s">
        <v>177</v>
      </c>
      <c r="C59" s="33"/>
      <c r="D59" s="33"/>
      <c r="E59" s="33"/>
      <c r="F59" s="33"/>
      <c r="G59" s="33"/>
      <c r="H59" s="33" t="s">
        <v>20</v>
      </c>
      <c r="I59" s="33"/>
      <c r="J59" s="33" t="s">
        <v>20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6">
        <v>2.5299999999999998</v>
      </c>
      <c r="V59" s="37">
        <f>1-(U59/100)</f>
        <v>0.97470000000000001</v>
      </c>
      <c r="W59" s="34">
        <v>1928</v>
      </c>
      <c r="X59" s="38">
        <f>W59/1000</f>
        <v>1.9279999999999999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2.5000000000000001E-2</v>
      </c>
      <c r="AD59" s="29" t="s">
        <v>150</v>
      </c>
      <c r="AE59" s="31">
        <v>0.8</v>
      </c>
      <c r="AF59" s="30">
        <v>0</v>
      </c>
      <c r="AG59" s="30" t="s">
        <v>178</v>
      </c>
      <c r="AH59" s="30" t="s">
        <v>178</v>
      </c>
      <c r="AI59" s="31">
        <v>1</v>
      </c>
      <c r="AJ59" s="31">
        <v>1</v>
      </c>
      <c r="AK59" s="31">
        <v>1</v>
      </c>
      <c r="AL59" s="31">
        <v>1</v>
      </c>
      <c r="AM59" s="88" t="s">
        <v>179</v>
      </c>
      <c r="AN59" s="88"/>
      <c r="AO59" s="29" t="s">
        <v>180</v>
      </c>
      <c r="AP59" s="29" t="s">
        <v>180</v>
      </c>
      <c r="AQ59" s="31">
        <f>SUM(AD59:AP59)</f>
        <v>4.8</v>
      </c>
      <c r="AR59" s="40">
        <f>AVERAGE(AD59:AP59)</f>
        <v>0.79999999999999993</v>
      </c>
      <c r="AS59" s="100">
        <f>_xlfn.RANK.EQ(V59,V59:V158,1)/100</f>
        <v>0.32</v>
      </c>
      <c r="AT59" s="31">
        <f>_xlfn.RANK.EQ(X59,X59:X158,1)/100</f>
        <v>0.43</v>
      </c>
      <c r="AU59" s="41">
        <f>AVERAGE(AC59, AR59,V59, X59)</f>
        <v>0.931925</v>
      </c>
    </row>
    <row r="60" spans="1:47" s="42" customFormat="1" hidden="1" x14ac:dyDescent="0.2">
      <c r="A60" s="28">
        <f>_xlfn.RANK.EQ(AU60,$AU$2:$AU$101,0)</f>
        <v>46</v>
      </c>
      <c r="B60" s="35" t="s">
        <v>22</v>
      </c>
      <c r="C60" s="27"/>
      <c r="D60" s="27"/>
      <c r="E60" s="27"/>
      <c r="F60" s="27"/>
      <c r="G60" s="27"/>
      <c r="H60" s="27" t="s">
        <v>20</v>
      </c>
      <c r="I60" s="27" t="s">
        <v>20</v>
      </c>
      <c r="J60" s="27" t="s">
        <v>20</v>
      </c>
      <c r="K60" s="27" t="s">
        <v>20</v>
      </c>
      <c r="L60" s="27"/>
      <c r="M60" s="27" t="s">
        <v>20</v>
      </c>
      <c r="N60" s="27"/>
      <c r="O60" s="27"/>
      <c r="P60" s="27" t="s">
        <v>20</v>
      </c>
      <c r="Q60" s="27"/>
      <c r="R60" s="27" t="s">
        <v>20</v>
      </c>
      <c r="S60" s="27"/>
      <c r="T60" s="28"/>
      <c r="U60" s="36">
        <v>2.71</v>
      </c>
      <c r="V60" s="37">
        <f>1-(U60/100)</f>
        <v>0.97289999999999999</v>
      </c>
      <c r="W60" s="34">
        <v>1850</v>
      </c>
      <c r="X60" s="38">
        <f>W60/1000</f>
        <v>1.85</v>
      </c>
      <c r="Y60" s="29" t="s">
        <v>150</v>
      </c>
      <c r="Z60" s="29" t="s">
        <v>151</v>
      </c>
      <c r="AA60" s="29" t="s">
        <v>150</v>
      </c>
      <c r="AB60" s="30" t="s">
        <v>152</v>
      </c>
      <c r="AC60" s="39">
        <v>0.27500000000000002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0.66</v>
      </c>
      <c r="AM60" s="88">
        <v>1</v>
      </c>
      <c r="AN60" s="88" t="s">
        <v>153</v>
      </c>
      <c r="AO60" s="29">
        <v>0</v>
      </c>
      <c r="AP60" s="29">
        <v>0</v>
      </c>
      <c r="AQ60" s="31">
        <f>SUM(AD60:AP60)</f>
        <v>7.26</v>
      </c>
      <c r="AR60" s="40">
        <f>AVERAGE(AD60:AP60)</f>
        <v>0.60499999999999998</v>
      </c>
      <c r="AS60" s="100">
        <f>_xlfn.RANK.EQ(V60,V60:V159,1)/100</f>
        <v>0.31</v>
      </c>
      <c r="AT60" s="31">
        <f>_xlfn.RANK.EQ(X60,X60:X159,1)/100</f>
        <v>0.42</v>
      </c>
      <c r="AU60" s="41">
        <f>AVERAGE(AC60, AR60,V60, X60)</f>
        <v>0.92572500000000002</v>
      </c>
    </row>
    <row r="61" spans="1:47" s="42" customFormat="1" hidden="1" x14ac:dyDescent="0.2">
      <c r="A61" s="28">
        <f>_xlfn.RANK.EQ(AU61,$AU$2:$AU$101,0)</f>
        <v>47</v>
      </c>
      <c r="B61" s="35" t="s">
        <v>98</v>
      </c>
      <c r="C61" s="33" t="s">
        <v>20</v>
      </c>
      <c r="D61" s="33" t="s">
        <v>20</v>
      </c>
      <c r="E61" s="33"/>
      <c r="F61" s="33" t="s">
        <v>20</v>
      </c>
      <c r="G61" s="33"/>
      <c r="H61" s="33" t="s">
        <v>20</v>
      </c>
      <c r="I61" s="33"/>
      <c r="J61" s="33"/>
      <c r="K61" s="33" t="s">
        <v>20</v>
      </c>
      <c r="L61" s="33" t="s">
        <v>20</v>
      </c>
      <c r="M61" s="33" t="s">
        <v>20</v>
      </c>
      <c r="N61" s="33" t="s">
        <v>20</v>
      </c>
      <c r="O61" s="33" t="s">
        <v>20</v>
      </c>
      <c r="P61" s="33" t="s">
        <v>20</v>
      </c>
      <c r="Q61" s="33" t="s">
        <v>20</v>
      </c>
      <c r="R61" s="33" t="s">
        <v>20</v>
      </c>
      <c r="S61" s="33"/>
      <c r="T61" s="33" t="s">
        <v>20</v>
      </c>
      <c r="U61" s="36">
        <v>15.36</v>
      </c>
      <c r="V61" s="37">
        <f>1-(U61/100)</f>
        <v>0.84640000000000004</v>
      </c>
      <c r="W61" s="34">
        <v>1712</v>
      </c>
      <c r="X61" s="38">
        <f>W61/1000</f>
        <v>1.712</v>
      </c>
      <c r="Y61" s="29" t="s">
        <v>192</v>
      </c>
      <c r="Z61" s="29" t="s">
        <v>192</v>
      </c>
      <c r="AA61" s="29" t="s">
        <v>150</v>
      </c>
      <c r="AB61" s="30" t="s">
        <v>150</v>
      </c>
      <c r="AC61" s="39">
        <v>0.53</v>
      </c>
      <c r="AD61" s="31">
        <v>1</v>
      </c>
      <c r="AE61" s="31">
        <v>1</v>
      </c>
      <c r="AF61" s="30">
        <v>0</v>
      </c>
      <c r="AG61" s="30">
        <v>0.8</v>
      </c>
      <c r="AH61" s="30">
        <v>0.2</v>
      </c>
      <c r="AI61" s="31">
        <v>1</v>
      </c>
      <c r="AJ61" s="31">
        <v>0</v>
      </c>
      <c r="AK61" s="31">
        <v>1</v>
      </c>
      <c r="AL61" s="31">
        <v>1</v>
      </c>
      <c r="AM61" s="88">
        <v>1</v>
      </c>
      <c r="AN61" s="88" t="s">
        <v>153</v>
      </c>
      <c r="AO61" s="29">
        <v>0</v>
      </c>
      <c r="AP61" s="29">
        <v>0</v>
      </c>
      <c r="AQ61" s="31">
        <f>SUM(AD61:AP61)</f>
        <v>7</v>
      </c>
      <c r="AR61" s="40">
        <f>AVERAGE(AD61:AP61)</f>
        <v>0.58333333333333337</v>
      </c>
      <c r="AS61" s="100">
        <f>_xlfn.RANK.EQ(V61,V61:V160,1)/100</f>
        <v>0.11</v>
      </c>
      <c r="AT61" s="31">
        <f>_xlfn.RANK.EQ(X61,X61:X160,1)/100</f>
        <v>0.4</v>
      </c>
      <c r="AU61" s="41">
        <f>AVERAGE(AC61, AR61,V61, X61)</f>
        <v>0.91793333333333327</v>
      </c>
    </row>
    <row r="62" spans="1:47" s="42" customFormat="1" hidden="1" x14ac:dyDescent="0.2">
      <c r="A62" s="28">
        <f>_xlfn.RANK.EQ(AU62,$AU$2:$AU$101,0)</f>
        <v>48</v>
      </c>
      <c r="B62" s="35" t="s">
        <v>107</v>
      </c>
      <c r="C62" s="33"/>
      <c r="D62" s="33"/>
      <c r="E62" s="33"/>
      <c r="F62" s="33"/>
      <c r="G62" s="33"/>
      <c r="H62" s="33"/>
      <c r="I62" s="33"/>
      <c r="J62" s="33"/>
      <c r="K62" s="33" t="s">
        <v>20</v>
      </c>
      <c r="L62" s="33"/>
      <c r="M62" s="33"/>
      <c r="N62" s="33"/>
      <c r="O62" s="33"/>
      <c r="P62" s="33"/>
      <c r="Q62" s="27"/>
      <c r="R62" s="27"/>
      <c r="S62" s="27"/>
      <c r="T62" s="28"/>
      <c r="U62" s="36">
        <v>1.51</v>
      </c>
      <c r="V62" s="37">
        <f>1-(U62/100)</f>
        <v>0.9849</v>
      </c>
      <c r="W62" s="34">
        <v>1620</v>
      </c>
      <c r="X62" s="38">
        <f>W62/1000</f>
        <v>1.62</v>
      </c>
      <c r="Y62" s="29">
        <v>17</v>
      </c>
      <c r="Z62" s="29">
        <v>17</v>
      </c>
      <c r="AA62" s="29" t="s">
        <v>202</v>
      </c>
      <c r="AB62" s="30" t="s">
        <v>202</v>
      </c>
      <c r="AC62" s="39">
        <v>8.6999999999999994E-2</v>
      </c>
      <c r="AD62" s="31">
        <v>0.8</v>
      </c>
      <c r="AE62" s="31">
        <v>1</v>
      </c>
      <c r="AF62" s="30">
        <v>1</v>
      </c>
      <c r="AG62" s="30">
        <v>0.6</v>
      </c>
      <c r="AH62" s="30">
        <v>0.6</v>
      </c>
      <c r="AI62" s="31">
        <v>1</v>
      </c>
      <c r="AJ62" s="31">
        <v>1</v>
      </c>
      <c r="AK62" s="31">
        <v>1</v>
      </c>
      <c r="AL62" s="31">
        <v>1</v>
      </c>
      <c r="AM62" s="88" t="s">
        <v>153</v>
      </c>
      <c r="AN62" s="88" t="s">
        <v>153</v>
      </c>
      <c r="AO62" s="29">
        <v>1</v>
      </c>
      <c r="AP62" s="29">
        <v>1</v>
      </c>
      <c r="AQ62" s="31">
        <f>SUM(AD62:AP62)</f>
        <v>10</v>
      </c>
      <c r="AR62" s="40">
        <f>AVERAGE(AD62:AP62)</f>
        <v>0.90909090909090906</v>
      </c>
      <c r="AS62" s="100">
        <f>_xlfn.RANK.EQ(V62,V62:V161,1)/100</f>
        <v>0.36</v>
      </c>
      <c r="AT62" s="31">
        <f>_xlfn.RANK.EQ(X62,X62:X161,1)/100</f>
        <v>0.38</v>
      </c>
      <c r="AU62" s="41">
        <f>AVERAGE(AC62, AR62,V62, X62)</f>
        <v>0.90024772727272728</v>
      </c>
    </row>
    <row r="63" spans="1:47" s="42" customFormat="1" ht="25.5" hidden="1" x14ac:dyDescent="0.2">
      <c r="A63" s="28">
        <f>_xlfn.RANK.EQ(AU63,$AU$2:$AU$101,0)</f>
        <v>49</v>
      </c>
      <c r="B63" s="35" t="s">
        <v>93</v>
      </c>
      <c r="C63" s="33" t="s">
        <v>20</v>
      </c>
      <c r="D63" s="33"/>
      <c r="E63" s="33"/>
      <c r="F63" s="33"/>
      <c r="G63" s="33" t="s">
        <v>20</v>
      </c>
      <c r="H63" s="33" t="s">
        <v>20</v>
      </c>
      <c r="I63" s="33" t="s">
        <v>20</v>
      </c>
      <c r="J63" s="33" t="s">
        <v>20</v>
      </c>
      <c r="K63" s="33" t="s">
        <v>20</v>
      </c>
      <c r="L63" s="33"/>
      <c r="M63" s="33" t="s">
        <v>20</v>
      </c>
      <c r="N63" s="33"/>
      <c r="O63" s="33"/>
      <c r="P63" s="33" t="s">
        <v>20</v>
      </c>
      <c r="Q63" s="33"/>
      <c r="R63" s="33" t="s">
        <v>20</v>
      </c>
      <c r="S63" s="33"/>
      <c r="T63" s="33" t="s">
        <v>20</v>
      </c>
      <c r="U63" s="36">
        <v>1.01</v>
      </c>
      <c r="V63" s="37">
        <f>1-(U63/100)</f>
        <v>0.9899</v>
      </c>
      <c r="W63" s="34">
        <v>1396</v>
      </c>
      <c r="X63" s="38">
        <f>W63/1000</f>
        <v>1.3959999999999999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0.45200000000000001</v>
      </c>
      <c r="AD63" s="31">
        <v>1</v>
      </c>
      <c r="AE63" s="31">
        <v>1</v>
      </c>
      <c r="AF63" s="30">
        <v>0</v>
      </c>
      <c r="AG63" s="30">
        <v>0.6</v>
      </c>
      <c r="AH63" s="30">
        <v>0.2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>
        <v>1</v>
      </c>
      <c r="AO63" s="29">
        <v>1</v>
      </c>
      <c r="AP63" s="29">
        <v>1</v>
      </c>
      <c r="AQ63" s="31">
        <f>SUM(AD63:AP63)</f>
        <v>8.8000000000000007</v>
      </c>
      <c r="AR63" s="40">
        <f>AVERAGE(AD63:AP63)</f>
        <v>0.73333333333333339</v>
      </c>
      <c r="AS63" s="100">
        <f>_xlfn.RANK.EQ(V63,V63:V162,1)/100</f>
        <v>0.38</v>
      </c>
      <c r="AT63" s="31">
        <f>_xlfn.RANK.EQ(X63,X63:X162,1)/100</f>
        <v>0.33</v>
      </c>
      <c r="AU63" s="41">
        <f>AVERAGE(AC63, AR63,V63, X63)</f>
        <v>0.89280833333333331</v>
      </c>
    </row>
    <row r="64" spans="1:47" s="42" customFormat="1" hidden="1" x14ac:dyDescent="0.2">
      <c r="A64" s="28">
        <f>_xlfn.RANK.EQ(AU64,$AU$2:$AU$101,0)</f>
        <v>50</v>
      </c>
      <c r="B64" s="35" t="s">
        <v>32</v>
      </c>
      <c r="C64" s="27"/>
      <c r="D64" s="27" t="s">
        <v>20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36">
        <v>3.14</v>
      </c>
      <c r="V64" s="37">
        <f>1-(U64/100)</f>
        <v>0.96860000000000002</v>
      </c>
      <c r="W64" s="34">
        <v>2144</v>
      </c>
      <c r="X64" s="38">
        <f>W64/1000</f>
        <v>2.1440000000000001</v>
      </c>
      <c r="Y64" s="29" t="s">
        <v>150</v>
      </c>
      <c r="Z64" s="29" t="s">
        <v>151</v>
      </c>
      <c r="AA64" s="29" t="s">
        <v>150</v>
      </c>
      <c r="AB64" s="30" t="s">
        <v>150</v>
      </c>
      <c r="AC64" s="39">
        <v>2.9000000000000001E-2</v>
      </c>
      <c r="AD64" s="31">
        <v>1</v>
      </c>
      <c r="AE64" s="31">
        <v>0.8</v>
      </c>
      <c r="AF64" s="30">
        <v>0</v>
      </c>
      <c r="AG64" s="30">
        <v>0</v>
      </c>
      <c r="AH64" s="30">
        <v>0.2</v>
      </c>
      <c r="AI64" s="31">
        <v>0.5</v>
      </c>
      <c r="AJ64" s="31">
        <v>0</v>
      </c>
      <c r="AK64" s="31">
        <v>1</v>
      </c>
      <c r="AL64" s="31">
        <v>1</v>
      </c>
      <c r="AM64" s="88" t="s">
        <v>150</v>
      </c>
      <c r="AN64" s="88" t="s">
        <v>163</v>
      </c>
      <c r="AO64" s="29">
        <v>0</v>
      </c>
      <c r="AP64" s="29">
        <v>0</v>
      </c>
      <c r="AQ64" s="31">
        <f>SUM(AD64:AP64)</f>
        <v>4.5</v>
      </c>
      <c r="AR64" s="40">
        <f>AVERAGE(AD64:AP64)</f>
        <v>0.40909090909090912</v>
      </c>
      <c r="AS64" s="100">
        <f>_xlfn.RANK.EQ(V64,V64:V163,1)/100</f>
        <v>0.28000000000000003</v>
      </c>
      <c r="AT64" s="31">
        <f>_xlfn.RANK.EQ(X64,X64:X163,1)/100</f>
        <v>0.4</v>
      </c>
      <c r="AU64" s="41">
        <f>AVERAGE(AC64, AR64,V64, X64)</f>
        <v>0.88767272727272739</v>
      </c>
    </row>
    <row r="65" spans="1:47" s="42" customFormat="1" hidden="1" x14ac:dyDescent="0.2">
      <c r="A65" s="28">
        <f>_xlfn.RANK.EQ(AU65,$AU$2:$AU$101,0)</f>
        <v>51</v>
      </c>
      <c r="B65" s="35" t="s">
        <v>115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 t="s">
        <v>20</v>
      </c>
      <c r="N65" s="33"/>
      <c r="O65" s="33"/>
      <c r="P65" s="33"/>
      <c r="Q65" s="33" t="s">
        <v>20</v>
      </c>
      <c r="R65" s="33"/>
      <c r="S65" s="33"/>
      <c r="T65" s="28"/>
      <c r="U65" s="36">
        <v>12.12</v>
      </c>
      <c r="V65" s="37">
        <f>1-(U65/100)</f>
        <v>0.87880000000000003</v>
      </c>
      <c r="W65" s="34">
        <v>1960</v>
      </c>
      <c r="X65" s="38">
        <f>W65/1000</f>
        <v>1.96</v>
      </c>
      <c r="Y65" s="29" t="s">
        <v>150</v>
      </c>
      <c r="Z65" s="29" t="s">
        <v>151</v>
      </c>
      <c r="AA65" s="29" t="s">
        <v>150</v>
      </c>
      <c r="AB65" s="30" t="s">
        <v>150</v>
      </c>
      <c r="AC65" s="39">
        <v>4.9000000000000002E-2</v>
      </c>
      <c r="AD65" s="31">
        <v>0.8</v>
      </c>
      <c r="AE65" s="31">
        <v>0.5</v>
      </c>
      <c r="AF65" s="30">
        <v>1</v>
      </c>
      <c r="AG65" s="30" t="s">
        <v>150</v>
      </c>
      <c r="AH65" s="30" t="s">
        <v>150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153</v>
      </c>
      <c r="AO65" s="29">
        <v>0</v>
      </c>
      <c r="AP65" s="29">
        <v>0</v>
      </c>
      <c r="AQ65" s="31">
        <f>SUM(AD65:AP65)</f>
        <v>5.3</v>
      </c>
      <c r="AR65" s="40">
        <f>AVERAGE(AD65:AP65)</f>
        <v>0.58888888888888891</v>
      </c>
      <c r="AS65" s="100">
        <f>_xlfn.RANK.EQ(V65,V65:V164,1)/100</f>
        <v>0.14000000000000001</v>
      </c>
      <c r="AT65" s="31">
        <f>_xlfn.RANK.EQ(X65,X65:X164,1)/100</f>
        <v>0.39</v>
      </c>
      <c r="AU65" s="41">
        <f>AVERAGE(AC65, AR65,V65, X65)</f>
        <v>0.86917222222222223</v>
      </c>
    </row>
    <row r="66" spans="1:47" s="42" customFormat="1" hidden="1" x14ac:dyDescent="0.2">
      <c r="A66" s="28">
        <f>_xlfn.RANK.EQ(AU66,$AU$2:$AU$101,0)</f>
        <v>52</v>
      </c>
      <c r="B66" s="35" t="s">
        <v>108</v>
      </c>
      <c r="C66" s="27"/>
      <c r="D66" s="27"/>
      <c r="E66" s="27"/>
      <c r="F66" s="27"/>
      <c r="G66" s="27" t="s">
        <v>20</v>
      </c>
      <c r="H66" s="27"/>
      <c r="I66" s="27"/>
      <c r="J66" s="27"/>
      <c r="K66" s="27"/>
      <c r="L66" s="27"/>
      <c r="M66" s="27"/>
      <c r="N66" s="27"/>
      <c r="O66" s="27"/>
      <c r="P66" s="27"/>
      <c r="Q66" s="27" t="s">
        <v>20</v>
      </c>
      <c r="R66" s="27"/>
      <c r="S66" s="27"/>
      <c r="T66" s="28"/>
      <c r="U66" s="36">
        <v>1.73</v>
      </c>
      <c r="V66" s="37">
        <f>1-(U66/100)</f>
        <v>0.98270000000000002</v>
      </c>
      <c r="W66" s="34">
        <v>1396</v>
      </c>
      <c r="X66" s="38">
        <f>W66/1000</f>
        <v>1.3959999999999999</v>
      </c>
      <c r="Y66" s="29">
        <v>23</v>
      </c>
      <c r="Z66" s="29">
        <v>23</v>
      </c>
      <c r="AA66" s="29" t="s">
        <v>202</v>
      </c>
      <c r="AB66" s="30" t="s">
        <v>202</v>
      </c>
      <c r="AC66" s="39">
        <v>0.17199999999999999</v>
      </c>
      <c r="AD66" s="31">
        <v>0.8</v>
      </c>
      <c r="AE66" s="31">
        <v>1</v>
      </c>
      <c r="AF66" s="30">
        <v>1</v>
      </c>
      <c r="AG66" s="30">
        <v>0.6</v>
      </c>
      <c r="AH66" s="30">
        <v>0.6</v>
      </c>
      <c r="AI66" s="31">
        <v>1</v>
      </c>
      <c r="AJ66" s="31">
        <v>1</v>
      </c>
      <c r="AK66" s="31">
        <v>1</v>
      </c>
      <c r="AL66" s="31">
        <v>1</v>
      </c>
      <c r="AM66" s="88" t="s">
        <v>153</v>
      </c>
      <c r="AN66" s="88" t="s">
        <v>153</v>
      </c>
      <c r="AO66" s="29">
        <v>1</v>
      </c>
      <c r="AP66" s="29">
        <v>1</v>
      </c>
      <c r="AQ66" s="31">
        <f>SUM(AD66:AP66)</f>
        <v>10</v>
      </c>
      <c r="AR66" s="40">
        <f>AVERAGE(AD66:AP66)</f>
        <v>0.90909090909090906</v>
      </c>
      <c r="AS66" s="100">
        <f>_xlfn.RANK.EQ(V66,V66:V165,1)/100</f>
        <v>0.33</v>
      </c>
      <c r="AT66" s="31">
        <f>_xlfn.RANK.EQ(X66,X66:X165,1)/100</f>
        <v>0.33</v>
      </c>
      <c r="AU66" s="41">
        <f>AVERAGE(AC66, AR66,V66, X66)</f>
        <v>0.86494772727272728</v>
      </c>
    </row>
    <row r="67" spans="1:47" s="42" customFormat="1" hidden="1" x14ac:dyDescent="0.2">
      <c r="A67" s="28">
        <f>_xlfn.RANK.EQ(AU67,$AU$2:$AU$101,0)</f>
        <v>53</v>
      </c>
      <c r="B67" s="35" t="s">
        <v>44</v>
      </c>
      <c r="C67" s="33"/>
      <c r="D67" s="33"/>
      <c r="E67" s="33"/>
      <c r="F67" s="33"/>
      <c r="G67" s="33"/>
      <c r="H67" s="33"/>
      <c r="I67" s="33" t="s">
        <v>20</v>
      </c>
      <c r="J67" s="33" t="s">
        <v>20</v>
      </c>
      <c r="K67" s="33"/>
      <c r="L67" s="33"/>
      <c r="M67" s="33"/>
      <c r="N67" s="33"/>
      <c r="O67" s="33"/>
      <c r="P67" s="33" t="s">
        <v>20</v>
      </c>
      <c r="Q67" s="33"/>
      <c r="R67" s="27"/>
      <c r="S67" s="27"/>
      <c r="T67" s="28"/>
      <c r="U67" s="36">
        <v>0.06</v>
      </c>
      <c r="V67" s="37">
        <f>1-(U67/100)</f>
        <v>0.99939999999999996</v>
      </c>
      <c r="W67" s="34">
        <v>1640</v>
      </c>
      <c r="X67" s="38">
        <f>W67/1000</f>
        <v>1.64</v>
      </c>
      <c r="Y67" s="29" t="s">
        <v>150</v>
      </c>
      <c r="Z67" s="29" t="s">
        <v>151</v>
      </c>
      <c r="AA67" s="29" t="s">
        <v>181</v>
      </c>
      <c r="AB67" s="30" t="s">
        <v>181</v>
      </c>
      <c r="AC67" s="39">
        <v>0.128</v>
      </c>
      <c r="AD67" s="31">
        <v>1</v>
      </c>
      <c r="AE67" s="31">
        <v>1</v>
      </c>
      <c r="AF67" s="30">
        <v>0</v>
      </c>
      <c r="AG67" s="30">
        <v>0.6</v>
      </c>
      <c r="AH67" s="30">
        <v>0</v>
      </c>
      <c r="AI67" s="31">
        <v>1</v>
      </c>
      <c r="AJ67" s="31">
        <v>1</v>
      </c>
      <c r="AK67" s="31">
        <v>1</v>
      </c>
      <c r="AL67" s="31">
        <v>1</v>
      </c>
      <c r="AM67" s="88" t="s">
        <v>148</v>
      </c>
      <c r="AN67" s="88" t="s">
        <v>153</v>
      </c>
      <c r="AO67" s="29">
        <v>1</v>
      </c>
      <c r="AP67" s="29">
        <v>0</v>
      </c>
      <c r="AQ67" s="31">
        <f>SUM(AD67:AP67)</f>
        <v>7.6</v>
      </c>
      <c r="AR67" s="40">
        <f>AVERAGE(AD67:AP67)</f>
        <v>0.69090909090909092</v>
      </c>
      <c r="AS67" s="100">
        <f>_xlfn.RANK.EQ(V67,V67:V166,1)/100</f>
        <v>0.39</v>
      </c>
      <c r="AT67" s="31">
        <f>_xlfn.RANK.EQ(X67,X67:X166,1)/100</f>
        <v>0.36</v>
      </c>
      <c r="AU67" s="41">
        <f>AVERAGE(AC67, AR67,V67, X67)</f>
        <v>0.86457727272727269</v>
      </c>
    </row>
    <row r="68" spans="1:47" s="42" customFormat="1" hidden="1" x14ac:dyDescent="0.2">
      <c r="A68" s="28">
        <f>_xlfn.RANK.EQ(AU68,$AU$2:$AU$101,0)</f>
        <v>55</v>
      </c>
      <c r="B68" s="35" t="s">
        <v>85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 t="s">
        <v>20</v>
      </c>
      <c r="N68" s="27"/>
      <c r="O68" s="27"/>
      <c r="P68" s="27"/>
      <c r="Q68" s="27"/>
      <c r="R68" s="27"/>
      <c r="S68" s="27"/>
      <c r="T68" s="28"/>
      <c r="U68" s="36">
        <v>1.05</v>
      </c>
      <c r="V68" s="37">
        <f>1-(U68/100)</f>
        <v>0.98950000000000005</v>
      </c>
      <c r="W68" s="34">
        <v>1776</v>
      </c>
      <c r="X68" s="38">
        <f>W68/1000</f>
        <v>1.776</v>
      </c>
      <c r="Y68" s="29">
        <v>640</v>
      </c>
      <c r="Z68" s="29">
        <v>0</v>
      </c>
      <c r="AA68" s="29" t="s">
        <v>210</v>
      </c>
      <c r="AB68" s="30"/>
      <c r="AC68" s="39">
        <v>2.1000000000000001E-2</v>
      </c>
      <c r="AD68" s="31">
        <v>1</v>
      </c>
      <c r="AE68" s="31">
        <v>1</v>
      </c>
      <c r="AF68" s="30">
        <v>0</v>
      </c>
      <c r="AG68" s="30">
        <v>0.6</v>
      </c>
      <c r="AH68" s="30">
        <v>0.4</v>
      </c>
      <c r="AI68" s="31">
        <v>1</v>
      </c>
      <c r="AJ68" s="31">
        <v>0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1</v>
      </c>
      <c r="AP68" s="29">
        <v>0</v>
      </c>
      <c r="AQ68" s="31">
        <f>SUM(AD68:AP68)</f>
        <v>7</v>
      </c>
      <c r="AR68" s="40">
        <f>AVERAGE(AD68:AP68)</f>
        <v>0.63636363636363635</v>
      </c>
      <c r="AS68" s="100">
        <f>_xlfn.RANK.EQ(V68,V68:V167,1)/100</f>
        <v>0.34</v>
      </c>
      <c r="AT68" s="31">
        <f>_xlfn.RANK.EQ(X68,X68:X167,1)/100</f>
        <v>0.36</v>
      </c>
      <c r="AU68" s="41">
        <f>AVERAGE(AC68, AR68,V68, X68)</f>
        <v>0.85571590909090911</v>
      </c>
    </row>
    <row r="69" spans="1:47" s="42" customFormat="1" hidden="1" x14ac:dyDescent="0.2">
      <c r="A69" s="28">
        <f>_xlfn.RANK.EQ(AU69,$AU$2:$AU$101,0)</f>
        <v>56</v>
      </c>
      <c r="B69" s="35" t="s">
        <v>35</v>
      </c>
      <c r="C69" s="33"/>
      <c r="D69" s="33"/>
      <c r="E69" s="33"/>
      <c r="F69" s="33"/>
      <c r="G69" s="33"/>
      <c r="H69" s="33" t="s">
        <v>20</v>
      </c>
      <c r="I69" s="33" t="s">
        <v>20</v>
      </c>
      <c r="J69" s="33"/>
      <c r="K69" s="33" t="s">
        <v>20</v>
      </c>
      <c r="L69" s="33"/>
      <c r="M69" s="33" t="s">
        <v>20</v>
      </c>
      <c r="N69" s="33"/>
      <c r="O69" s="33"/>
      <c r="P69" s="33" t="s">
        <v>20</v>
      </c>
      <c r="Q69" s="33" t="s">
        <v>20</v>
      </c>
      <c r="R69" s="33" t="s">
        <v>20</v>
      </c>
      <c r="S69" s="33"/>
      <c r="T69" s="33" t="s">
        <v>20</v>
      </c>
      <c r="U69" s="36">
        <v>4.04</v>
      </c>
      <c r="V69" s="37">
        <f>1-(U69/100)</f>
        <v>0.95960000000000001</v>
      </c>
      <c r="W69" s="34">
        <v>1536</v>
      </c>
      <c r="X69" s="38">
        <f>W69/1000</f>
        <v>1.536</v>
      </c>
      <c r="Y69" s="29" t="s">
        <v>150</v>
      </c>
      <c r="Z69" s="29" t="s">
        <v>151</v>
      </c>
      <c r="AA69" s="29" t="s">
        <v>150</v>
      </c>
      <c r="AB69" s="30" t="s">
        <v>150</v>
      </c>
      <c r="AC69" s="39">
        <v>0.312</v>
      </c>
      <c r="AD69" s="31">
        <v>1</v>
      </c>
      <c r="AE69" s="31">
        <v>1</v>
      </c>
      <c r="AF69" s="30">
        <v>0</v>
      </c>
      <c r="AG69" s="30">
        <v>1</v>
      </c>
      <c r="AH69" s="30">
        <v>0.4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0</v>
      </c>
      <c r="AQ69" s="31">
        <f>SUM(AD69:AP69)</f>
        <v>6.4</v>
      </c>
      <c r="AR69" s="40">
        <f>AVERAGE(AD69:AP69)</f>
        <v>0.5818181818181819</v>
      </c>
      <c r="AS69" s="100">
        <f>_xlfn.RANK.EQ(V69,V69:V168,1)/100</f>
        <v>0.26</v>
      </c>
      <c r="AT69" s="31">
        <f>_xlfn.RANK.EQ(X69,X69:X168,1)/100</f>
        <v>0.34</v>
      </c>
      <c r="AU69" s="41">
        <f>AVERAGE(AC69, AR69,V69, X69)</f>
        <v>0.84735454545454547</v>
      </c>
    </row>
    <row r="70" spans="1:47" s="42" customFormat="1" hidden="1" x14ac:dyDescent="0.2">
      <c r="A70" s="28">
        <f>_xlfn.RANK.EQ(AU70,$AU$2:$AU$101,0)</f>
        <v>60</v>
      </c>
      <c r="B70" s="35" t="s">
        <v>95</v>
      </c>
      <c r="C70" s="33" t="s">
        <v>20</v>
      </c>
      <c r="D70" s="33"/>
      <c r="E70" s="33"/>
      <c r="F70" s="33"/>
      <c r="G70" s="33"/>
      <c r="H70" s="33" t="s">
        <v>20</v>
      </c>
      <c r="I70" s="33" t="s">
        <v>20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 t="s">
        <v>20</v>
      </c>
      <c r="U70" s="36">
        <v>1.84</v>
      </c>
      <c r="V70" s="37">
        <f>1-(U70/100)</f>
        <v>0.98160000000000003</v>
      </c>
      <c r="W70" s="34">
        <v>1586</v>
      </c>
      <c r="X70" s="38">
        <f>W70/1000</f>
        <v>1.5860000000000001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0.156</v>
      </c>
      <c r="AD70" s="31">
        <v>1</v>
      </c>
      <c r="AE70" s="31">
        <v>1</v>
      </c>
      <c r="AF70" s="30">
        <v>0</v>
      </c>
      <c r="AG70" s="30" t="s">
        <v>150</v>
      </c>
      <c r="AH70" s="30" t="s">
        <v>150</v>
      </c>
      <c r="AI70" s="31">
        <v>1</v>
      </c>
      <c r="AJ70" s="31">
        <v>0</v>
      </c>
      <c r="AK70" s="31">
        <v>1</v>
      </c>
      <c r="AL70" s="31">
        <v>1</v>
      </c>
      <c r="AM70" s="88" t="s">
        <v>150</v>
      </c>
      <c r="AN70" s="88" t="s">
        <v>148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0.55555555555555558</v>
      </c>
      <c r="AS70" s="100">
        <f>_xlfn.RANK.EQ(V70,V70:V169,1)/100</f>
        <v>0.31</v>
      </c>
      <c r="AT70" s="31">
        <f>_xlfn.RANK.EQ(X70,X70:X169,1)/100</f>
        <v>0.34</v>
      </c>
      <c r="AU70" s="41">
        <f>AVERAGE(AC70, AR70,V70, X70)</f>
        <v>0.8197888888888889</v>
      </c>
    </row>
    <row r="71" spans="1:47" s="42" customFormat="1" hidden="1" x14ac:dyDescent="0.2">
      <c r="A71" s="28">
        <f>_xlfn.RANK.EQ(AU71,$AU$2:$AU$101,0)</f>
        <v>62</v>
      </c>
      <c r="B71" s="35" t="s">
        <v>64</v>
      </c>
      <c r="C71" s="33"/>
      <c r="D71" s="33" t="s">
        <v>20</v>
      </c>
      <c r="E71" s="33"/>
      <c r="F71" s="33"/>
      <c r="G71" s="33"/>
      <c r="H71" s="33"/>
      <c r="I71" s="33" t="s">
        <v>20</v>
      </c>
      <c r="J71" s="33" t="s">
        <v>20</v>
      </c>
      <c r="K71" s="33"/>
      <c r="L71" s="33" t="s">
        <v>20</v>
      </c>
      <c r="M71" s="33"/>
      <c r="N71" s="33" t="s">
        <v>20</v>
      </c>
      <c r="O71" s="33" t="s">
        <v>20</v>
      </c>
      <c r="P71" s="33"/>
      <c r="Q71" s="33" t="s">
        <v>20</v>
      </c>
      <c r="R71" s="33"/>
      <c r="S71" s="33"/>
      <c r="T71" s="28"/>
      <c r="U71" s="36">
        <v>1.1399999999999999</v>
      </c>
      <c r="V71" s="37">
        <f>1-(U71/100)</f>
        <v>0.98860000000000003</v>
      </c>
      <c r="W71" s="34">
        <v>615</v>
      </c>
      <c r="X71" s="38">
        <f>W71/1000</f>
        <v>0.61499999999999999</v>
      </c>
      <c r="Y71" s="29" t="s">
        <v>192</v>
      </c>
      <c r="Z71" s="29" t="s">
        <v>192</v>
      </c>
      <c r="AA71" s="29" t="s">
        <v>150</v>
      </c>
      <c r="AB71" s="30" t="s">
        <v>150</v>
      </c>
      <c r="AC71" s="39">
        <v>0.64100000000000001</v>
      </c>
      <c r="AD71" s="31">
        <v>1</v>
      </c>
      <c r="AE71" s="31">
        <v>1</v>
      </c>
      <c r="AF71" s="30">
        <v>0</v>
      </c>
      <c r="AG71" s="30">
        <v>0.6</v>
      </c>
      <c r="AH71" s="30">
        <v>0.2</v>
      </c>
      <c r="AI71" s="31">
        <v>1</v>
      </c>
      <c r="AJ71" s="31">
        <v>1</v>
      </c>
      <c r="AK71" s="31">
        <v>1</v>
      </c>
      <c r="AL71" s="31">
        <v>1</v>
      </c>
      <c r="AM71" s="88">
        <v>1</v>
      </c>
      <c r="AN71" s="88" t="s">
        <v>153</v>
      </c>
      <c r="AO71" s="29">
        <v>1</v>
      </c>
      <c r="AP71" s="29">
        <v>0</v>
      </c>
      <c r="AQ71" s="31">
        <f>SUM(AD71:AP71)</f>
        <v>8.8000000000000007</v>
      </c>
      <c r="AR71" s="40">
        <f>AVERAGE(AD71:AP71)</f>
        <v>0.73333333333333339</v>
      </c>
      <c r="AS71" s="100">
        <f>_xlfn.RANK.EQ(V71,V71:V170,1)/100</f>
        <v>0.31</v>
      </c>
      <c r="AT71" s="31">
        <f>_xlfn.RANK.EQ(X71,X71:X170,1)/100</f>
        <v>0.24</v>
      </c>
      <c r="AU71" s="41">
        <f>AVERAGE(AC71, AR71,V71, X71)</f>
        <v>0.74448333333333339</v>
      </c>
    </row>
    <row r="72" spans="1:47" s="42" customFormat="1" ht="38.25" hidden="1" x14ac:dyDescent="0.2">
      <c r="A72" s="28">
        <f>_xlfn.RANK.EQ(AU72,$AU$2:$AU$101,0)</f>
        <v>63</v>
      </c>
      <c r="B72" s="35" t="s">
        <v>97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 t="s">
        <v>20</v>
      </c>
      <c r="N72" s="27"/>
      <c r="O72" s="27"/>
      <c r="P72" s="27"/>
      <c r="Q72" s="27"/>
      <c r="R72" s="27"/>
      <c r="S72" s="27"/>
      <c r="T72" s="28"/>
      <c r="U72" s="36">
        <v>2.36</v>
      </c>
      <c r="V72" s="37">
        <f>1-(U72/100)</f>
        <v>0.97640000000000005</v>
      </c>
      <c r="W72" s="34">
        <v>1322</v>
      </c>
      <c r="X72" s="38">
        <f>W72/1000</f>
        <v>1.3220000000000001</v>
      </c>
      <c r="Y72" s="29">
        <v>2</v>
      </c>
      <c r="Z72" s="29">
        <v>2</v>
      </c>
      <c r="AA72" s="29" t="s">
        <v>150</v>
      </c>
      <c r="AB72" s="30" t="s">
        <v>150</v>
      </c>
      <c r="AC72" s="39">
        <v>2.1000000000000001E-2</v>
      </c>
      <c r="AD72" s="31">
        <v>1</v>
      </c>
      <c r="AE72" s="31">
        <v>1</v>
      </c>
      <c r="AF72" s="30">
        <v>0</v>
      </c>
      <c r="AG72" s="30">
        <v>0.4</v>
      </c>
      <c r="AH72" s="30">
        <v>0.2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0</v>
      </c>
      <c r="AP72" s="29">
        <v>1</v>
      </c>
      <c r="AQ72" s="31">
        <f>SUM(AD72:AP72)</f>
        <v>6.6</v>
      </c>
      <c r="AR72" s="40">
        <f>AVERAGE(AD72:AP72)</f>
        <v>0.6</v>
      </c>
      <c r="AS72" s="100">
        <f>_xlfn.RANK.EQ(V72,V72:V171,1)/100</f>
        <v>0.28000000000000003</v>
      </c>
      <c r="AT72" s="31">
        <f>_xlfn.RANK.EQ(X72,X72:X171,1)/100</f>
        <v>0.31</v>
      </c>
      <c r="AU72" s="41">
        <f>AVERAGE(AC72, AR72,V72, X72)</f>
        <v>0.72985</v>
      </c>
    </row>
    <row r="73" spans="1:47" s="42" customFormat="1" hidden="1" x14ac:dyDescent="0.2">
      <c r="A73" s="28">
        <f>_xlfn.RANK.EQ(AU73,$AU$2:$AU$101,0)</f>
        <v>64</v>
      </c>
      <c r="B73" s="35" t="s">
        <v>114</v>
      </c>
      <c r="C73" s="33" t="s">
        <v>20</v>
      </c>
      <c r="D73" s="33"/>
      <c r="E73" s="33"/>
      <c r="F73" s="33"/>
      <c r="G73" s="33"/>
      <c r="H73" s="33"/>
      <c r="I73" s="33"/>
      <c r="J73" s="33" t="s">
        <v>20</v>
      </c>
      <c r="K73" s="33"/>
      <c r="L73" s="33"/>
      <c r="M73" s="33" t="s">
        <v>20</v>
      </c>
      <c r="N73" s="33"/>
      <c r="O73" s="33"/>
      <c r="P73" s="33" t="s">
        <v>20</v>
      </c>
      <c r="Q73" s="33" t="s">
        <v>20</v>
      </c>
      <c r="R73" s="33"/>
      <c r="S73" s="33" t="s">
        <v>20</v>
      </c>
      <c r="T73" s="28"/>
      <c r="U73" s="36">
        <v>6.4</v>
      </c>
      <c r="V73" s="37">
        <f>1-(U73/100)</f>
        <v>0.93599999999999994</v>
      </c>
      <c r="W73" s="34">
        <v>739</v>
      </c>
      <c r="X73" s="38">
        <f>W73/1000</f>
        <v>0.73899999999999999</v>
      </c>
      <c r="Y73" s="29">
        <v>1800</v>
      </c>
      <c r="Z73" s="29">
        <v>0</v>
      </c>
      <c r="AA73" s="29" t="s">
        <v>202</v>
      </c>
      <c r="AB73" s="30" t="s">
        <v>202</v>
      </c>
      <c r="AC73" s="39">
        <v>0.19900000000000001</v>
      </c>
      <c r="AD73" s="31">
        <v>1</v>
      </c>
      <c r="AE73" s="31">
        <v>0.8</v>
      </c>
      <c r="AF73" s="30">
        <v>1</v>
      </c>
      <c r="AG73" s="30">
        <v>0.8</v>
      </c>
      <c r="AH73" s="30">
        <v>0.8</v>
      </c>
      <c r="AI73" s="31">
        <v>1</v>
      </c>
      <c r="AJ73" s="31">
        <v>1</v>
      </c>
      <c r="AK73" s="31">
        <v>1</v>
      </c>
      <c r="AL73" s="31">
        <v>1</v>
      </c>
      <c r="AM73" s="88" t="s">
        <v>153</v>
      </c>
      <c r="AN73" s="88" t="s">
        <v>153</v>
      </c>
      <c r="AO73" s="29">
        <v>1</v>
      </c>
      <c r="AP73" s="29">
        <v>1</v>
      </c>
      <c r="AQ73" s="31">
        <f>SUM(AD73:AP73)</f>
        <v>10.399999999999999</v>
      </c>
      <c r="AR73" s="40">
        <f>AVERAGE(AD73:AP73)</f>
        <v>0.94545454545454533</v>
      </c>
      <c r="AS73" s="100">
        <f>_xlfn.RANK.EQ(V73,V73:V172,1)/100</f>
        <v>0.22</v>
      </c>
      <c r="AT73" s="31">
        <f>_xlfn.RANK.EQ(X73,X73:X172,1)/100</f>
        <v>0.26</v>
      </c>
      <c r="AU73" s="41">
        <f>AVERAGE(AC73, AR73,V73, X73)</f>
        <v>0.70486363636363625</v>
      </c>
    </row>
    <row r="74" spans="1:47" s="42" customFormat="1" ht="25.5" hidden="1" x14ac:dyDescent="0.2">
      <c r="A74" s="28">
        <f>_xlfn.RANK.EQ(AU74,$AU$2:$AU$101,0)</f>
        <v>66</v>
      </c>
      <c r="B74" s="35" t="s">
        <v>94</v>
      </c>
      <c r="C74" s="27" t="s">
        <v>20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8"/>
      <c r="U74" s="36">
        <v>2.14</v>
      </c>
      <c r="V74" s="37">
        <f>1-(U74/100)</f>
        <v>0.97860000000000003</v>
      </c>
      <c r="W74" s="34">
        <v>1181</v>
      </c>
      <c r="X74" s="38">
        <f>W74/1000</f>
        <v>1.181</v>
      </c>
      <c r="Y74" s="29">
        <v>4</v>
      </c>
      <c r="Z74" s="29">
        <v>4</v>
      </c>
      <c r="AA74" s="29" t="s">
        <v>150</v>
      </c>
      <c r="AB74" s="30" t="s">
        <v>150</v>
      </c>
      <c r="AC74" s="39">
        <v>2.4E-2</v>
      </c>
      <c r="AD74" s="31">
        <v>1</v>
      </c>
      <c r="AE74" s="31">
        <v>1</v>
      </c>
      <c r="AF74" s="30">
        <v>0</v>
      </c>
      <c r="AG74" s="30">
        <v>0.4</v>
      </c>
      <c r="AH74" s="30">
        <v>0.2</v>
      </c>
      <c r="AI74" s="31">
        <v>1</v>
      </c>
      <c r="AJ74" s="31">
        <v>0</v>
      </c>
      <c r="AK74" s="31">
        <v>1</v>
      </c>
      <c r="AL74" s="31">
        <v>1</v>
      </c>
      <c r="AM74" s="88" t="s">
        <v>150</v>
      </c>
      <c r="AN74" s="88" t="s">
        <v>153</v>
      </c>
      <c r="AO74" s="29">
        <v>0</v>
      </c>
      <c r="AP74" s="29">
        <v>1</v>
      </c>
      <c r="AQ74" s="31">
        <f>SUM(AD74:AP74)</f>
        <v>6.6</v>
      </c>
      <c r="AR74" s="40">
        <f>AVERAGE(AD74:AP74)</f>
        <v>0.6</v>
      </c>
      <c r="AS74" s="100">
        <f>_xlfn.RANK.EQ(V74,V74:V173,1)/100</f>
        <v>0.28000000000000003</v>
      </c>
      <c r="AT74" s="31">
        <f>_xlfn.RANK.EQ(X74,X74:X173,1)/100</f>
        <v>0.28999999999999998</v>
      </c>
      <c r="AU74" s="41">
        <f>AVERAGE(AC74, AR74,V74, X74)</f>
        <v>0.69589999999999996</v>
      </c>
    </row>
    <row r="75" spans="1:47" s="42" customFormat="1" hidden="1" x14ac:dyDescent="0.2">
      <c r="A75" s="28">
        <f>_xlfn.RANK.EQ(AU75,$AU$2:$AU$101,0)</f>
        <v>67</v>
      </c>
      <c r="B75" s="35" t="s">
        <v>89</v>
      </c>
      <c r="C75" s="27"/>
      <c r="D75" s="27"/>
      <c r="E75" s="27"/>
      <c r="F75" s="27"/>
      <c r="G75" s="27"/>
      <c r="H75" s="27"/>
      <c r="I75" s="27" t="s">
        <v>20</v>
      </c>
      <c r="J75" s="27"/>
      <c r="K75" s="27"/>
      <c r="L75" s="27"/>
      <c r="M75" s="27" t="s">
        <v>20</v>
      </c>
      <c r="N75" s="27"/>
      <c r="O75" s="27"/>
      <c r="P75" s="27"/>
      <c r="Q75" s="27"/>
      <c r="R75" s="27"/>
      <c r="S75" s="27"/>
      <c r="T75" s="28" t="s">
        <v>20</v>
      </c>
      <c r="U75" s="36">
        <v>16.32</v>
      </c>
      <c r="V75" s="37">
        <f>1-(U75/100)</f>
        <v>0.83679999999999999</v>
      </c>
      <c r="W75" s="34">
        <v>1476</v>
      </c>
      <c r="X75" s="38">
        <f>W75/1000</f>
        <v>1.476</v>
      </c>
      <c r="Y75" s="29" t="s">
        <v>150</v>
      </c>
      <c r="Z75" s="29" t="s">
        <v>151</v>
      </c>
      <c r="AA75" s="29" t="s">
        <v>150</v>
      </c>
      <c r="AB75" s="30" t="s">
        <v>150</v>
      </c>
      <c r="AC75" s="39">
        <v>4.1000000000000002E-2</v>
      </c>
      <c r="AD75" s="89">
        <v>0.5</v>
      </c>
      <c r="AE75" s="89">
        <v>1</v>
      </c>
      <c r="AF75" s="30">
        <v>0</v>
      </c>
      <c r="AG75" s="30">
        <v>0.4</v>
      </c>
      <c r="AH75" s="30">
        <v>0.1</v>
      </c>
      <c r="AI75" s="31">
        <v>0</v>
      </c>
      <c r="AJ75" s="31">
        <v>0</v>
      </c>
      <c r="AK75" s="31">
        <v>1</v>
      </c>
      <c r="AL75" s="31">
        <v>1</v>
      </c>
      <c r="AM75" s="88" t="s">
        <v>150</v>
      </c>
      <c r="AN75" s="88">
        <v>1</v>
      </c>
      <c r="AO75" s="29">
        <v>0</v>
      </c>
      <c r="AP75" s="29">
        <v>0</v>
      </c>
      <c r="AQ75" s="31">
        <f>SUM(AD75:AP75)</f>
        <v>5</v>
      </c>
      <c r="AR75" s="40">
        <f>AVERAGE(AD75:AP75)</f>
        <v>0.41666666666666669</v>
      </c>
      <c r="AS75" s="100">
        <f>_xlfn.RANK.EQ(V75,V75:V174,1)/100</f>
        <v>0.09</v>
      </c>
      <c r="AT75" s="31">
        <f>_xlfn.RANK.EQ(X75,X75:X174,1)/100</f>
        <v>0.28999999999999998</v>
      </c>
      <c r="AU75" s="41">
        <f>AVERAGE(AC75, AR75,V75, X75)</f>
        <v>0.69261666666666666</v>
      </c>
    </row>
    <row r="76" spans="1:47" s="42" customFormat="1" hidden="1" x14ac:dyDescent="0.2">
      <c r="A76" s="28">
        <f>_xlfn.RANK.EQ(AU76,$AU$2:$AU$101,0)</f>
        <v>68</v>
      </c>
      <c r="B76" s="35" t="s">
        <v>118</v>
      </c>
      <c r="C76" s="33"/>
      <c r="D76" s="33" t="s">
        <v>20</v>
      </c>
      <c r="E76" s="33"/>
      <c r="F76" s="33" t="s">
        <v>20</v>
      </c>
      <c r="G76" s="33" t="s">
        <v>20</v>
      </c>
      <c r="H76" s="33"/>
      <c r="I76" s="33"/>
      <c r="J76" s="33"/>
      <c r="K76" s="33"/>
      <c r="L76" s="33" t="s">
        <v>20</v>
      </c>
      <c r="M76" s="33"/>
      <c r="N76" s="33" t="s">
        <v>20</v>
      </c>
      <c r="O76" s="33" t="s">
        <v>20</v>
      </c>
      <c r="P76" s="33"/>
      <c r="Q76" s="33" t="s">
        <v>20</v>
      </c>
      <c r="R76" s="33"/>
      <c r="S76" s="33"/>
      <c r="T76" s="28"/>
      <c r="U76" s="36">
        <v>2.21</v>
      </c>
      <c r="V76" s="37">
        <f>1-(U76/100)</f>
        <v>0.97789999999999999</v>
      </c>
      <c r="W76" s="34">
        <v>605</v>
      </c>
      <c r="X76" s="38">
        <f>W76/1000</f>
        <v>0.60499999999999998</v>
      </c>
      <c r="Y76" s="29" t="s">
        <v>222</v>
      </c>
      <c r="Z76" s="29" t="s">
        <v>222</v>
      </c>
      <c r="AA76" s="29" t="s">
        <v>223</v>
      </c>
      <c r="AB76" s="30" t="s">
        <v>223</v>
      </c>
      <c r="AC76" s="39">
        <v>0.38600000000000001</v>
      </c>
      <c r="AD76" s="31">
        <v>1</v>
      </c>
      <c r="AE76" s="31">
        <v>1</v>
      </c>
      <c r="AF76" s="30">
        <v>1</v>
      </c>
      <c r="AG76" s="30">
        <v>0.8</v>
      </c>
      <c r="AH76" s="30">
        <v>0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 t="s">
        <v>167</v>
      </c>
      <c r="AP76" s="29">
        <v>0</v>
      </c>
      <c r="AQ76" s="31">
        <f>SUM(AD76:AP76)</f>
        <v>7.8</v>
      </c>
      <c r="AR76" s="40">
        <f>AVERAGE(AD76:AP76)</f>
        <v>0.78</v>
      </c>
      <c r="AS76" s="100">
        <f>_xlfn.RANK.EQ(V76,V76:V175,1)/100</f>
        <v>0.26</v>
      </c>
      <c r="AT76" s="31">
        <f>_xlfn.RANK.EQ(X76,X76:X175,1)/100</f>
        <v>0.23</v>
      </c>
      <c r="AU76" s="41">
        <f>AVERAGE(AC76, AR76,V76, X76)</f>
        <v>0.68722499999999997</v>
      </c>
    </row>
    <row r="77" spans="1:47" s="42" customFormat="1" hidden="1" x14ac:dyDescent="0.2">
      <c r="A77" s="28">
        <f>_xlfn.RANK.EQ(AU77,$AU$2:$AU$101,0)</f>
        <v>69</v>
      </c>
      <c r="B77" s="35" t="s">
        <v>21</v>
      </c>
      <c r="C77" s="27"/>
      <c r="D77" s="27" t="s">
        <v>20</v>
      </c>
      <c r="E77" s="27"/>
      <c r="F77" s="27" t="s">
        <v>20</v>
      </c>
      <c r="G77" s="27"/>
      <c r="H77" s="27"/>
      <c r="I77" s="27"/>
      <c r="J77" s="27"/>
      <c r="K77" s="27"/>
      <c r="L77" s="27"/>
      <c r="M77" s="27"/>
      <c r="N77" s="27" t="s">
        <v>20</v>
      </c>
      <c r="O77" s="27"/>
      <c r="P77" s="27"/>
      <c r="Q77" s="27" t="s">
        <v>20</v>
      </c>
      <c r="R77" s="27"/>
      <c r="S77" s="27"/>
      <c r="T77" s="28"/>
      <c r="U77" s="36">
        <v>0.8</v>
      </c>
      <c r="V77" s="37">
        <f>1-(U77/100)</f>
        <v>0.99199999999999999</v>
      </c>
      <c r="W77" s="34">
        <v>790</v>
      </c>
      <c r="X77" s="38">
        <f>W77/1000</f>
        <v>0.79</v>
      </c>
      <c r="Y77" s="29" t="s">
        <v>150</v>
      </c>
      <c r="Z77" s="29" t="s">
        <v>151</v>
      </c>
      <c r="AA77" s="29"/>
      <c r="AB77" s="30" t="s">
        <v>147</v>
      </c>
      <c r="AC77" s="39">
        <v>0.222</v>
      </c>
      <c r="AD77" s="31">
        <v>1</v>
      </c>
      <c r="AE77" s="31">
        <v>1</v>
      </c>
      <c r="AF77" s="30">
        <v>1</v>
      </c>
      <c r="AG77" s="30">
        <v>0.2</v>
      </c>
      <c r="AH77" s="30">
        <v>0.2</v>
      </c>
      <c r="AI77" s="31">
        <v>1</v>
      </c>
      <c r="AJ77" s="31">
        <v>1</v>
      </c>
      <c r="AK77" s="31">
        <v>1</v>
      </c>
      <c r="AL77" s="31">
        <v>1</v>
      </c>
      <c r="AM77" s="88" t="s">
        <v>148</v>
      </c>
      <c r="AN77" s="88" t="s">
        <v>149</v>
      </c>
      <c r="AO77" s="29">
        <v>0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0.26</v>
      </c>
      <c r="AT77" s="31">
        <f>_xlfn.RANK.EQ(X77,X77:X176,1)/100</f>
        <v>0.25</v>
      </c>
      <c r="AU77" s="41">
        <f>AVERAGE(AC77, AR77,V77, X77)</f>
        <v>0.66918181818181821</v>
      </c>
    </row>
    <row r="78" spans="1:47" s="42" customFormat="1" hidden="1" x14ac:dyDescent="0.2">
      <c r="A78" s="28">
        <f>_xlfn.RANK.EQ(AU78,$AU$2:$AU$101,0)</f>
        <v>72</v>
      </c>
      <c r="B78" s="35" t="s">
        <v>34</v>
      </c>
      <c r="C78" s="33"/>
      <c r="D78" s="33"/>
      <c r="E78" s="33"/>
      <c r="F78" s="33"/>
      <c r="G78" s="33" t="s">
        <v>20</v>
      </c>
      <c r="H78" s="33"/>
      <c r="I78" s="33"/>
      <c r="J78" s="33" t="s">
        <v>20</v>
      </c>
      <c r="K78" s="33"/>
      <c r="L78" s="33" t="s">
        <v>20</v>
      </c>
      <c r="M78" s="33" t="s">
        <v>20</v>
      </c>
      <c r="N78" s="33"/>
      <c r="O78" s="33" t="s">
        <v>20</v>
      </c>
      <c r="P78" s="33"/>
      <c r="Q78" s="33" t="s">
        <v>20</v>
      </c>
      <c r="R78" s="33"/>
      <c r="S78" s="33"/>
      <c r="T78" s="33"/>
      <c r="U78" s="36">
        <v>2.5</v>
      </c>
      <c r="V78" s="37">
        <f>1-(U78/100)</f>
        <v>0.97499999999999998</v>
      </c>
      <c r="W78" s="34">
        <v>517</v>
      </c>
      <c r="X78" s="38">
        <f>W78/1000</f>
        <v>0.51700000000000002</v>
      </c>
      <c r="Y78" s="29" t="s">
        <v>150</v>
      </c>
      <c r="Z78" s="29" t="s">
        <v>151</v>
      </c>
      <c r="AA78" s="29" t="s">
        <v>166</v>
      </c>
      <c r="AB78" s="30" t="s">
        <v>166</v>
      </c>
      <c r="AC78" s="39">
        <v>0.21299999999999999</v>
      </c>
      <c r="AD78" s="31">
        <v>1</v>
      </c>
      <c r="AE78" s="31">
        <v>0.7</v>
      </c>
      <c r="AF78" s="30">
        <v>1</v>
      </c>
      <c r="AG78" s="30">
        <v>1</v>
      </c>
      <c r="AH78" s="30">
        <v>1</v>
      </c>
      <c r="AI78" s="31">
        <v>1</v>
      </c>
      <c r="AJ78" s="31">
        <v>0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0</v>
      </c>
      <c r="AP78" s="29">
        <v>0</v>
      </c>
      <c r="AQ78" s="31">
        <f>SUM(AD78:AP78)</f>
        <v>7.7</v>
      </c>
      <c r="AR78" s="40">
        <f>AVERAGE(AD78:AP78)</f>
        <v>0.70000000000000007</v>
      </c>
      <c r="AS78" s="100">
        <f>_xlfn.RANK.EQ(V78,V78:V177,1)/100</f>
        <v>0.25</v>
      </c>
      <c r="AT78" s="31">
        <f>_xlfn.RANK.EQ(X78,X78:X177,1)/100</f>
        <v>0.21</v>
      </c>
      <c r="AU78" s="41">
        <f>AVERAGE(AC78, AR78,V78, X78)</f>
        <v>0.60124999999999995</v>
      </c>
    </row>
    <row r="79" spans="1:47" s="42" customFormat="1" hidden="1" x14ac:dyDescent="0.2">
      <c r="A79" s="28">
        <f>_xlfn.RANK.EQ(AU79,$AU$2:$AU$101,0)</f>
        <v>73</v>
      </c>
      <c r="B79" s="35" t="s">
        <v>100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 t="s">
        <v>20</v>
      </c>
      <c r="S79" s="33"/>
      <c r="T79" s="33"/>
      <c r="U79" s="36">
        <v>5.24</v>
      </c>
      <c r="V79" s="37">
        <f>1-(U79/100)</f>
        <v>0.9476</v>
      </c>
      <c r="W79" s="34">
        <v>536</v>
      </c>
      <c r="X79" s="38">
        <f>W79/1000</f>
        <v>0.53600000000000003</v>
      </c>
      <c r="Y79" s="29">
        <v>550</v>
      </c>
      <c r="Z79" s="29">
        <v>0</v>
      </c>
      <c r="AA79" s="29" t="s">
        <v>189</v>
      </c>
      <c r="AB79" s="30"/>
      <c r="AC79" s="39">
        <v>5.0000000000000001E-3</v>
      </c>
      <c r="AD79" s="31">
        <v>1</v>
      </c>
      <c r="AE79" s="31">
        <v>0.8</v>
      </c>
      <c r="AF79" s="30">
        <v>1</v>
      </c>
      <c r="AG79" s="30">
        <v>0.6</v>
      </c>
      <c r="AH79" s="30">
        <v>0.6</v>
      </c>
      <c r="AI79" s="31">
        <v>1</v>
      </c>
      <c r="AJ79" s="31">
        <v>1</v>
      </c>
      <c r="AK79" s="31">
        <v>1</v>
      </c>
      <c r="AL79" s="31">
        <v>1</v>
      </c>
      <c r="AM79" s="88" t="s">
        <v>153</v>
      </c>
      <c r="AN79" s="88" t="s">
        <v>153</v>
      </c>
      <c r="AO79" s="29">
        <v>1</v>
      </c>
      <c r="AP79" s="29">
        <v>1</v>
      </c>
      <c r="AQ79" s="31">
        <f>SUM(AD79:AP79)</f>
        <v>10</v>
      </c>
      <c r="AR79" s="40">
        <f>AVERAGE(AD79:AP79)</f>
        <v>0.90909090909090906</v>
      </c>
      <c r="AS79" s="100">
        <f>_xlfn.RANK.EQ(V79,V79:V178,1)/100</f>
        <v>0.22</v>
      </c>
      <c r="AT79" s="31">
        <f>_xlfn.RANK.EQ(X79,X79:X178,1)/100</f>
        <v>0.21</v>
      </c>
      <c r="AU79" s="41">
        <f>AVERAGE(AC79, AR79,V79, X79)</f>
        <v>0.59942272727272727</v>
      </c>
    </row>
    <row r="80" spans="1:47" s="42" customFormat="1" hidden="1" x14ac:dyDescent="0.2">
      <c r="A80" s="28">
        <f>_xlfn.RANK.EQ(AU80,$AU$2:$AU$101,0)</f>
        <v>75</v>
      </c>
      <c r="B80" s="35" t="s">
        <v>74</v>
      </c>
      <c r="C80" s="33" t="s">
        <v>20</v>
      </c>
      <c r="D80" s="33"/>
      <c r="E80" s="33"/>
      <c r="F80" s="33"/>
      <c r="G80" s="33"/>
      <c r="H80" s="33"/>
      <c r="I80" s="33"/>
      <c r="J80" s="33" t="s">
        <v>20</v>
      </c>
      <c r="K80" s="33" t="s">
        <v>20</v>
      </c>
      <c r="L80" s="33"/>
      <c r="M80" s="33" t="s">
        <v>20</v>
      </c>
      <c r="N80" s="33"/>
      <c r="O80" s="33"/>
      <c r="P80" s="33" t="s">
        <v>20</v>
      </c>
      <c r="Q80" s="33"/>
      <c r="R80" s="33" t="s">
        <v>20</v>
      </c>
      <c r="S80" s="27"/>
      <c r="T80" s="28"/>
      <c r="U80" s="36">
        <v>6.22</v>
      </c>
      <c r="V80" s="37">
        <f>1-(U80/100)</f>
        <v>0.93779999999999997</v>
      </c>
      <c r="W80" s="34">
        <v>510</v>
      </c>
      <c r="X80" s="38">
        <f>W80/1000</f>
        <v>0.51</v>
      </c>
      <c r="Y80" s="29" t="s">
        <v>150</v>
      </c>
      <c r="Z80" s="29" t="s">
        <v>151</v>
      </c>
      <c r="AA80" s="29" t="s">
        <v>150</v>
      </c>
      <c r="AB80" s="30" t="s">
        <v>150</v>
      </c>
      <c r="AC80" s="39">
        <v>0.254</v>
      </c>
      <c r="AD80" s="31">
        <v>1</v>
      </c>
      <c r="AE80" s="31">
        <v>1</v>
      </c>
      <c r="AF80" s="30">
        <v>0</v>
      </c>
      <c r="AG80" s="30">
        <v>0.8</v>
      </c>
      <c r="AH80" s="30">
        <v>0.4</v>
      </c>
      <c r="AI80" s="31">
        <v>1</v>
      </c>
      <c r="AJ80" s="31">
        <v>1</v>
      </c>
      <c r="AK80" s="31">
        <v>1</v>
      </c>
      <c r="AL80" s="31">
        <v>1</v>
      </c>
      <c r="AM80" s="88">
        <v>1</v>
      </c>
      <c r="AN80" s="88" t="s">
        <v>153</v>
      </c>
      <c r="AO80" s="29">
        <v>0</v>
      </c>
      <c r="AP80" s="29">
        <v>0</v>
      </c>
      <c r="AQ80" s="31">
        <f>SUM(AD80:AP80)</f>
        <v>8.1999999999999993</v>
      </c>
      <c r="AR80" s="40">
        <f>AVERAGE(AD80:AP80)</f>
        <v>0.68333333333333324</v>
      </c>
      <c r="AS80" s="100">
        <f>_xlfn.RANK.EQ(V80,V80:V179,1)/100</f>
        <v>0.21</v>
      </c>
      <c r="AT80" s="31">
        <f>_xlfn.RANK.EQ(X80,X80:X179,1)/100</f>
        <v>0.2</v>
      </c>
      <c r="AU80" s="41">
        <f>AVERAGE(AC80, AR80,V80, X80)</f>
        <v>0.59628333333333328</v>
      </c>
    </row>
    <row r="81" spans="1:47" s="42" customFormat="1" hidden="1" x14ac:dyDescent="0.2">
      <c r="A81" s="28">
        <f>_xlfn.RANK.EQ(AU81,$AU$2:$AU$101,0)</f>
        <v>76</v>
      </c>
      <c r="B81" s="35" t="s">
        <v>88</v>
      </c>
      <c r="C81" s="27"/>
      <c r="D81" s="27" t="s">
        <v>20</v>
      </c>
      <c r="E81" s="27"/>
      <c r="F81" s="27" t="s">
        <v>20</v>
      </c>
      <c r="G81" s="27"/>
      <c r="H81" s="27"/>
      <c r="I81" s="27"/>
      <c r="J81" s="27"/>
      <c r="K81" s="27"/>
      <c r="L81" s="27" t="s">
        <v>20</v>
      </c>
      <c r="M81" s="27"/>
      <c r="N81" s="27" t="s">
        <v>20</v>
      </c>
      <c r="O81" s="27" t="s">
        <v>20</v>
      </c>
      <c r="P81" s="27"/>
      <c r="Q81" s="27" t="s">
        <v>20</v>
      </c>
      <c r="R81" s="27"/>
      <c r="S81" s="27"/>
      <c r="T81" s="28"/>
      <c r="U81" s="36">
        <v>10.7</v>
      </c>
      <c r="V81" s="37">
        <f>1-(U81/100)</f>
        <v>0.89300000000000002</v>
      </c>
      <c r="W81" s="34">
        <v>484</v>
      </c>
      <c r="X81" s="38">
        <f>W81/1000</f>
        <v>0.48399999999999999</v>
      </c>
      <c r="Y81" s="29">
        <v>1</v>
      </c>
      <c r="Z81" s="29" t="s">
        <v>151</v>
      </c>
      <c r="AA81" s="29" t="s">
        <v>211</v>
      </c>
      <c r="AB81" s="30" t="s">
        <v>212</v>
      </c>
      <c r="AC81" s="39">
        <v>0.24199999999999999</v>
      </c>
      <c r="AD81" s="89">
        <v>1</v>
      </c>
      <c r="AE81" s="89">
        <v>1</v>
      </c>
      <c r="AF81" s="30">
        <v>1</v>
      </c>
      <c r="AG81" s="31">
        <v>0.2</v>
      </c>
      <c r="AH81" s="30">
        <v>0.2</v>
      </c>
      <c r="AI81" s="31">
        <v>0</v>
      </c>
      <c r="AJ81" s="31">
        <v>0</v>
      </c>
      <c r="AK81" s="31">
        <v>1</v>
      </c>
      <c r="AL81" s="31">
        <v>1</v>
      </c>
      <c r="AM81" s="88">
        <v>1</v>
      </c>
      <c r="AN81" s="88">
        <v>1</v>
      </c>
      <c r="AO81" s="29">
        <v>0</v>
      </c>
      <c r="AP81" s="29">
        <v>1</v>
      </c>
      <c r="AQ81" s="31">
        <f>SUM(AD81:AP81)</f>
        <v>8.4</v>
      </c>
      <c r="AR81" s="40">
        <f>AVERAGE(AD81:AP81)</f>
        <v>0.64615384615384619</v>
      </c>
      <c r="AS81" s="100">
        <f>_xlfn.RANK.EQ(V81,V81:V180,1)/100</f>
        <v>0.15</v>
      </c>
      <c r="AT81" s="31">
        <f>_xlfn.RANK.EQ(X81,X81:X180,1)/100</f>
        <v>0.19</v>
      </c>
      <c r="AU81" s="41">
        <f>AVERAGE(AC81, AR81,V81, X81)</f>
        <v>0.56628846153846157</v>
      </c>
    </row>
    <row r="82" spans="1:47" s="42" customFormat="1" hidden="1" x14ac:dyDescent="0.2">
      <c r="A82" s="28">
        <f>_xlfn.RANK.EQ(AU82,$AU$2:$AU$101,0)</f>
        <v>77</v>
      </c>
      <c r="B82" s="35" t="s">
        <v>38</v>
      </c>
      <c r="C82" s="33"/>
      <c r="D82" s="33"/>
      <c r="E82" s="33"/>
      <c r="F82" s="33"/>
      <c r="G82" s="33"/>
      <c r="H82" s="33"/>
      <c r="I82" s="33" t="s">
        <v>20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6">
        <v>24.69</v>
      </c>
      <c r="V82" s="37">
        <f>1-(U82/100)</f>
        <v>0.75309999999999999</v>
      </c>
      <c r="W82" s="34">
        <v>733</v>
      </c>
      <c r="X82" s="38">
        <f>W82/1000</f>
        <v>0.73299999999999998</v>
      </c>
      <c r="Y82" s="29">
        <v>1</v>
      </c>
      <c r="Z82" s="29" t="s">
        <v>151</v>
      </c>
      <c r="AA82" s="29" t="s">
        <v>168</v>
      </c>
      <c r="AB82" s="30" t="s">
        <v>168</v>
      </c>
      <c r="AC82" s="39">
        <v>1.0999999999999999E-2</v>
      </c>
      <c r="AD82" s="89">
        <v>0.6</v>
      </c>
      <c r="AE82" s="89">
        <v>0.8</v>
      </c>
      <c r="AF82" s="30">
        <v>0</v>
      </c>
      <c r="AG82" s="30">
        <v>0.4</v>
      </c>
      <c r="AH82" s="30">
        <v>0.2</v>
      </c>
      <c r="AI82" s="31">
        <v>1</v>
      </c>
      <c r="AJ82" s="31">
        <v>1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1</v>
      </c>
      <c r="AQ82" s="31"/>
      <c r="AR82" s="40">
        <f>AVERAGE(AD82:AP82)</f>
        <v>0.75</v>
      </c>
      <c r="AS82" s="100">
        <f>_xlfn.RANK.EQ(V82,V82:V181,1)/100</f>
        <v>0.08</v>
      </c>
      <c r="AT82" s="31">
        <f>_xlfn.RANK.EQ(X82,X82:X181,1)/100</f>
        <v>0.2</v>
      </c>
      <c r="AU82" s="41">
        <f>AVERAGE(AC82, AR82,V82, X82)</f>
        <v>0.56177500000000002</v>
      </c>
    </row>
    <row r="83" spans="1:47" s="42" customFormat="1" hidden="1" x14ac:dyDescent="0.2">
      <c r="A83" s="28">
        <f>_xlfn.RANK.EQ(AU83,$AU$2:$AU$101,0)</f>
        <v>79</v>
      </c>
      <c r="B83" s="35" t="s">
        <v>87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 t="s">
        <v>20</v>
      </c>
      <c r="O83" s="27"/>
      <c r="P83" s="27"/>
      <c r="Q83" s="27"/>
      <c r="R83" s="27"/>
      <c r="S83" s="27"/>
      <c r="T83" s="28"/>
      <c r="U83" s="36">
        <v>10.38</v>
      </c>
      <c r="V83" s="37">
        <f>1-(U83/100)</f>
        <v>0.8962</v>
      </c>
      <c r="W83" s="34">
        <v>828</v>
      </c>
      <c r="X83" s="38">
        <f>W83/1000</f>
        <v>0.82799999999999996</v>
      </c>
      <c r="Y83" s="29" t="s">
        <v>150</v>
      </c>
      <c r="Z83" s="29" t="s">
        <v>151</v>
      </c>
      <c r="AA83" s="29" t="s">
        <v>150</v>
      </c>
      <c r="AB83" s="30" t="s">
        <v>150</v>
      </c>
      <c r="AC83" s="39">
        <v>0.13400000000000001</v>
      </c>
      <c r="AD83" s="31">
        <v>1</v>
      </c>
      <c r="AE83" s="31">
        <v>0.8</v>
      </c>
      <c r="AF83" s="30">
        <v>0</v>
      </c>
      <c r="AG83" s="30">
        <v>0.2</v>
      </c>
      <c r="AH83" s="30">
        <v>0</v>
      </c>
      <c r="AI83" s="31">
        <v>0</v>
      </c>
      <c r="AJ83" s="31">
        <v>0</v>
      </c>
      <c r="AK83" s="31">
        <v>1</v>
      </c>
      <c r="AL83" s="31">
        <v>1</v>
      </c>
      <c r="AM83" s="88" t="s">
        <v>150</v>
      </c>
      <c r="AN83" s="88" t="s">
        <v>148</v>
      </c>
      <c r="AO83" s="29">
        <v>0</v>
      </c>
      <c r="AP83" s="29">
        <v>0</v>
      </c>
      <c r="AQ83" s="31">
        <f>SUM(AD83:AP83)</f>
        <v>4</v>
      </c>
      <c r="AR83" s="40">
        <f>AVERAGE(AD83:AP83)</f>
        <v>0.36363636363636365</v>
      </c>
      <c r="AS83" s="100">
        <f>_xlfn.RANK.EQ(V83,V83:V182,1)/100</f>
        <v>0.14000000000000001</v>
      </c>
      <c r="AT83" s="31">
        <f>_xlfn.RANK.EQ(X83,X83:X182,1)/100</f>
        <v>0.2</v>
      </c>
      <c r="AU83" s="41">
        <f>AVERAGE(AC83, AR83,V83, X83)</f>
        <v>0.55545909090909085</v>
      </c>
    </row>
    <row r="84" spans="1:47" s="42" customFormat="1" hidden="1" x14ac:dyDescent="0.2">
      <c r="A84" s="28">
        <f>_xlfn.RANK.EQ(AU84,$AU$2:$AU$101,0)</f>
        <v>80</v>
      </c>
      <c r="B84" s="35" t="s">
        <v>111</v>
      </c>
      <c r="C84" s="27"/>
      <c r="D84" s="27" t="s">
        <v>20</v>
      </c>
      <c r="E84" s="27"/>
      <c r="F84" s="27" t="s">
        <v>20</v>
      </c>
      <c r="G84" s="27"/>
      <c r="H84" s="27"/>
      <c r="I84" s="27"/>
      <c r="J84" s="27"/>
      <c r="K84" s="27"/>
      <c r="L84" s="27" t="s">
        <v>20</v>
      </c>
      <c r="M84" s="27"/>
      <c r="N84" s="27" t="s">
        <v>20</v>
      </c>
      <c r="O84" s="27" t="s">
        <v>20</v>
      </c>
      <c r="P84" s="27"/>
      <c r="Q84" s="27" t="s">
        <v>20</v>
      </c>
      <c r="R84" s="27"/>
      <c r="S84" s="27"/>
      <c r="T84" s="28"/>
      <c r="U84" s="36">
        <v>26.56</v>
      </c>
      <c r="V84" s="37">
        <f>1-(U84/100)</f>
        <v>0.73439999999999994</v>
      </c>
      <c r="W84" s="34">
        <v>396</v>
      </c>
      <c r="X84" s="38">
        <f>W84/1000</f>
        <v>0.39600000000000002</v>
      </c>
      <c r="Y84" s="29">
        <v>1</v>
      </c>
      <c r="Z84" s="29" t="s">
        <v>151</v>
      </c>
      <c r="AA84" s="29" t="s">
        <v>221</v>
      </c>
      <c r="AB84" s="30" t="s">
        <v>212</v>
      </c>
      <c r="AC84" s="39">
        <v>0.24199999999999999</v>
      </c>
      <c r="AD84" s="89">
        <v>1</v>
      </c>
      <c r="AE84" s="89">
        <v>0.8</v>
      </c>
      <c r="AF84" s="30">
        <v>1</v>
      </c>
      <c r="AG84" s="30">
        <v>0.1</v>
      </c>
      <c r="AH84" s="30">
        <v>0.2</v>
      </c>
      <c r="AI84" s="31">
        <v>1</v>
      </c>
      <c r="AJ84" s="31">
        <v>0</v>
      </c>
      <c r="AK84" s="31">
        <v>1</v>
      </c>
      <c r="AL84" s="31">
        <v>1</v>
      </c>
      <c r="AM84" s="88" t="s">
        <v>150</v>
      </c>
      <c r="AN84" s="88">
        <v>1</v>
      </c>
      <c r="AO84" s="29">
        <v>1</v>
      </c>
      <c r="AP84" s="29">
        <v>0</v>
      </c>
      <c r="AQ84" s="31">
        <f>SUM(AD84:AP84)</f>
        <v>8.1</v>
      </c>
      <c r="AR84" s="40">
        <f>AVERAGE(AD84:AP84)</f>
        <v>0.67499999999999993</v>
      </c>
      <c r="AS84" s="100">
        <f>_xlfn.RANK.EQ(V84,V84:V183,1)/100</f>
        <v>7.0000000000000007E-2</v>
      </c>
      <c r="AT84" s="31">
        <f>_xlfn.RANK.EQ(X84,X84:X183,1)/100</f>
        <v>0.17</v>
      </c>
      <c r="AU84" s="41">
        <f>AVERAGE(AC84, AR84,V84, X84)</f>
        <v>0.51184999999999992</v>
      </c>
    </row>
    <row r="85" spans="1:47" s="42" customFormat="1" hidden="1" x14ac:dyDescent="0.2">
      <c r="A85" s="28">
        <f>_xlfn.RANK.EQ(AU85,$AU$2:$AU$101,0)</f>
        <v>81</v>
      </c>
      <c r="B85" s="35" t="s">
        <v>70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/>
      <c r="R85" s="27"/>
      <c r="S85" s="27"/>
      <c r="T85" s="28"/>
      <c r="U85" s="36">
        <v>13.43</v>
      </c>
      <c r="V85" s="37">
        <f>1-(U85/100)</f>
        <v>0.86570000000000003</v>
      </c>
      <c r="W85" s="34">
        <v>323</v>
      </c>
      <c r="X85" s="38">
        <f>W85/1000</f>
        <v>0.32300000000000001</v>
      </c>
      <c r="Y85" s="29" t="s">
        <v>196</v>
      </c>
      <c r="Z85" s="29" t="s">
        <v>196</v>
      </c>
      <c r="AA85" s="29" t="s">
        <v>197</v>
      </c>
      <c r="AB85" s="30" t="s">
        <v>197</v>
      </c>
      <c r="AC85" s="39">
        <v>0.02</v>
      </c>
      <c r="AD85" s="31">
        <v>1</v>
      </c>
      <c r="AE85" s="31">
        <v>0.8</v>
      </c>
      <c r="AF85" s="30">
        <v>1</v>
      </c>
      <c r="AG85" s="30">
        <v>0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155</v>
      </c>
      <c r="AO85" s="29">
        <v>1</v>
      </c>
      <c r="AP85" s="29">
        <v>0</v>
      </c>
      <c r="AQ85" s="31">
        <f>SUM(AD85:AP85)</f>
        <v>8.1999999999999993</v>
      </c>
      <c r="AR85" s="40">
        <f>AVERAGE(AD85:AP85)</f>
        <v>0.74545454545454537</v>
      </c>
      <c r="AS85" s="100">
        <f>_xlfn.RANK.EQ(V85,V85:V184,1)/100</f>
        <v>0.09</v>
      </c>
      <c r="AT85" s="31">
        <f>_xlfn.RANK.EQ(X85,X85:X184,1)/100</f>
        <v>0.14000000000000001</v>
      </c>
      <c r="AU85" s="41">
        <f>AVERAGE(AC85, AR85,V85, X85)</f>
        <v>0.48853863636363637</v>
      </c>
    </row>
    <row r="86" spans="1:47" s="42" customFormat="1" hidden="1" x14ac:dyDescent="0.2">
      <c r="A86" s="28">
        <f>_xlfn.RANK.EQ(AU86,$AU$2:$AU$101,0)</f>
        <v>82</v>
      </c>
      <c r="B86" s="35" t="s">
        <v>79</v>
      </c>
      <c r="C86" s="33"/>
      <c r="D86" s="33" t="s">
        <v>20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 t="s">
        <v>20</v>
      </c>
      <c r="R86" s="33"/>
      <c r="S86" s="33"/>
      <c r="T86" s="28"/>
      <c r="U86" s="36">
        <v>0.1</v>
      </c>
      <c r="V86" s="37">
        <f>1-(U86/100)</f>
        <v>0.999</v>
      </c>
      <c r="W86" s="34">
        <v>348</v>
      </c>
      <c r="X86" s="38">
        <f>W86/1000</f>
        <v>0.34799999999999998</v>
      </c>
      <c r="Y86" s="29">
        <v>10</v>
      </c>
      <c r="Z86" s="29" t="s">
        <v>151</v>
      </c>
      <c r="AA86" s="29" t="s">
        <v>150</v>
      </c>
      <c r="AB86" s="30" t="s">
        <v>150</v>
      </c>
      <c r="AC86" s="39">
        <v>8.7999999999999995E-2</v>
      </c>
      <c r="AD86" s="89">
        <v>1</v>
      </c>
      <c r="AE86" s="89">
        <v>0.4</v>
      </c>
      <c r="AF86" s="30">
        <v>0</v>
      </c>
      <c r="AG86" s="30" t="s">
        <v>150</v>
      </c>
      <c r="AH86" s="30" t="s">
        <v>150</v>
      </c>
      <c r="AI86" s="29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0</v>
      </c>
      <c r="AO86" s="29">
        <v>0</v>
      </c>
      <c r="AP86" s="29">
        <v>0</v>
      </c>
      <c r="AQ86" s="31">
        <f>SUM(AD86:AP86)</f>
        <v>5.4</v>
      </c>
      <c r="AR86" s="40">
        <f>AVERAGE(AD86:AP86)</f>
        <v>0.49090909090909096</v>
      </c>
      <c r="AS86" s="100">
        <f>_xlfn.RANK.EQ(V86,V86:V185,1)/100</f>
        <v>0.2</v>
      </c>
      <c r="AT86" s="31">
        <f>_xlfn.RANK.EQ(X86,X86:X185,1)/100</f>
        <v>0.14000000000000001</v>
      </c>
      <c r="AU86" s="41">
        <f>AVERAGE(AC86, AR86,V86, X86)</f>
        <v>0.4814772727272727</v>
      </c>
    </row>
    <row r="87" spans="1:47" s="42" customFormat="1" hidden="1" x14ac:dyDescent="0.2">
      <c r="A87" s="28">
        <f>_xlfn.RANK.EQ(AU87,$AU$2:$AU$101,0)</f>
        <v>83</v>
      </c>
      <c r="B87" s="35" t="s">
        <v>112</v>
      </c>
      <c r="C87" s="33"/>
      <c r="D87" s="33" t="s">
        <v>20</v>
      </c>
      <c r="E87" s="33"/>
      <c r="F87" s="33" t="s">
        <v>20</v>
      </c>
      <c r="G87" s="33"/>
      <c r="H87" s="33"/>
      <c r="I87" s="33"/>
      <c r="J87" s="33"/>
      <c r="K87" s="33"/>
      <c r="L87" s="33"/>
      <c r="M87" s="33"/>
      <c r="N87" s="33" t="s">
        <v>20</v>
      </c>
      <c r="O87" s="27"/>
      <c r="P87" s="27"/>
      <c r="Q87" s="27"/>
      <c r="R87" s="27"/>
      <c r="S87" s="27"/>
      <c r="T87" s="28"/>
      <c r="U87" s="36">
        <v>71.16</v>
      </c>
      <c r="V87" s="37">
        <f>1-(U87/100)</f>
        <v>0.28839999999999999</v>
      </c>
      <c r="W87" s="34">
        <v>700</v>
      </c>
      <c r="X87" s="38">
        <f>W87/1000</f>
        <v>0.7</v>
      </c>
      <c r="Y87" s="29" t="s">
        <v>150</v>
      </c>
      <c r="Z87" s="29" t="s">
        <v>151</v>
      </c>
      <c r="AA87" s="29" t="s">
        <v>150</v>
      </c>
      <c r="AB87" s="30" t="s">
        <v>150</v>
      </c>
      <c r="AC87" s="39">
        <v>0.17799999999999999</v>
      </c>
      <c r="AD87" s="31">
        <v>1</v>
      </c>
      <c r="AE87" s="31">
        <v>0.8</v>
      </c>
      <c r="AF87" s="30">
        <v>1</v>
      </c>
      <c r="AG87" s="30"/>
      <c r="AH87" s="30"/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0</v>
      </c>
      <c r="AP87" s="29">
        <v>0</v>
      </c>
      <c r="AQ87" s="31">
        <f>SUM(AD87:AP87)</f>
        <v>6.8</v>
      </c>
      <c r="AR87" s="40">
        <f>AVERAGE(AD87:AP87)</f>
        <v>0.75555555555555554</v>
      </c>
      <c r="AS87" s="100">
        <f>_xlfn.RANK.EQ(V87,V87:V186,1)/100</f>
        <v>0.03</v>
      </c>
      <c r="AT87" s="31">
        <f>_xlfn.RANK.EQ(X87,X87:X186,1)/100</f>
        <v>0.16</v>
      </c>
      <c r="AU87" s="41">
        <f>AVERAGE(AC87, AR87,V87, X87)</f>
        <v>0.48048888888888885</v>
      </c>
    </row>
    <row r="88" spans="1:47" s="42" customFormat="1" hidden="1" x14ac:dyDescent="0.2">
      <c r="A88" s="28">
        <f>_xlfn.RANK.EQ(AU88,$AU$2:$AU$101,0)</f>
        <v>84</v>
      </c>
      <c r="B88" s="35" t="s">
        <v>60</v>
      </c>
      <c r="C88" s="33"/>
      <c r="D88" s="33"/>
      <c r="E88" s="33"/>
      <c r="F88" s="33"/>
      <c r="G88" s="33"/>
      <c r="H88" s="33"/>
      <c r="I88" s="33"/>
      <c r="J88" s="33"/>
      <c r="K88" s="33"/>
      <c r="L88" s="33" t="s">
        <v>20</v>
      </c>
      <c r="M88" s="33"/>
      <c r="N88" s="33"/>
      <c r="O88" s="33" t="s">
        <v>20</v>
      </c>
      <c r="P88" s="33"/>
      <c r="Q88" s="33" t="s">
        <v>20</v>
      </c>
      <c r="R88" s="33"/>
      <c r="S88" s="33"/>
      <c r="T88" s="28"/>
      <c r="U88" s="36">
        <v>13.85</v>
      </c>
      <c r="V88" s="37">
        <f>1-(U88/100)</f>
        <v>0.86150000000000004</v>
      </c>
      <c r="W88" s="34">
        <v>150</v>
      </c>
      <c r="X88" s="38">
        <f>W88/1000</f>
        <v>0.15</v>
      </c>
      <c r="Y88" s="29"/>
      <c r="Z88" s="29"/>
      <c r="AA88" s="29" t="s">
        <v>190</v>
      </c>
      <c r="AB88" s="30" t="s">
        <v>190</v>
      </c>
      <c r="AC88" s="39">
        <v>4.8000000000000001E-2</v>
      </c>
      <c r="AD88" s="31">
        <v>1</v>
      </c>
      <c r="AE88" s="31">
        <v>0.8</v>
      </c>
      <c r="AF88" s="30">
        <v>1</v>
      </c>
      <c r="AG88" s="30">
        <v>0.4</v>
      </c>
      <c r="AH88" s="30">
        <v>0.4</v>
      </c>
      <c r="AI88" s="31">
        <v>1</v>
      </c>
      <c r="AJ88" s="31">
        <v>1</v>
      </c>
      <c r="AK88" s="31">
        <v>1</v>
      </c>
      <c r="AL88" s="31">
        <v>1</v>
      </c>
      <c r="AM88" s="88" t="s">
        <v>153</v>
      </c>
      <c r="AN88" s="88" t="s">
        <v>153</v>
      </c>
      <c r="AO88" s="29">
        <v>1</v>
      </c>
      <c r="AP88" s="29">
        <v>0</v>
      </c>
      <c r="AQ88" s="31">
        <f>SUM(AD88:AP88)</f>
        <v>8.6</v>
      </c>
      <c r="AR88" s="40">
        <f>AVERAGE(AD88:AP88)</f>
        <v>0.78181818181818175</v>
      </c>
      <c r="AS88" s="100">
        <f>_xlfn.RANK.EQ(V88,V88:V187,1)/100</f>
        <v>7.0000000000000007E-2</v>
      </c>
      <c r="AT88" s="31">
        <f>_xlfn.RANK.EQ(X88,X88:X187,1)/100</f>
        <v>0.09</v>
      </c>
      <c r="AU88" s="41">
        <f>AVERAGE(AC88, AR88,V88, X88)</f>
        <v>0.46032954545454541</v>
      </c>
    </row>
    <row r="89" spans="1:47" s="42" customFormat="1" hidden="1" x14ac:dyDescent="0.2">
      <c r="A89" s="28">
        <f>_xlfn.RANK.EQ(AU89,$AU$2:$AU$101,0)</f>
        <v>85</v>
      </c>
      <c r="B89" s="35" t="s">
        <v>25</v>
      </c>
      <c r="C89" s="27"/>
      <c r="D89" s="27"/>
      <c r="E89" s="27"/>
      <c r="F89" s="27"/>
      <c r="G89" s="27"/>
      <c r="H89" s="27"/>
      <c r="I89" s="27" t="s">
        <v>20</v>
      </c>
      <c r="J89" s="27"/>
      <c r="K89" s="27"/>
      <c r="L89" s="27"/>
      <c r="M89" s="27"/>
      <c r="N89" s="27"/>
      <c r="O89" s="27"/>
      <c r="P89" s="27" t="s">
        <v>20</v>
      </c>
      <c r="Q89" s="27"/>
      <c r="R89" s="27"/>
      <c r="S89" s="27"/>
      <c r="T89" s="28"/>
      <c r="U89" s="36">
        <v>15.46</v>
      </c>
      <c r="V89" s="37">
        <f>1-(U89/100)</f>
        <v>0.84539999999999993</v>
      </c>
      <c r="W89" s="34">
        <v>353</v>
      </c>
      <c r="X89" s="38">
        <f>W89/1000</f>
        <v>0.35299999999999998</v>
      </c>
      <c r="Y89" s="29">
        <v>4848</v>
      </c>
      <c r="Z89" s="29" t="s">
        <v>150</v>
      </c>
      <c r="AA89" s="29" t="s">
        <v>150</v>
      </c>
      <c r="AB89" s="30" t="s">
        <v>150</v>
      </c>
      <c r="AC89" s="39">
        <v>4.1000000000000002E-2</v>
      </c>
      <c r="AD89" s="31">
        <v>0.7</v>
      </c>
      <c r="AE89" s="31">
        <v>1</v>
      </c>
      <c r="AF89" s="30">
        <v>0</v>
      </c>
      <c r="AG89" s="30">
        <v>0.7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0.58461538461538454</v>
      </c>
      <c r="AS89" s="100">
        <f>_xlfn.RANK.EQ(V89,V89:V188,1)/100</f>
        <v>0.06</v>
      </c>
      <c r="AT89" s="31">
        <f>_xlfn.RANK.EQ(X89,X89:X188,1)/100</f>
        <v>0.13</v>
      </c>
      <c r="AU89" s="41">
        <f>AVERAGE(AC89, AR89,V89, X89)</f>
        <v>0.45600384615384609</v>
      </c>
    </row>
    <row r="90" spans="1:47" s="42" customFormat="1" ht="25.5" hidden="1" x14ac:dyDescent="0.2">
      <c r="A90" s="28">
        <f>_xlfn.RANK.EQ(AU90,$AU$2:$AU$101,0)</f>
        <v>86</v>
      </c>
      <c r="B90" s="35" t="s">
        <v>109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 t="s">
        <v>20</v>
      </c>
      <c r="R90" s="27"/>
      <c r="S90" s="27"/>
      <c r="T90" s="28"/>
      <c r="U90" s="36">
        <v>4.5</v>
      </c>
      <c r="V90" s="37">
        <f>1-(U90/100)</f>
        <v>0.95499999999999996</v>
      </c>
      <c r="W90" s="34">
        <v>59</v>
      </c>
      <c r="X90" s="38">
        <f>W90/1000</f>
        <v>5.8999999999999997E-2</v>
      </c>
      <c r="Y90" s="29">
        <v>4</v>
      </c>
      <c r="Z90" s="29" t="s">
        <v>151</v>
      </c>
      <c r="AA90" s="29" t="s">
        <v>191</v>
      </c>
      <c r="AB90" s="30" t="s">
        <v>219</v>
      </c>
      <c r="AC90" s="39">
        <v>2.8000000000000001E-2</v>
      </c>
      <c r="AD90" s="89">
        <v>1</v>
      </c>
      <c r="AE90" s="89">
        <v>0.3</v>
      </c>
      <c r="AF90" s="30">
        <v>1</v>
      </c>
      <c r="AG90" s="30">
        <v>0.2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0</v>
      </c>
      <c r="AN90" s="88">
        <v>1</v>
      </c>
      <c r="AO90" s="29">
        <v>1</v>
      </c>
      <c r="AP90" s="29">
        <v>1</v>
      </c>
      <c r="AQ90" s="31">
        <f>SUM(AD90:AP90)</f>
        <v>9.6999999999999993</v>
      </c>
      <c r="AR90" s="40">
        <f>AVERAGE(AD90:AP90)</f>
        <v>0.74615384615384606</v>
      </c>
      <c r="AS90" s="100">
        <f>_xlfn.RANK.EQ(V90,V90:V189,1)/100</f>
        <v>0.13</v>
      </c>
      <c r="AT90" s="31">
        <f>_xlfn.RANK.EQ(X90,X90:X189,1)/100</f>
        <v>0.06</v>
      </c>
      <c r="AU90" s="41">
        <f>AVERAGE(AC90, AR90,V90, X90)</f>
        <v>0.4470384615384615</v>
      </c>
    </row>
    <row r="91" spans="1:47" s="42" customFormat="1" hidden="1" x14ac:dyDescent="0.2">
      <c r="A91" s="28">
        <f>_xlfn.RANK.EQ(AU91,$AU$2:$AU$101,0)</f>
        <v>87</v>
      </c>
      <c r="B91" s="35" t="s">
        <v>37</v>
      </c>
      <c r="C91" s="33"/>
      <c r="D91" s="33"/>
      <c r="E91" s="33"/>
      <c r="F91" s="33"/>
      <c r="G91" s="33"/>
      <c r="H91" s="33"/>
      <c r="I91" s="33" t="s">
        <v>20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6">
        <v>7.38</v>
      </c>
      <c r="V91" s="37">
        <f>1-(U91/100)</f>
        <v>0.92620000000000002</v>
      </c>
      <c r="W91" s="34">
        <v>179</v>
      </c>
      <c r="X91" s="38">
        <f>W91/1000</f>
        <v>0.17899999999999999</v>
      </c>
      <c r="Y91" s="29">
        <v>260</v>
      </c>
      <c r="Z91" s="29" t="s">
        <v>151</v>
      </c>
      <c r="AA91" s="29" t="s">
        <v>150</v>
      </c>
      <c r="AB91" s="30" t="s">
        <v>150</v>
      </c>
      <c r="AC91" s="39">
        <v>1.0999999999999999E-2</v>
      </c>
      <c r="AD91" s="89">
        <v>0.6</v>
      </c>
      <c r="AE91" s="89">
        <v>1</v>
      </c>
      <c r="AF91" s="30">
        <v>0</v>
      </c>
      <c r="AG91" s="30">
        <v>0.5</v>
      </c>
      <c r="AH91" s="30">
        <v>0.2</v>
      </c>
      <c r="AI91" s="31">
        <v>1</v>
      </c>
      <c r="AJ91" s="31">
        <v>1</v>
      </c>
      <c r="AK91" s="31">
        <v>1</v>
      </c>
      <c r="AL91" s="31">
        <v>1</v>
      </c>
      <c r="AM91" s="88">
        <v>1</v>
      </c>
      <c r="AN91" s="88">
        <v>1</v>
      </c>
      <c r="AO91" s="29">
        <v>0</v>
      </c>
      <c r="AP91" s="29">
        <v>0</v>
      </c>
      <c r="AQ91" s="31"/>
      <c r="AR91" s="40">
        <f>AVERAGE(AD91:AP91)</f>
        <v>0.63846153846153852</v>
      </c>
      <c r="AS91" s="100">
        <f>_xlfn.RANK.EQ(V91,V91:V190,1)/100</f>
        <v>0.1</v>
      </c>
      <c r="AT91" s="31">
        <f>_xlfn.RANK.EQ(X91,X91:X190,1)/100</f>
        <v>0.09</v>
      </c>
      <c r="AU91" s="41">
        <f>AVERAGE(AC91, AR91,V91, X91)</f>
        <v>0.43866538461538468</v>
      </c>
    </row>
    <row r="92" spans="1:47" s="42" customFormat="1" hidden="1" x14ac:dyDescent="0.2">
      <c r="A92" s="28">
        <f>_xlfn.RANK.EQ(AU92,$AU$2:$AU$101,0)</f>
        <v>89</v>
      </c>
      <c r="B92" s="35" t="s">
        <v>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 t="s">
        <v>20</v>
      </c>
      <c r="N92" s="27"/>
      <c r="O92" s="27"/>
      <c r="P92" s="27"/>
      <c r="Q92" s="27"/>
      <c r="R92" s="27"/>
      <c r="S92" s="27"/>
      <c r="T92" s="28" t="s">
        <v>20</v>
      </c>
      <c r="U92" s="36">
        <v>0.16</v>
      </c>
      <c r="V92" s="37">
        <f>1-(U92/100)</f>
        <v>0.99839999999999995</v>
      </c>
      <c r="W92" s="34">
        <v>84</v>
      </c>
      <c r="X92" s="38">
        <f>W92/1000</f>
        <v>8.4000000000000005E-2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0.03</v>
      </c>
      <c r="AD92" s="89">
        <v>0.5</v>
      </c>
      <c r="AE92" s="89">
        <v>1</v>
      </c>
      <c r="AF92" s="30">
        <v>0</v>
      </c>
      <c r="AG92" s="30">
        <v>0.4</v>
      </c>
      <c r="AH92" s="30">
        <v>0.3</v>
      </c>
      <c r="AI92" s="31">
        <v>0</v>
      </c>
      <c r="AJ92" s="31">
        <v>0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5.1999999999999993</v>
      </c>
      <c r="AR92" s="40">
        <f>AVERAGE(AD92:AP92)</f>
        <v>0.43333333333333329</v>
      </c>
      <c r="AS92" s="100">
        <f>_xlfn.RANK.EQ(V92,V92:V191,1)/100</f>
        <v>0.14000000000000001</v>
      </c>
      <c r="AT92" s="31">
        <f>_xlfn.RANK.EQ(X92,X92:X191,1)/100</f>
        <v>0.06</v>
      </c>
      <c r="AU92" s="41">
        <f>AVERAGE(AC92, AR92,V92, X92)</f>
        <v>0.3864333333333333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0.08</v>
      </c>
      <c r="AT94" s="31">
        <f>_xlfn.RANK.EQ(X94,X94:X193,1)/100</f>
        <v>0.03</v>
      </c>
      <c r="AU94" s="41">
        <f>AVERAGE(AC94, AR94,V94, X94)</f>
        <v>0.37233333333333335</v>
      </c>
    </row>
    <row r="95" spans="1:47" s="42" customFormat="1" ht="25.5" hidden="1" x14ac:dyDescent="0.2">
      <c r="A95" s="28">
        <f>_xlfn.RANK.EQ(AU95,$AU$2:$AU$101,0)</f>
        <v>92</v>
      </c>
      <c r="B95" s="35" t="s">
        <v>72</v>
      </c>
      <c r="C95" s="33"/>
      <c r="D95" s="33" t="s">
        <v>20</v>
      </c>
      <c r="E95" s="33"/>
      <c r="F95" s="33"/>
      <c r="G95" s="33"/>
      <c r="H95" s="33"/>
      <c r="I95" s="33"/>
      <c r="J95" s="33"/>
      <c r="K95" s="33"/>
      <c r="L95" s="33"/>
      <c r="M95" s="33"/>
      <c r="N95" s="33" t="s">
        <v>20</v>
      </c>
      <c r="O95" s="33"/>
      <c r="P95" s="33"/>
      <c r="Q95" s="33" t="s">
        <v>20</v>
      </c>
      <c r="R95" s="27"/>
      <c r="S95" s="27"/>
      <c r="T95" s="28"/>
      <c r="U95" s="36">
        <v>50.99</v>
      </c>
      <c r="V95" s="37">
        <f>1-(U95/100)</f>
        <v>0.49009999999999998</v>
      </c>
      <c r="W95" s="34">
        <v>53</v>
      </c>
      <c r="X95" s="38">
        <f>W95/1000</f>
        <v>5.2999999999999999E-2</v>
      </c>
      <c r="Y95" s="29">
        <v>2</v>
      </c>
      <c r="Z95" s="29">
        <v>2</v>
      </c>
      <c r="AA95" s="29" t="s">
        <v>198</v>
      </c>
      <c r="AB95" s="29" t="s">
        <v>198</v>
      </c>
      <c r="AC95" s="39">
        <v>0.216</v>
      </c>
      <c r="AD95" s="89">
        <v>1</v>
      </c>
      <c r="AE95" s="89">
        <v>0.4</v>
      </c>
      <c r="AF95" s="30">
        <v>1</v>
      </c>
      <c r="AG95" s="30">
        <v>0.1</v>
      </c>
      <c r="AH95" s="31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>
        <f>SUM(AD95:AP95)</f>
        <v>8.6999999999999993</v>
      </c>
      <c r="AR95" s="40">
        <f>AVERAGE(AD95:AP95)</f>
        <v>0.66923076923076918</v>
      </c>
      <c r="AS95" s="100">
        <f>_xlfn.RANK.EQ(V95,V95:V194,1)/100</f>
        <v>0.03</v>
      </c>
      <c r="AT95" s="31">
        <f>_xlfn.RANK.EQ(X95,X95:X194,1)/100</f>
        <v>0.04</v>
      </c>
      <c r="AU95" s="41">
        <f>AVERAGE(AC95, AR95,V95, X95)</f>
        <v>0.3570826923076923</v>
      </c>
    </row>
    <row r="96" spans="1:47" s="42" customFormat="1" hidden="1" x14ac:dyDescent="0.2">
      <c r="A96" s="28">
        <f>_xlfn.RANK.EQ(AU96,$AU$2:$AU$101,0)</f>
        <v>93</v>
      </c>
      <c r="B96" s="35" t="s">
        <v>91</v>
      </c>
      <c r="C96" s="27"/>
      <c r="D96" s="27"/>
      <c r="E96" s="27"/>
      <c r="F96" s="27"/>
      <c r="G96" s="27"/>
      <c r="H96" s="27" t="s">
        <v>20</v>
      </c>
      <c r="I96" s="27" t="s">
        <v>20</v>
      </c>
      <c r="J96" s="27"/>
      <c r="K96" s="27"/>
      <c r="L96" s="27" t="s">
        <v>20</v>
      </c>
      <c r="M96" s="27"/>
      <c r="N96" s="27"/>
      <c r="O96" s="27"/>
      <c r="P96" s="27"/>
      <c r="Q96" s="27"/>
      <c r="R96" s="27"/>
      <c r="S96" s="27"/>
      <c r="T96" s="28" t="s">
        <v>20</v>
      </c>
      <c r="U96" s="36">
        <v>9.9600000000000009</v>
      </c>
      <c r="V96" s="37">
        <f>1-(U96/100)</f>
        <v>0.90039999999999998</v>
      </c>
      <c r="W96" s="34">
        <v>48</v>
      </c>
      <c r="X96" s="38">
        <f>W96/1000</f>
        <v>4.8000000000000001E-2</v>
      </c>
      <c r="Y96" s="29">
        <v>1170</v>
      </c>
      <c r="Z96" s="29" t="s">
        <v>151</v>
      </c>
      <c r="AA96" s="29" t="s">
        <v>150</v>
      </c>
      <c r="AB96" s="30" t="s">
        <v>150</v>
      </c>
      <c r="AC96" s="39">
        <v>5.8999999999999997E-2</v>
      </c>
      <c r="AD96" s="89">
        <v>0.5</v>
      </c>
      <c r="AE96" s="89">
        <v>1</v>
      </c>
      <c r="AF96" s="30">
        <v>0</v>
      </c>
      <c r="AG96" s="30">
        <v>0.3</v>
      </c>
      <c r="AH96" s="30">
        <v>0.2</v>
      </c>
      <c r="AI96" s="31">
        <v>0</v>
      </c>
      <c r="AJ96" s="31">
        <v>0</v>
      </c>
      <c r="AK96" s="31">
        <v>1</v>
      </c>
      <c r="AL96" s="31">
        <v>1</v>
      </c>
      <c r="AM96" s="88" t="s">
        <v>150</v>
      </c>
      <c r="AN96" s="88">
        <v>1</v>
      </c>
      <c r="AO96" s="29">
        <v>0</v>
      </c>
      <c r="AP96" s="29">
        <v>0</v>
      </c>
      <c r="AQ96" s="31">
        <f>SUM(AD96:AP96)</f>
        <v>5</v>
      </c>
      <c r="AR96" s="40">
        <f>AVERAGE(AD96:AP96)</f>
        <v>0.41666666666666669</v>
      </c>
      <c r="AS96" s="100">
        <f>_xlfn.RANK.EQ(V96,V96:V195,1)/100</f>
        <v>7.0000000000000007E-2</v>
      </c>
      <c r="AT96" s="31">
        <f>_xlfn.RANK.EQ(X96,X96:X195,1)/100</f>
        <v>0.03</v>
      </c>
      <c r="AU96" s="41">
        <f>AVERAGE(AC96, AR96,V96, X96)</f>
        <v>0.35601666666666665</v>
      </c>
    </row>
    <row r="97" spans="1:47" s="42" customFormat="1" hidden="1" x14ac:dyDescent="0.2">
      <c r="A97" s="28">
        <f>_xlfn.RANK.EQ(AU97,$AU$2:$AU$101,0)</f>
        <v>94</v>
      </c>
      <c r="B97" s="35" t="s">
        <v>33</v>
      </c>
      <c r="C97" s="27"/>
      <c r="D97" s="27"/>
      <c r="E97" s="27"/>
      <c r="F97" s="27"/>
      <c r="G97" s="27"/>
      <c r="H97" s="27"/>
      <c r="I97" s="27" t="s">
        <v>20</v>
      </c>
      <c r="J97" s="27" t="s">
        <v>20</v>
      </c>
      <c r="K97" s="27" t="s">
        <v>20</v>
      </c>
      <c r="L97" s="27"/>
      <c r="M97" s="27"/>
      <c r="N97" s="27" t="s">
        <v>20</v>
      </c>
      <c r="O97" s="27"/>
      <c r="P97" s="27"/>
      <c r="Q97" s="27" t="s">
        <v>20</v>
      </c>
      <c r="R97" s="27"/>
      <c r="S97" s="27" t="s">
        <v>20</v>
      </c>
      <c r="T97" s="28"/>
      <c r="U97" s="36">
        <v>82.41</v>
      </c>
      <c r="V97" s="37">
        <f>1-(U97/100)</f>
        <v>0.17590000000000006</v>
      </c>
      <c r="W97" s="34">
        <v>297</v>
      </c>
      <c r="X97" s="38">
        <f>W97/1000</f>
        <v>0.29699999999999999</v>
      </c>
      <c r="Y97" s="29" t="s">
        <v>150</v>
      </c>
      <c r="Z97" s="29" t="s">
        <v>164</v>
      </c>
      <c r="AA97" s="29" t="s">
        <v>165</v>
      </c>
      <c r="AB97" s="30"/>
      <c r="AC97" s="39">
        <v>0.26300000000000001</v>
      </c>
      <c r="AD97" s="89">
        <v>0.8</v>
      </c>
      <c r="AE97" s="89">
        <v>1</v>
      </c>
      <c r="AF97" s="30">
        <v>0</v>
      </c>
      <c r="AG97" s="30">
        <v>0.8</v>
      </c>
      <c r="AH97" s="30">
        <v>0.2</v>
      </c>
      <c r="AI97" s="31">
        <v>1</v>
      </c>
      <c r="AJ97" s="31">
        <v>1</v>
      </c>
      <c r="AK97" s="31">
        <v>1</v>
      </c>
      <c r="AL97" s="31">
        <v>1</v>
      </c>
      <c r="AM97" s="88">
        <v>1</v>
      </c>
      <c r="AN97" s="88">
        <v>0</v>
      </c>
      <c r="AO97" s="29">
        <v>1</v>
      </c>
      <c r="AP97" s="29">
        <v>0</v>
      </c>
      <c r="AQ97" s="31"/>
      <c r="AR97" s="40">
        <f>AVERAGE(AD97:AP97)</f>
        <v>0.67692307692307696</v>
      </c>
      <c r="AS97" s="100">
        <f>_xlfn.RANK.EQ(V97,V97:V196,1)/100</f>
        <v>0.02</v>
      </c>
      <c r="AT97" s="31">
        <f>_xlfn.RANK.EQ(X97,X97:X196,1)/100</f>
        <v>0.06</v>
      </c>
      <c r="AU97" s="41">
        <f>AVERAGE(AC97, AR97,V97, X97)</f>
        <v>0.35320576923076924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0.04</v>
      </c>
      <c r="AU98" s="41">
        <f>AVERAGE(AC98, AR98,V98, X98)</f>
        <v>0.29230576923076929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  <row r="112" spans="1:47" hidden="1" x14ac:dyDescent="0.2"/>
  </sheetData>
  <sortState ref="A2:AU101">
    <sortCondition descending="1" ref="E2:E1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4</v>
      </c>
      <c r="B3" s="35" t="s">
        <v>80</v>
      </c>
      <c r="C3" s="33"/>
      <c r="D3" s="33" t="s">
        <v>20</v>
      </c>
      <c r="E3" s="33"/>
      <c r="F3" s="33" t="s">
        <v>20</v>
      </c>
      <c r="G3" s="33"/>
      <c r="H3" s="33"/>
      <c r="I3" s="33"/>
      <c r="J3" s="33"/>
      <c r="K3" s="33"/>
      <c r="L3" s="33"/>
      <c r="M3" s="33"/>
      <c r="N3" s="33" t="s">
        <v>20</v>
      </c>
      <c r="O3" s="33"/>
      <c r="P3" s="33"/>
      <c r="Q3" s="33" t="s">
        <v>20</v>
      </c>
      <c r="R3" s="33"/>
      <c r="S3" s="27"/>
      <c r="T3" s="28"/>
      <c r="U3" s="36">
        <v>0.03</v>
      </c>
      <c r="V3" s="37">
        <f>1-(U3/100)</f>
        <v>0.99970000000000003</v>
      </c>
      <c r="W3" s="34">
        <v>40971</v>
      </c>
      <c r="X3" s="38">
        <f>W3/1000</f>
        <v>40.970999999999997</v>
      </c>
      <c r="Y3" s="29">
        <v>4600</v>
      </c>
      <c r="Z3" s="29"/>
      <c r="AA3" s="29" t="s">
        <v>204</v>
      </c>
      <c r="AB3" s="30" t="s">
        <v>204</v>
      </c>
      <c r="AC3" s="39">
        <v>0.21199999999999999</v>
      </c>
      <c r="AD3" s="31">
        <v>1</v>
      </c>
      <c r="AE3" s="31">
        <v>1</v>
      </c>
      <c r="AF3" s="30">
        <v>1</v>
      </c>
      <c r="AG3" s="30">
        <v>0.6</v>
      </c>
      <c r="AH3" s="30">
        <v>0.4</v>
      </c>
      <c r="AI3" s="31">
        <v>1</v>
      </c>
      <c r="AJ3" s="31">
        <v>1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1</v>
      </c>
      <c r="AQ3" s="31">
        <f>SUM(AD3:AP3)</f>
        <v>10</v>
      </c>
      <c r="AR3" s="40">
        <f>AVERAGE(AD3:AP3)</f>
        <v>0.90909090909090906</v>
      </c>
      <c r="AS3" s="100">
        <f>_xlfn.RANK.EQ(V3,V3:V102,1)/100</f>
        <v>0.92</v>
      </c>
      <c r="AT3" s="31">
        <f>_xlfn.RANK.EQ(X3,X3:X102,1)/100</f>
        <v>0.91</v>
      </c>
      <c r="AU3" s="41">
        <f>AVERAGE(AC3, AR3,V3, X3)</f>
        <v>10.772947727272726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x14ac:dyDescent="0.2">
      <c r="A5" s="28">
        <f>_xlfn.RANK.EQ(AU5,$AU$2:$AU$101,0)</f>
        <v>11</v>
      </c>
      <c r="B5" s="98" t="s">
        <v>19</v>
      </c>
      <c r="C5" s="27"/>
      <c r="D5" s="27" t="s">
        <v>20</v>
      </c>
      <c r="E5" s="27"/>
      <c r="F5" s="27" t="s">
        <v>20</v>
      </c>
      <c r="G5" s="27"/>
      <c r="H5" s="27"/>
      <c r="I5" s="27"/>
      <c r="J5" s="27"/>
      <c r="K5" s="27"/>
      <c r="L5" s="27"/>
      <c r="M5" s="27"/>
      <c r="N5" s="27" t="s">
        <v>20</v>
      </c>
      <c r="O5" s="27"/>
      <c r="P5" s="27"/>
      <c r="Q5" s="27" t="s">
        <v>20</v>
      </c>
      <c r="R5" s="27"/>
      <c r="S5" s="27"/>
      <c r="T5" s="28"/>
      <c r="U5" s="36">
        <v>4.03</v>
      </c>
      <c r="V5" s="37">
        <f>1-(U5/100)</f>
        <v>0.9597</v>
      </c>
      <c r="W5" s="34">
        <v>11401</v>
      </c>
      <c r="X5" s="38">
        <f>W5/1000</f>
        <v>11.401</v>
      </c>
      <c r="Y5" s="29" t="s">
        <v>146</v>
      </c>
      <c r="Z5" s="29">
        <v>24</v>
      </c>
      <c r="AA5" s="29"/>
      <c r="AB5" s="30" t="s">
        <v>147</v>
      </c>
      <c r="AC5" s="39">
        <v>0.20599999999999999</v>
      </c>
      <c r="AD5" s="31">
        <v>1</v>
      </c>
      <c r="AE5" s="31">
        <v>0.2</v>
      </c>
      <c r="AF5" s="30">
        <v>0</v>
      </c>
      <c r="AG5" s="30">
        <v>0.2</v>
      </c>
      <c r="AH5" s="30">
        <v>0.4</v>
      </c>
      <c r="AI5" s="31">
        <v>0.5</v>
      </c>
      <c r="AJ5" s="31">
        <v>0</v>
      </c>
      <c r="AK5" s="31">
        <v>1</v>
      </c>
      <c r="AL5" s="31">
        <v>1</v>
      </c>
      <c r="AM5" s="88" t="s">
        <v>148</v>
      </c>
      <c r="AN5" s="88" t="s">
        <v>149</v>
      </c>
      <c r="AO5" s="29">
        <v>0</v>
      </c>
      <c r="AP5" s="29">
        <v>0</v>
      </c>
      <c r="AQ5" s="31">
        <f>SUM(AD5:AP5)</f>
        <v>4.3</v>
      </c>
      <c r="AR5" s="40">
        <f>AVERAGE(AD5:AP5)</f>
        <v>0.39090909090909087</v>
      </c>
      <c r="AS5" s="100">
        <f>_xlfn.RANK.EQ(V5,V5:V104,1)/100</f>
        <v>0.37</v>
      </c>
      <c r="AT5" s="31">
        <f>_xlfn.RANK.EQ(X5,X5:X104,1)/100</f>
        <v>0.84</v>
      </c>
      <c r="AU5" s="41">
        <f>AVERAGE(AC5, AR5,V5, X5)</f>
        <v>3.2394022727272729</v>
      </c>
    </row>
    <row r="6" spans="1:47" s="42" customFormat="1" x14ac:dyDescent="0.2">
      <c r="A6" s="28">
        <f>_xlfn.RANK.EQ(AU6,$AU$2:$AU$101,0)</f>
        <v>24</v>
      </c>
      <c r="B6" s="35" t="s">
        <v>53</v>
      </c>
      <c r="C6" s="33"/>
      <c r="D6" s="33" t="s">
        <v>20</v>
      </c>
      <c r="E6" s="33" t="s">
        <v>20</v>
      </c>
      <c r="F6" s="33" t="s">
        <v>20</v>
      </c>
      <c r="G6" s="33" t="s">
        <v>20</v>
      </c>
      <c r="H6" s="33" t="s">
        <v>20</v>
      </c>
      <c r="I6" s="33" t="s">
        <v>20</v>
      </c>
      <c r="J6" s="33"/>
      <c r="K6" s="33"/>
      <c r="L6" s="33" t="s">
        <v>20</v>
      </c>
      <c r="M6" s="33" t="s">
        <v>20</v>
      </c>
      <c r="N6" s="33" t="s">
        <v>20</v>
      </c>
      <c r="O6" s="33" t="s">
        <v>20</v>
      </c>
      <c r="P6" s="33"/>
      <c r="Q6" s="33" t="s">
        <v>20</v>
      </c>
      <c r="R6" s="33"/>
      <c r="S6" s="33"/>
      <c r="T6" s="33" t="s">
        <v>20</v>
      </c>
      <c r="U6" s="36">
        <v>2.46</v>
      </c>
      <c r="V6" s="37">
        <f>1-(U6/100)</f>
        <v>0.97540000000000004</v>
      </c>
      <c r="W6" s="34">
        <v>6116</v>
      </c>
      <c r="X6" s="38">
        <f>W6/1000</f>
        <v>6.1159999999999997</v>
      </c>
      <c r="Y6" s="43">
        <v>10000</v>
      </c>
      <c r="Z6" s="43">
        <v>10000</v>
      </c>
      <c r="AA6" s="29" t="s">
        <v>150</v>
      </c>
      <c r="AB6" s="30" t="s">
        <v>188</v>
      </c>
      <c r="AC6" s="39">
        <v>0.85099999999999998</v>
      </c>
      <c r="AD6" s="31">
        <v>0.8</v>
      </c>
      <c r="AE6" s="31">
        <v>1</v>
      </c>
      <c r="AF6" s="30">
        <v>0</v>
      </c>
      <c r="AG6" s="30">
        <v>0.8</v>
      </c>
      <c r="AH6" s="30">
        <v>1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155</v>
      </c>
      <c r="AO6" s="29">
        <v>1</v>
      </c>
      <c r="AP6" s="29">
        <v>0</v>
      </c>
      <c r="AQ6" s="31">
        <f>SUM(AD6:AP6)</f>
        <v>8.6</v>
      </c>
      <c r="AR6" s="40">
        <f>AVERAGE(AD6:AP6)</f>
        <v>0.78181818181818175</v>
      </c>
      <c r="AS6" s="100">
        <f>_xlfn.RANK.EQ(V6,V6:V105,1)/100</f>
        <v>0.48</v>
      </c>
      <c r="AT6" s="31">
        <f>_xlfn.RANK.EQ(X6,X6:X105,1)/100</f>
        <v>0.71</v>
      </c>
      <c r="AU6" s="41">
        <f>AVERAGE(AC6, AR6,V6, X6)</f>
        <v>2.1810545454545451</v>
      </c>
    </row>
    <row r="7" spans="1:47" s="42" customFormat="1" x14ac:dyDescent="0.2">
      <c r="A7" s="28">
        <f>_xlfn.RANK.EQ(AU7,$AU$2:$AU$101,0)</f>
        <v>34</v>
      </c>
      <c r="B7" s="35" t="s">
        <v>26</v>
      </c>
      <c r="C7" s="33"/>
      <c r="D7" s="33" t="s">
        <v>20</v>
      </c>
      <c r="E7" s="33"/>
      <c r="F7" s="33" t="s">
        <v>20</v>
      </c>
      <c r="G7" s="33" t="s">
        <v>20</v>
      </c>
      <c r="H7" s="33"/>
      <c r="I7" s="33"/>
      <c r="J7" s="33"/>
      <c r="K7" s="33"/>
      <c r="L7" s="33"/>
      <c r="M7" s="33"/>
      <c r="N7" s="33" t="s">
        <v>20</v>
      </c>
      <c r="O7" s="33"/>
      <c r="P7" s="33"/>
      <c r="Q7" s="33" t="s">
        <v>20</v>
      </c>
      <c r="R7" s="27"/>
      <c r="S7" s="27"/>
      <c r="T7" s="28"/>
      <c r="U7" s="36">
        <v>4.03</v>
      </c>
      <c r="V7" s="37">
        <f>1-(U7/100)</f>
        <v>0.9597</v>
      </c>
      <c r="W7" s="34">
        <v>4733</v>
      </c>
      <c r="X7" s="38">
        <f>W7/1000</f>
        <v>4.7329999999999997</v>
      </c>
      <c r="Y7" s="29">
        <v>25</v>
      </c>
      <c r="Z7" s="29">
        <v>25</v>
      </c>
      <c r="AA7" s="29" t="s">
        <v>157</v>
      </c>
      <c r="AB7" s="30" t="s">
        <v>157</v>
      </c>
      <c r="AC7" s="39">
        <v>0.36599999999999999</v>
      </c>
      <c r="AD7" s="31">
        <v>1</v>
      </c>
      <c r="AE7" s="31">
        <v>0.7</v>
      </c>
      <c r="AF7" s="30">
        <v>1</v>
      </c>
      <c r="AG7" s="30">
        <v>0.6</v>
      </c>
      <c r="AH7" s="30">
        <v>0</v>
      </c>
      <c r="AI7" s="31">
        <v>1</v>
      </c>
      <c r="AJ7" s="31">
        <v>1</v>
      </c>
      <c r="AK7" s="31">
        <v>1</v>
      </c>
      <c r="AL7" s="31">
        <v>1</v>
      </c>
      <c r="AM7" s="88" t="s">
        <v>153</v>
      </c>
      <c r="AN7" s="88" t="s">
        <v>153</v>
      </c>
      <c r="AO7" s="29">
        <v>0</v>
      </c>
      <c r="AP7" s="29">
        <v>0</v>
      </c>
      <c r="AQ7" s="31">
        <f>SUM(AD7:AP7)</f>
        <v>7.3000000000000007</v>
      </c>
      <c r="AR7" s="40">
        <f>AVERAGE(AD7:AP7)</f>
        <v>0.66363636363636369</v>
      </c>
      <c r="AS7" s="100">
        <f>_xlfn.RANK.EQ(V7,V7:V106,1)/100</f>
        <v>0.38</v>
      </c>
      <c r="AT7" s="31">
        <f>_xlfn.RANK.EQ(X7,X7:X106,1)/100</f>
        <v>0.63</v>
      </c>
      <c r="AU7" s="41">
        <f>AVERAGE(AC7, AR7,V7, X7)</f>
        <v>1.6805840909090908</v>
      </c>
    </row>
    <row r="8" spans="1:47" s="42" customFormat="1" x14ac:dyDescent="0.2">
      <c r="A8" s="28">
        <f>_xlfn.RANK.EQ(AU8,$AU$2:$AU$101,0)</f>
        <v>36</v>
      </c>
      <c r="B8" s="35" t="s">
        <v>56</v>
      </c>
      <c r="C8" s="33"/>
      <c r="D8" s="33" t="s">
        <v>20</v>
      </c>
      <c r="E8" s="33"/>
      <c r="F8" s="33" t="s">
        <v>20</v>
      </c>
      <c r="G8" s="33"/>
      <c r="H8" s="33" t="s">
        <v>20</v>
      </c>
      <c r="I8" s="33" t="s">
        <v>20</v>
      </c>
      <c r="J8" s="33" t="s">
        <v>20</v>
      </c>
      <c r="K8" s="33"/>
      <c r="L8" s="33" t="s">
        <v>20</v>
      </c>
      <c r="M8" s="33"/>
      <c r="N8" s="33" t="s">
        <v>20</v>
      </c>
      <c r="O8" s="33" t="s">
        <v>20</v>
      </c>
      <c r="P8" s="33"/>
      <c r="Q8" s="33"/>
      <c r="R8" s="33"/>
      <c r="S8" s="33" t="s">
        <v>20</v>
      </c>
      <c r="T8" s="28"/>
      <c r="U8" s="36">
        <v>0.24</v>
      </c>
      <c r="V8" s="37">
        <f>1-(U8/100)</f>
        <v>0.99760000000000004</v>
      </c>
      <c r="W8" s="34">
        <v>4436</v>
      </c>
      <c r="X8" s="38">
        <f>W8/1000</f>
        <v>4.4359999999999999</v>
      </c>
      <c r="Y8" s="29" t="s">
        <v>150</v>
      </c>
      <c r="Z8" s="29" t="s">
        <v>151</v>
      </c>
      <c r="AA8" s="29"/>
      <c r="AB8" s="30"/>
      <c r="AC8" s="39">
        <v>0.34599999999999997</v>
      </c>
      <c r="AD8" s="31">
        <v>1</v>
      </c>
      <c r="AE8" s="31">
        <v>1</v>
      </c>
      <c r="AF8" s="30">
        <v>1</v>
      </c>
      <c r="AG8" s="30">
        <v>0.4</v>
      </c>
      <c r="AH8" s="30">
        <v>0.2</v>
      </c>
      <c r="AI8" s="31">
        <v>1</v>
      </c>
      <c r="AJ8" s="31">
        <v>1</v>
      </c>
      <c r="AK8" s="31">
        <v>1</v>
      </c>
      <c r="AL8" s="31">
        <v>1</v>
      </c>
      <c r="AM8" s="88"/>
      <c r="AN8" s="88"/>
      <c r="AO8" s="29">
        <v>1</v>
      </c>
      <c r="AP8" s="29">
        <v>1</v>
      </c>
      <c r="AQ8" s="31">
        <f>SUM(AD8:AP8)</f>
        <v>9.6</v>
      </c>
      <c r="AR8" s="40">
        <f>AVERAGE(AD8:AP8)</f>
        <v>0.87272727272727268</v>
      </c>
      <c r="AS8" s="100">
        <f>_xlfn.RANK.EQ(V8,V8:V107,1)/100</f>
        <v>0.86</v>
      </c>
      <c r="AT8" s="31">
        <f>_xlfn.RANK.EQ(X8,X8:X107,1)/100</f>
        <v>0.61</v>
      </c>
      <c r="AU8" s="41">
        <f>AVERAGE(AC8, AR8,V8, X8)</f>
        <v>1.6630818181818181</v>
      </c>
    </row>
    <row r="9" spans="1:47" s="42" customFormat="1" x14ac:dyDescent="0.2">
      <c r="A9" s="28">
        <f>_xlfn.RANK.EQ(AU9,$AU$2:$AU$101,0)</f>
        <v>37</v>
      </c>
      <c r="B9" s="35" t="s">
        <v>110</v>
      </c>
      <c r="C9" s="27"/>
      <c r="D9" s="27" t="s">
        <v>20</v>
      </c>
      <c r="E9" s="27"/>
      <c r="F9" s="27" t="s">
        <v>20</v>
      </c>
      <c r="G9" s="27" t="s">
        <v>20</v>
      </c>
      <c r="H9" s="27"/>
      <c r="I9" s="27"/>
      <c r="J9" s="27"/>
      <c r="K9" s="27"/>
      <c r="L9" s="27"/>
      <c r="M9" s="27"/>
      <c r="N9" s="27" t="s">
        <v>20</v>
      </c>
      <c r="O9" s="27"/>
      <c r="P9" s="27"/>
      <c r="Q9" s="27" t="s">
        <v>20</v>
      </c>
      <c r="R9" s="27"/>
      <c r="S9" s="27"/>
      <c r="T9" s="28"/>
      <c r="U9" s="36">
        <v>35.39</v>
      </c>
      <c r="V9" s="37">
        <f>1-(U9/100)</f>
        <v>0.64610000000000001</v>
      </c>
      <c r="W9" s="34">
        <v>4089</v>
      </c>
      <c r="X9" s="38">
        <f>W9/1000</f>
        <v>4.0890000000000004</v>
      </c>
      <c r="Y9" s="29">
        <v>1800</v>
      </c>
      <c r="Z9" s="29">
        <v>52</v>
      </c>
      <c r="AA9" s="29" t="s">
        <v>220</v>
      </c>
      <c r="AB9" s="30" t="s">
        <v>220</v>
      </c>
      <c r="AC9" s="39">
        <v>0.36599999999999999</v>
      </c>
      <c r="AD9" s="89">
        <v>1</v>
      </c>
      <c r="AE9" s="89">
        <v>0.8</v>
      </c>
      <c r="AF9" s="30">
        <v>1</v>
      </c>
      <c r="AG9" s="30">
        <v>0.3</v>
      </c>
      <c r="AH9" s="30">
        <v>0.2</v>
      </c>
      <c r="AI9" s="31">
        <v>1</v>
      </c>
      <c r="AJ9" s="31">
        <v>1</v>
      </c>
      <c r="AK9" s="31">
        <v>1</v>
      </c>
      <c r="AL9" s="31">
        <v>1</v>
      </c>
      <c r="AM9" s="88">
        <v>1</v>
      </c>
      <c r="AN9" s="88">
        <v>1</v>
      </c>
      <c r="AO9" s="29">
        <v>1</v>
      </c>
      <c r="AP9" s="29">
        <v>1</v>
      </c>
      <c r="AQ9" s="31">
        <f>SUM(AD9:AP9)</f>
        <v>11.3</v>
      </c>
      <c r="AR9" s="40">
        <f>AVERAGE(AD9:AP9)</f>
        <v>0.86923076923076925</v>
      </c>
      <c r="AS9" s="100">
        <f>_xlfn.RANK.EQ(V9,V9:V108,1)/100</f>
        <v>0.09</v>
      </c>
      <c r="AT9" s="31">
        <f>_xlfn.RANK.EQ(X9,X9:X108,1)/100</f>
        <v>0.61</v>
      </c>
      <c r="AU9" s="41">
        <f>AVERAGE(AC9, AR9,V9, X9)</f>
        <v>1.4925826923076926</v>
      </c>
    </row>
    <row r="10" spans="1:47" s="42" customFormat="1" x14ac:dyDescent="0.2">
      <c r="A10" s="28">
        <f>_xlfn.RANK.EQ(AU10,$AU$2:$AU$101,0)</f>
        <v>39</v>
      </c>
      <c r="B10" s="35" t="s">
        <v>24</v>
      </c>
      <c r="C10" s="27"/>
      <c r="D10" s="27" t="s">
        <v>20</v>
      </c>
      <c r="E10" s="27"/>
      <c r="F10" s="27" t="s">
        <v>20</v>
      </c>
      <c r="G10" s="27"/>
      <c r="H10" s="27"/>
      <c r="I10" s="27"/>
      <c r="J10" s="27"/>
      <c r="K10" s="27"/>
      <c r="L10" s="27"/>
      <c r="M10" s="27"/>
      <c r="N10" s="27" t="s">
        <v>20</v>
      </c>
      <c r="O10" s="27"/>
      <c r="P10" s="27"/>
      <c r="Q10" s="27" t="s">
        <v>20</v>
      </c>
      <c r="R10" s="27"/>
      <c r="S10" s="27"/>
      <c r="T10" s="28"/>
      <c r="U10" s="36">
        <v>33.53</v>
      </c>
      <c r="V10" s="37">
        <f>1-(U10/100)</f>
        <v>0.66470000000000007</v>
      </c>
      <c r="W10" s="34">
        <v>3311</v>
      </c>
      <c r="X10" s="38">
        <f>W10/1000</f>
        <v>3.3109999999999999</v>
      </c>
      <c r="Y10" s="29">
        <v>32</v>
      </c>
      <c r="Z10" s="29">
        <v>32</v>
      </c>
      <c r="AA10" s="29">
        <v>0</v>
      </c>
      <c r="AB10" s="30" t="s">
        <v>156</v>
      </c>
      <c r="AC10" s="39">
        <v>0.21199999999999999</v>
      </c>
      <c r="AD10" s="31">
        <v>1</v>
      </c>
      <c r="AE10" s="31">
        <v>0.7</v>
      </c>
      <c r="AF10" s="30">
        <v>1</v>
      </c>
      <c r="AG10" s="30">
        <v>0.4</v>
      </c>
      <c r="AH10" s="30">
        <v>0</v>
      </c>
      <c r="AI10" s="31">
        <v>1</v>
      </c>
      <c r="AJ10" s="31">
        <v>1</v>
      </c>
      <c r="AK10" s="31">
        <v>1</v>
      </c>
      <c r="AL10" s="31">
        <v>1</v>
      </c>
      <c r="AM10" s="88" t="s">
        <v>153</v>
      </c>
      <c r="AN10" s="88" t="s">
        <v>153</v>
      </c>
      <c r="AO10" s="29">
        <v>0</v>
      </c>
      <c r="AP10" s="29">
        <v>0</v>
      </c>
      <c r="AQ10" s="31">
        <f>SUM(AD10:AP10)</f>
        <v>7.1</v>
      </c>
      <c r="AR10" s="40">
        <f>AVERAGE(AD10:AP10)</f>
        <v>0.64545454545454539</v>
      </c>
      <c r="AS10" s="100">
        <f>_xlfn.RANK.EQ(V10,V10:V109,1)/100</f>
        <v>0.09</v>
      </c>
      <c r="AT10" s="31">
        <f>_xlfn.RANK.EQ(X10,X10:X109,1)/100</f>
        <v>0.6</v>
      </c>
      <c r="AU10" s="41">
        <f>AVERAGE(AC10, AR10,V10, X10)</f>
        <v>1.2082886363636365</v>
      </c>
    </row>
    <row r="11" spans="1:47" s="42" customFormat="1" x14ac:dyDescent="0.2">
      <c r="A11" s="28">
        <f>_xlfn.RANK.EQ(AU11,$AU$2:$AU$101,0)</f>
        <v>41</v>
      </c>
      <c r="B11" s="35" t="s">
        <v>50</v>
      </c>
      <c r="C11" s="33"/>
      <c r="D11" s="33" t="s">
        <v>20</v>
      </c>
      <c r="E11" s="33" t="s">
        <v>20</v>
      </c>
      <c r="F11" s="33" t="s">
        <v>20</v>
      </c>
      <c r="G11" s="33" t="s">
        <v>20</v>
      </c>
      <c r="H11" s="33" t="s">
        <v>20</v>
      </c>
      <c r="I11" s="33" t="s">
        <v>20</v>
      </c>
      <c r="J11" s="33" t="s">
        <v>20</v>
      </c>
      <c r="K11" s="33" t="s">
        <v>20</v>
      </c>
      <c r="L11" s="33" t="s">
        <v>20</v>
      </c>
      <c r="M11" s="33" t="s">
        <v>20</v>
      </c>
      <c r="N11" s="33" t="s">
        <v>20</v>
      </c>
      <c r="O11" s="33" t="s">
        <v>20</v>
      </c>
      <c r="P11" s="33" t="s">
        <v>20</v>
      </c>
      <c r="Q11" s="33" t="s">
        <v>20</v>
      </c>
      <c r="R11" s="33" t="s">
        <v>20</v>
      </c>
      <c r="S11" s="33"/>
      <c r="T11" s="33" t="s">
        <v>20</v>
      </c>
      <c r="U11" s="36">
        <v>3.31</v>
      </c>
      <c r="V11" s="37">
        <f>1-(U11/100)</f>
        <v>0.96689999999999998</v>
      </c>
      <c r="W11" s="34">
        <v>1478</v>
      </c>
      <c r="X11" s="38">
        <f>W11/1000</f>
        <v>1.478</v>
      </c>
      <c r="Y11" s="29">
        <v>244</v>
      </c>
      <c r="Z11" s="29">
        <v>244</v>
      </c>
      <c r="AA11" s="29" t="s">
        <v>150</v>
      </c>
      <c r="AB11" s="30" t="s">
        <v>150</v>
      </c>
      <c r="AC11" s="39">
        <v>0.96799999999999997</v>
      </c>
      <c r="AD11" s="31">
        <v>0.8</v>
      </c>
      <c r="AE11" s="31">
        <v>1</v>
      </c>
      <c r="AF11" s="30">
        <v>0</v>
      </c>
      <c r="AG11" s="30">
        <v>0.8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>
        <v>1</v>
      </c>
      <c r="AN11" s="88" t="s">
        <v>153</v>
      </c>
      <c r="AO11" s="29">
        <v>1</v>
      </c>
      <c r="AP11" s="29">
        <v>0</v>
      </c>
      <c r="AQ11" s="31">
        <f>SUM(AD11:AP11)</f>
        <v>9</v>
      </c>
      <c r="AR11" s="40">
        <f>AVERAGE(AD11:AP11)</f>
        <v>0.75</v>
      </c>
      <c r="AS11" s="100">
        <f>_xlfn.RANK.EQ(V11,V11:V110,1)/100</f>
        <v>0.42</v>
      </c>
      <c r="AT11" s="31">
        <f>_xlfn.RANK.EQ(X11,X11:X110,1)/100</f>
        <v>0.43</v>
      </c>
      <c r="AU11" s="41">
        <f>AVERAGE(AC11, AR11,V11, X11)</f>
        <v>1.0407249999999999</v>
      </c>
    </row>
    <row r="12" spans="1:47" s="42" customFormat="1" x14ac:dyDescent="0.2">
      <c r="A12" s="28">
        <f>_xlfn.RANK.EQ(AU12,$AU$2:$AU$101,0)</f>
        <v>47</v>
      </c>
      <c r="B12" s="35" t="s">
        <v>98</v>
      </c>
      <c r="C12" s="33" t="s">
        <v>20</v>
      </c>
      <c r="D12" s="33" t="s">
        <v>20</v>
      </c>
      <c r="E12" s="33"/>
      <c r="F12" s="33" t="s">
        <v>20</v>
      </c>
      <c r="G12" s="33"/>
      <c r="H12" s="33" t="s">
        <v>20</v>
      </c>
      <c r="I12" s="33"/>
      <c r="J12" s="33"/>
      <c r="K12" s="33" t="s">
        <v>20</v>
      </c>
      <c r="L12" s="33" t="s">
        <v>20</v>
      </c>
      <c r="M12" s="33" t="s">
        <v>20</v>
      </c>
      <c r="N12" s="33" t="s">
        <v>20</v>
      </c>
      <c r="O12" s="33" t="s">
        <v>20</v>
      </c>
      <c r="P12" s="33" t="s">
        <v>20</v>
      </c>
      <c r="Q12" s="33" t="s">
        <v>20</v>
      </c>
      <c r="R12" s="33" t="s">
        <v>20</v>
      </c>
      <c r="S12" s="33"/>
      <c r="T12" s="33" t="s">
        <v>20</v>
      </c>
      <c r="U12" s="36">
        <v>15.36</v>
      </c>
      <c r="V12" s="37">
        <f>1-(U12/100)</f>
        <v>0.84640000000000004</v>
      </c>
      <c r="W12" s="34">
        <v>1712</v>
      </c>
      <c r="X12" s="38">
        <f>W12/1000</f>
        <v>1.712</v>
      </c>
      <c r="Y12" s="29" t="s">
        <v>192</v>
      </c>
      <c r="Z12" s="29" t="s">
        <v>192</v>
      </c>
      <c r="AA12" s="29" t="s">
        <v>150</v>
      </c>
      <c r="AB12" s="30" t="s">
        <v>150</v>
      </c>
      <c r="AC12" s="39">
        <v>0.53</v>
      </c>
      <c r="AD12" s="31">
        <v>1</v>
      </c>
      <c r="AE12" s="31">
        <v>1</v>
      </c>
      <c r="AF12" s="30">
        <v>0</v>
      </c>
      <c r="AG12" s="30">
        <v>0.8</v>
      </c>
      <c r="AH12" s="30">
        <v>0.2</v>
      </c>
      <c r="AI12" s="31">
        <v>1</v>
      </c>
      <c r="AJ12" s="31">
        <v>0</v>
      </c>
      <c r="AK12" s="31">
        <v>1</v>
      </c>
      <c r="AL12" s="31">
        <v>1</v>
      </c>
      <c r="AM12" s="88">
        <v>1</v>
      </c>
      <c r="AN12" s="88" t="s">
        <v>153</v>
      </c>
      <c r="AO12" s="29">
        <v>0</v>
      </c>
      <c r="AP12" s="29">
        <v>0</v>
      </c>
      <c r="AQ12" s="31">
        <f>SUM(AD12:AP12)</f>
        <v>7</v>
      </c>
      <c r="AR12" s="40">
        <f>AVERAGE(AD12:AP12)</f>
        <v>0.58333333333333337</v>
      </c>
      <c r="AS12" s="100">
        <f>_xlfn.RANK.EQ(V12,V12:V111,1)/100</f>
        <v>0.15</v>
      </c>
      <c r="AT12" s="31">
        <f>_xlfn.RANK.EQ(X12,X12:X111,1)/100</f>
        <v>0.48</v>
      </c>
      <c r="AU12" s="41">
        <f>AVERAGE(AC12, AR12,V12, X12)</f>
        <v>0.91793333333333327</v>
      </c>
    </row>
    <row r="13" spans="1:47" s="42" customFormat="1" x14ac:dyDescent="0.2">
      <c r="A13" s="28">
        <f>_xlfn.RANK.EQ(AU13,$AU$2:$AU$101,0)</f>
        <v>68</v>
      </c>
      <c r="B13" s="35" t="s">
        <v>118</v>
      </c>
      <c r="C13" s="33"/>
      <c r="D13" s="33" t="s">
        <v>20</v>
      </c>
      <c r="E13" s="33"/>
      <c r="F13" s="33" t="s">
        <v>20</v>
      </c>
      <c r="G13" s="33" t="s">
        <v>20</v>
      </c>
      <c r="H13" s="33"/>
      <c r="I13" s="33"/>
      <c r="J13" s="33"/>
      <c r="K13" s="33"/>
      <c r="L13" s="33" t="s">
        <v>20</v>
      </c>
      <c r="M13" s="33"/>
      <c r="N13" s="33" t="s">
        <v>20</v>
      </c>
      <c r="O13" s="33" t="s">
        <v>20</v>
      </c>
      <c r="P13" s="33"/>
      <c r="Q13" s="33" t="s">
        <v>20</v>
      </c>
      <c r="R13" s="33"/>
      <c r="S13" s="33"/>
      <c r="T13" s="28"/>
      <c r="U13" s="36">
        <v>2.21</v>
      </c>
      <c r="V13" s="37">
        <f>1-(U13/100)</f>
        <v>0.97789999999999999</v>
      </c>
      <c r="W13" s="34">
        <v>605</v>
      </c>
      <c r="X13" s="38">
        <f>W13/1000</f>
        <v>0.60499999999999998</v>
      </c>
      <c r="Y13" s="29" t="s">
        <v>222</v>
      </c>
      <c r="Z13" s="29" t="s">
        <v>222</v>
      </c>
      <c r="AA13" s="29" t="s">
        <v>223</v>
      </c>
      <c r="AB13" s="30" t="s">
        <v>223</v>
      </c>
      <c r="AC13" s="39">
        <v>0.38600000000000001</v>
      </c>
      <c r="AD13" s="31">
        <v>1</v>
      </c>
      <c r="AE13" s="31">
        <v>1</v>
      </c>
      <c r="AF13" s="30">
        <v>1</v>
      </c>
      <c r="AG13" s="30">
        <v>0.8</v>
      </c>
      <c r="AH13" s="30">
        <v>0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 t="s">
        <v>167</v>
      </c>
      <c r="AP13" s="29">
        <v>0</v>
      </c>
      <c r="AQ13" s="31">
        <f>SUM(AD13:AP13)</f>
        <v>7.8</v>
      </c>
      <c r="AR13" s="40">
        <f>AVERAGE(AD13:AP13)</f>
        <v>0.78</v>
      </c>
      <c r="AS13" s="100">
        <f>_xlfn.RANK.EQ(V13,V13:V112,1)/100</f>
        <v>0.48</v>
      </c>
      <c r="AT13" s="31">
        <f>_xlfn.RANK.EQ(X13,X13:X112,1)/100</f>
        <v>0.26</v>
      </c>
      <c r="AU13" s="41">
        <f>AVERAGE(AC13, AR13,V13, X13)</f>
        <v>0.68722499999999997</v>
      </c>
    </row>
    <row r="14" spans="1:47" s="42" customFormat="1" x14ac:dyDescent="0.2">
      <c r="A14" s="28">
        <f>_xlfn.RANK.EQ(AU14,$AU$2:$AU$101,0)</f>
        <v>69</v>
      </c>
      <c r="B14" s="35" t="s">
        <v>21</v>
      </c>
      <c r="C14" s="27"/>
      <c r="D14" s="27" t="s">
        <v>20</v>
      </c>
      <c r="E14" s="27"/>
      <c r="F14" s="27" t="s">
        <v>20</v>
      </c>
      <c r="G14" s="27"/>
      <c r="H14" s="27"/>
      <c r="I14" s="27"/>
      <c r="J14" s="27"/>
      <c r="K14" s="27"/>
      <c r="L14" s="27"/>
      <c r="M14" s="27"/>
      <c r="N14" s="27" t="s">
        <v>20</v>
      </c>
      <c r="O14" s="27"/>
      <c r="P14" s="27"/>
      <c r="Q14" s="27" t="s">
        <v>20</v>
      </c>
      <c r="R14" s="27"/>
      <c r="S14" s="27"/>
      <c r="T14" s="28"/>
      <c r="U14" s="36">
        <v>0.8</v>
      </c>
      <c r="V14" s="37">
        <f>1-(U14/100)</f>
        <v>0.99199999999999999</v>
      </c>
      <c r="W14" s="34">
        <v>790</v>
      </c>
      <c r="X14" s="38">
        <f>W14/1000</f>
        <v>0.79</v>
      </c>
      <c r="Y14" s="29" t="s">
        <v>150</v>
      </c>
      <c r="Z14" s="29" t="s">
        <v>151</v>
      </c>
      <c r="AA14" s="29"/>
      <c r="AB14" s="30" t="s">
        <v>147</v>
      </c>
      <c r="AC14" s="39">
        <v>0.222</v>
      </c>
      <c r="AD14" s="31">
        <v>1</v>
      </c>
      <c r="AE14" s="31">
        <v>1</v>
      </c>
      <c r="AF14" s="30">
        <v>1</v>
      </c>
      <c r="AG14" s="30">
        <v>0.2</v>
      </c>
      <c r="AH14" s="30">
        <v>0.2</v>
      </c>
      <c r="AI14" s="31">
        <v>1</v>
      </c>
      <c r="AJ14" s="31">
        <v>1</v>
      </c>
      <c r="AK14" s="31">
        <v>1</v>
      </c>
      <c r="AL14" s="31">
        <v>1</v>
      </c>
      <c r="AM14" s="88" t="s">
        <v>148</v>
      </c>
      <c r="AN14" s="88" t="s">
        <v>149</v>
      </c>
      <c r="AO14" s="29">
        <v>0</v>
      </c>
      <c r="AP14" s="29">
        <v>0</v>
      </c>
      <c r="AQ14" s="31">
        <f>SUM(AD14:AP14)</f>
        <v>7.4</v>
      </c>
      <c r="AR14" s="40">
        <f>AVERAGE(AD14:AP14)</f>
        <v>0.67272727272727273</v>
      </c>
      <c r="AS14" s="100">
        <f>_xlfn.RANK.EQ(V14,V14:V113,1)/100</f>
        <v>0.66</v>
      </c>
      <c r="AT14" s="31">
        <f>_xlfn.RANK.EQ(X14,X14:X113,1)/100</f>
        <v>0.3</v>
      </c>
      <c r="AU14" s="41">
        <f>AVERAGE(AC14, AR14,V14, X14)</f>
        <v>0.66918181818181821</v>
      </c>
    </row>
    <row r="15" spans="1:47" s="42" customFormat="1" x14ac:dyDescent="0.2">
      <c r="A15" s="28">
        <f>_xlfn.RANK.EQ(AU15,$AU$2:$AU$101,0)</f>
        <v>76</v>
      </c>
      <c r="B15" s="35" t="s">
        <v>88</v>
      </c>
      <c r="C15" s="27"/>
      <c r="D15" s="27" t="s">
        <v>20</v>
      </c>
      <c r="E15" s="27"/>
      <c r="F15" s="27" t="s">
        <v>20</v>
      </c>
      <c r="G15" s="27"/>
      <c r="H15" s="27"/>
      <c r="I15" s="27"/>
      <c r="J15" s="27"/>
      <c r="K15" s="27"/>
      <c r="L15" s="27" t="s">
        <v>20</v>
      </c>
      <c r="M15" s="27"/>
      <c r="N15" s="27" t="s">
        <v>20</v>
      </c>
      <c r="O15" s="27" t="s">
        <v>20</v>
      </c>
      <c r="P15" s="27"/>
      <c r="Q15" s="27" t="s">
        <v>20</v>
      </c>
      <c r="R15" s="27"/>
      <c r="S15" s="27"/>
      <c r="T15" s="28"/>
      <c r="U15" s="36">
        <v>10.7</v>
      </c>
      <c r="V15" s="37">
        <f>1-(U15/100)</f>
        <v>0.89300000000000002</v>
      </c>
      <c r="W15" s="34">
        <v>484</v>
      </c>
      <c r="X15" s="38">
        <f>W15/1000</f>
        <v>0.48399999999999999</v>
      </c>
      <c r="Y15" s="29">
        <v>1</v>
      </c>
      <c r="Z15" s="29" t="s">
        <v>151</v>
      </c>
      <c r="AA15" s="29" t="s">
        <v>211</v>
      </c>
      <c r="AB15" s="30" t="s">
        <v>212</v>
      </c>
      <c r="AC15" s="39">
        <v>0.24199999999999999</v>
      </c>
      <c r="AD15" s="89">
        <v>1</v>
      </c>
      <c r="AE15" s="89">
        <v>1</v>
      </c>
      <c r="AF15" s="30">
        <v>1</v>
      </c>
      <c r="AG15" s="31">
        <v>0.2</v>
      </c>
      <c r="AH15" s="30">
        <v>0.2</v>
      </c>
      <c r="AI15" s="31">
        <v>0</v>
      </c>
      <c r="AJ15" s="31">
        <v>0</v>
      </c>
      <c r="AK15" s="31">
        <v>1</v>
      </c>
      <c r="AL15" s="31">
        <v>1</v>
      </c>
      <c r="AM15" s="88">
        <v>1</v>
      </c>
      <c r="AN15" s="88">
        <v>1</v>
      </c>
      <c r="AO15" s="29">
        <v>0</v>
      </c>
      <c r="AP15" s="29">
        <v>1</v>
      </c>
      <c r="AQ15" s="31">
        <f>SUM(AD15:AP15)</f>
        <v>8.4</v>
      </c>
      <c r="AR15" s="40">
        <f>AVERAGE(AD15:AP15)</f>
        <v>0.64615384615384619</v>
      </c>
      <c r="AS15" s="100">
        <f>_xlfn.RANK.EQ(V15,V15:V114,1)/100</f>
        <v>0.21</v>
      </c>
      <c r="AT15" s="31">
        <f>_xlfn.RANK.EQ(X15,X15:X114,1)/100</f>
        <v>0.22</v>
      </c>
      <c r="AU15" s="41">
        <f>AVERAGE(AC15, AR15,V15, X15)</f>
        <v>0.56628846153846157</v>
      </c>
    </row>
    <row r="16" spans="1:47" s="42" customFormat="1" x14ac:dyDescent="0.2">
      <c r="A16" s="28">
        <f>_xlfn.RANK.EQ(AU16,$AU$2:$AU$101,0)</f>
        <v>80</v>
      </c>
      <c r="B16" s="35" t="s">
        <v>111</v>
      </c>
      <c r="C16" s="27"/>
      <c r="D16" s="27" t="s">
        <v>20</v>
      </c>
      <c r="E16" s="27"/>
      <c r="F16" s="27" t="s">
        <v>20</v>
      </c>
      <c r="G16" s="27"/>
      <c r="H16" s="27"/>
      <c r="I16" s="27"/>
      <c r="J16" s="27"/>
      <c r="K16" s="27"/>
      <c r="L16" s="27" t="s">
        <v>20</v>
      </c>
      <c r="M16" s="27"/>
      <c r="N16" s="27" t="s">
        <v>20</v>
      </c>
      <c r="O16" s="27" t="s">
        <v>20</v>
      </c>
      <c r="P16" s="27"/>
      <c r="Q16" s="27" t="s">
        <v>20</v>
      </c>
      <c r="R16" s="27"/>
      <c r="S16" s="27"/>
      <c r="T16" s="28"/>
      <c r="U16" s="36">
        <v>26.56</v>
      </c>
      <c r="V16" s="37">
        <f>1-(U16/100)</f>
        <v>0.73439999999999994</v>
      </c>
      <c r="W16" s="34">
        <v>396</v>
      </c>
      <c r="X16" s="38">
        <f>W16/1000</f>
        <v>0.39600000000000002</v>
      </c>
      <c r="Y16" s="29">
        <v>1</v>
      </c>
      <c r="Z16" s="29" t="s">
        <v>151</v>
      </c>
      <c r="AA16" s="29" t="s">
        <v>221</v>
      </c>
      <c r="AB16" s="30" t="s">
        <v>212</v>
      </c>
      <c r="AC16" s="39">
        <v>0.24199999999999999</v>
      </c>
      <c r="AD16" s="89">
        <v>1</v>
      </c>
      <c r="AE16" s="89">
        <v>0.8</v>
      </c>
      <c r="AF16" s="30">
        <v>1</v>
      </c>
      <c r="AG16" s="30">
        <v>0.1</v>
      </c>
      <c r="AH16" s="30">
        <v>0.2</v>
      </c>
      <c r="AI16" s="31">
        <v>1</v>
      </c>
      <c r="AJ16" s="31">
        <v>0</v>
      </c>
      <c r="AK16" s="31">
        <v>1</v>
      </c>
      <c r="AL16" s="31">
        <v>1</v>
      </c>
      <c r="AM16" s="88" t="s">
        <v>150</v>
      </c>
      <c r="AN16" s="88">
        <v>1</v>
      </c>
      <c r="AO16" s="29">
        <v>1</v>
      </c>
      <c r="AP16" s="29">
        <v>0</v>
      </c>
      <c r="AQ16" s="31">
        <f>SUM(AD16:AP16)</f>
        <v>8.1</v>
      </c>
      <c r="AR16" s="40">
        <f>AVERAGE(AD16:AP16)</f>
        <v>0.67499999999999993</v>
      </c>
      <c r="AS16" s="100">
        <f>_xlfn.RANK.EQ(V16,V16:V115,1)/100</f>
        <v>0.09</v>
      </c>
      <c r="AT16" s="31">
        <f>_xlfn.RANK.EQ(X16,X16:X115,1)/100</f>
        <v>0.2</v>
      </c>
      <c r="AU16" s="41">
        <f>AVERAGE(AC16, AR16,V16, X16)</f>
        <v>0.51184999999999992</v>
      </c>
    </row>
    <row r="17" spans="1:47" s="42" customFormat="1" x14ac:dyDescent="0.2">
      <c r="A17" s="28">
        <f>_xlfn.RANK.EQ(AU17,$AU$2:$AU$101,0)</f>
        <v>83</v>
      </c>
      <c r="B17" s="35" t="s">
        <v>112</v>
      </c>
      <c r="C17" s="33"/>
      <c r="D17" s="33" t="s">
        <v>20</v>
      </c>
      <c r="E17" s="33"/>
      <c r="F17" s="33" t="s">
        <v>20</v>
      </c>
      <c r="G17" s="33"/>
      <c r="H17" s="33"/>
      <c r="I17" s="33"/>
      <c r="J17" s="33"/>
      <c r="K17" s="33"/>
      <c r="L17" s="33"/>
      <c r="M17" s="33"/>
      <c r="N17" s="33" t="s">
        <v>20</v>
      </c>
      <c r="O17" s="27"/>
      <c r="P17" s="27"/>
      <c r="Q17" s="27"/>
      <c r="R17" s="27"/>
      <c r="S17" s="27"/>
      <c r="T17" s="28"/>
      <c r="U17" s="36">
        <v>71.16</v>
      </c>
      <c r="V17" s="37">
        <f>1-(U17/100)</f>
        <v>0.28839999999999999</v>
      </c>
      <c r="W17" s="34">
        <v>700</v>
      </c>
      <c r="X17" s="38">
        <f>W17/1000</f>
        <v>0.7</v>
      </c>
      <c r="Y17" s="29" t="s">
        <v>150</v>
      </c>
      <c r="Z17" s="29" t="s">
        <v>151</v>
      </c>
      <c r="AA17" s="29" t="s">
        <v>150</v>
      </c>
      <c r="AB17" s="30" t="s">
        <v>150</v>
      </c>
      <c r="AC17" s="39">
        <v>0.17799999999999999</v>
      </c>
      <c r="AD17" s="31">
        <v>1</v>
      </c>
      <c r="AE17" s="31">
        <v>0.8</v>
      </c>
      <c r="AF17" s="30">
        <v>1</v>
      </c>
      <c r="AG17" s="30"/>
      <c r="AH17" s="30"/>
      <c r="AI17" s="31">
        <v>1</v>
      </c>
      <c r="AJ17" s="31">
        <v>1</v>
      </c>
      <c r="AK17" s="31">
        <v>1</v>
      </c>
      <c r="AL17" s="31">
        <v>1</v>
      </c>
      <c r="AM17" s="88" t="s">
        <v>153</v>
      </c>
      <c r="AN17" s="88" t="s">
        <v>153</v>
      </c>
      <c r="AO17" s="29">
        <v>0</v>
      </c>
      <c r="AP17" s="29">
        <v>0</v>
      </c>
      <c r="AQ17" s="31">
        <f>SUM(AD17:AP17)</f>
        <v>6.8</v>
      </c>
      <c r="AR17" s="40">
        <f>AVERAGE(AD17:AP17)</f>
        <v>0.75555555555555554</v>
      </c>
      <c r="AS17" s="100">
        <f>_xlfn.RANK.EQ(V17,V17:V116,1)/100</f>
        <v>0.04</v>
      </c>
      <c r="AT17" s="31">
        <f>_xlfn.RANK.EQ(X17,X17:X116,1)/100</f>
        <v>0.25</v>
      </c>
      <c r="AU17" s="41">
        <f>AVERAGE(AC17, AR17,V17, X17)</f>
        <v>0.48048888888888885</v>
      </c>
    </row>
    <row r="18" spans="1:47" s="42" customFormat="1" hidden="1" x14ac:dyDescent="0.2">
      <c r="A18" s="28">
        <f>_xlfn.RANK.EQ(AU18,$AU$2:$AU$101,0)</f>
        <v>2</v>
      </c>
      <c r="B18" s="35" t="s">
        <v>57</v>
      </c>
      <c r="C18" s="33"/>
      <c r="D18" s="33"/>
      <c r="E18" s="33"/>
      <c r="F18" s="33"/>
      <c r="G18" s="33"/>
      <c r="H18" s="33" t="s">
        <v>20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 t="s">
        <v>20</v>
      </c>
      <c r="U18" s="36">
        <v>0.03</v>
      </c>
      <c r="V18" s="37">
        <f>1-(U18/100)</f>
        <v>0.99970000000000003</v>
      </c>
      <c r="W18" s="30">
        <v>107792</v>
      </c>
      <c r="X18" s="38">
        <f>W18/1000</f>
        <v>107.792</v>
      </c>
      <c r="Y18" s="29"/>
      <c r="Z18" s="29"/>
      <c r="AA18" s="29"/>
      <c r="AB18" s="30"/>
      <c r="AC18" s="39">
        <v>3.4000000000000002E-2</v>
      </c>
      <c r="AD18" s="31">
        <v>1</v>
      </c>
      <c r="AE18" s="31">
        <v>1</v>
      </c>
      <c r="AF18" s="30">
        <v>1</v>
      </c>
      <c r="AG18" s="30">
        <v>0.8</v>
      </c>
      <c r="AH18" s="30">
        <v>0.6</v>
      </c>
      <c r="AI18" s="31">
        <v>1</v>
      </c>
      <c r="AJ18" s="31">
        <v>1</v>
      </c>
      <c r="AK18" s="31">
        <v>1</v>
      </c>
      <c r="AL18" s="31">
        <v>1</v>
      </c>
      <c r="AM18" s="88"/>
      <c r="AN18" s="88"/>
      <c r="AO18" s="29">
        <v>1</v>
      </c>
      <c r="AP18" s="29">
        <v>1</v>
      </c>
      <c r="AQ18" s="31">
        <f>SUM(AD18:AP18)</f>
        <v>10.399999999999999</v>
      </c>
      <c r="AR18" s="40">
        <f>AVERAGE(AD18:AP18)</f>
        <v>0.94545454545454533</v>
      </c>
      <c r="AS18" s="100">
        <f>_xlfn.RANK.EQ(V18,V18:V117,1)/100</f>
        <v>0.84</v>
      </c>
      <c r="AT18" s="31">
        <f>_xlfn.RANK.EQ(X18,X18:X117,1)/100</f>
        <v>0.84</v>
      </c>
      <c r="AU18" s="41">
        <f>AVERAGE(AC18, AR18,V18, X18)</f>
        <v>27.442788636363638</v>
      </c>
    </row>
    <row r="19" spans="1:47" s="42" customFormat="1" hidden="1" x14ac:dyDescent="0.2">
      <c r="A19" s="28">
        <f>_xlfn.RANK.EQ(AU19,$AU$2:$AU$101,0)</f>
        <v>3</v>
      </c>
      <c r="B19" s="35" t="s">
        <v>73</v>
      </c>
      <c r="C19" s="33" t="s">
        <v>20</v>
      </c>
      <c r="D19" s="33" t="s">
        <v>20</v>
      </c>
      <c r="E19" s="33" t="s">
        <v>20</v>
      </c>
      <c r="F19" s="33"/>
      <c r="G19" s="33" t="s">
        <v>20</v>
      </c>
      <c r="H19" s="33" t="s">
        <v>20</v>
      </c>
      <c r="I19" s="33" t="s">
        <v>20</v>
      </c>
      <c r="J19" s="33" t="s">
        <v>20</v>
      </c>
      <c r="K19" s="33" t="s">
        <v>20</v>
      </c>
      <c r="L19" s="33" t="s">
        <v>20</v>
      </c>
      <c r="M19" s="33" t="s">
        <v>20</v>
      </c>
      <c r="N19" s="33"/>
      <c r="O19" s="33" t="s">
        <v>20</v>
      </c>
      <c r="P19" s="33" t="s">
        <v>20</v>
      </c>
      <c r="Q19" s="33" t="s">
        <v>20</v>
      </c>
      <c r="R19" s="33" t="s">
        <v>20</v>
      </c>
      <c r="S19" s="33" t="s">
        <v>20</v>
      </c>
      <c r="T19" s="33" t="s">
        <v>20</v>
      </c>
      <c r="U19" s="36">
        <v>0.63</v>
      </c>
      <c r="V19" s="37">
        <f>1-(U19/100)</f>
        <v>0.99370000000000003</v>
      </c>
      <c r="W19" s="34">
        <v>52469</v>
      </c>
      <c r="X19" s="38">
        <f>W19/1000</f>
        <v>52.469000000000001</v>
      </c>
      <c r="Y19" s="29" t="s">
        <v>172</v>
      </c>
      <c r="Z19" s="29" t="s">
        <v>172</v>
      </c>
      <c r="AA19" s="29" t="s">
        <v>199</v>
      </c>
      <c r="AB19" s="30" t="s">
        <v>199</v>
      </c>
      <c r="AC19" s="39">
        <v>0.83599999999999997</v>
      </c>
      <c r="AD19" s="31">
        <v>0</v>
      </c>
      <c r="AE19" s="31">
        <v>1</v>
      </c>
      <c r="AF19" s="30">
        <v>0</v>
      </c>
      <c r="AG19" s="30">
        <v>0.8</v>
      </c>
      <c r="AH19" s="30">
        <v>0</v>
      </c>
      <c r="AI19" s="31">
        <v>1</v>
      </c>
      <c r="AJ19" s="31">
        <v>0</v>
      </c>
      <c r="AK19" s="31">
        <v>1</v>
      </c>
      <c r="AL19" s="31">
        <v>1</v>
      </c>
      <c r="AM19" s="88" t="s">
        <v>153</v>
      </c>
      <c r="AN19" s="88" t="s">
        <v>153</v>
      </c>
      <c r="AO19" s="29">
        <v>1</v>
      </c>
      <c r="AP19" s="29">
        <v>0</v>
      </c>
      <c r="AQ19" s="31">
        <f>SUM(AD19:AP19)</f>
        <v>5.8</v>
      </c>
      <c r="AR19" s="40">
        <f>AVERAGE(AD19:AP19)</f>
        <v>0.52727272727272723</v>
      </c>
      <c r="AS19" s="100">
        <f>_xlfn.RANK.EQ(V19,V19:V118,1)/100</f>
        <v>0.71</v>
      </c>
      <c r="AT19" s="31">
        <f>_xlfn.RANK.EQ(X19,X19:X118,1)/100</f>
        <v>0.83</v>
      </c>
      <c r="AU19" s="41">
        <f>AVERAGE(AC19, AR19,V19, X19)</f>
        <v>13.706493181818182</v>
      </c>
    </row>
    <row r="20" spans="1:47" s="42" customFormat="1" hidden="1" x14ac:dyDescent="0.2">
      <c r="A20" s="28">
        <f>_xlfn.RANK.EQ(AU20,$AU$2:$AU$101,0)</f>
        <v>5</v>
      </c>
      <c r="B20" s="35" t="s">
        <v>104</v>
      </c>
      <c r="C20" s="33"/>
      <c r="D20" s="33"/>
      <c r="E20" s="33"/>
      <c r="F20" s="33"/>
      <c r="G20" s="33" t="s">
        <v>20</v>
      </c>
      <c r="H20" s="33"/>
      <c r="I20" s="33"/>
      <c r="J20" s="33"/>
      <c r="K20" s="33"/>
      <c r="L20" s="33"/>
      <c r="M20" s="33"/>
      <c r="N20" s="33"/>
      <c r="O20" s="33"/>
      <c r="P20" s="33"/>
      <c r="Q20" s="33" t="s">
        <v>20</v>
      </c>
      <c r="R20" s="33"/>
      <c r="S20" s="33" t="s">
        <v>20</v>
      </c>
      <c r="T20" s="33"/>
      <c r="U20" s="36">
        <v>0.32</v>
      </c>
      <c r="V20" s="37">
        <f>1-(U20/100)</f>
        <v>0.99680000000000002</v>
      </c>
      <c r="W20" s="34">
        <v>40540</v>
      </c>
      <c r="X20" s="38">
        <f>W20/1000</f>
        <v>40.54</v>
      </c>
      <c r="Y20" s="29"/>
      <c r="Z20" s="29">
        <v>0</v>
      </c>
      <c r="AA20" s="29" t="s">
        <v>217</v>
      </c>
      <c r="AB20" s="30" t="s">
        <v>150</v>
      </c>
      <c r="AC20" s="39">
        <v>0.187</v>
      </c>
      <c r="AD20" s="31">
        <v>1</v>
      </c>
      <c r="AE20" s="31">
        <v>1</v>
      </c>
      <c r="AF20" s="30">
        <v>1</v>
      </c>
      <c r="AG20" s="30">
        <v>0.6</v>
      </c>
      <c r="AH20" s="30">
        <v>0.8</v>
      </c>
      <c r="AI20" s="31">
        <v>1</v>
      </c>
      <c r="AJ20" s="31">
        <v>1</v>
      </c>
      <c r="AK20" s="31">
        <v>1</v>
      </c>
      <c r="AL20" s="31">
        <v>1</v>
      </c>
      <c r="AM20" s="88" t="s">
        <v>148</v>
      </c>
      <c r="AN20" s="88" t="s">
        <v>153</v>
      </c>
      <c r="AO20" s="29">
        <v>1</v>
      </c>
      <c r="AP20" s="29">
        <v>1</v>
      </c>
      <c r="AQ20" s="31">
        <f>SUM(AD20:AP20)</f>
        <v>10.4</v>
      </c>
      <c r="AR20" s="40">
        <f>AVERAGE(AD20:AP20)</f>
        <v>0.94545454545454544</v>
      </c>
      <c r="AS20" s="100">
        <f>_xlfn.RANK.EQ(V20,V20:V119,1)/100</f>
        <v>0.76</v>
      </c>
      <c r="AT20" s="31">
        <f>_xlfn.RANK.EQ(X20,X20:X119,1)/100</f>
        <v>0.82</v>
      </c>
      <c r="AU20" s="41">
        <f>AVERAGE(AC20, AR20,V20, X20)</f>
        <v>10.667313636363636</v>
      </c>
    </row>
    <row r="21" spans="1:47" s="42" customFormat="1" ht="25.5" hidden="1" x14ac:dyDescent="0.2">
      <c r="A21" s="28">
        <f>_xlfn.RANK.EQ(AU21,$AU$2:$AU$101,0)</f>
        <v>7</v>
      </c>
      <c r="B21" s="35" t="s">
        <v>55</v>
      </c>
      <c r="C21" s="33"/>
      <c r="D21" s="33"/>
      <c r="E21" s="33" t="s">
        <v>20</v>
      </c>
      <c r="F21" s="33"/>
      <c r="G21" s="33"/>
      <c r="H21" s="33"/>
      <c r="I21" s="33"/>
      <c r="J21" s="33"/>
      <c r="K21" s="33" t="s">
        <v>20</v>
      </c>
      <c r="L21" s="33"/>
      <c r="M21" s="33"/>
      <c r="N21" s="33"/>
      <c r="O21" s="33"/>
      <c r="P21" s="33" t="s">
        <v>20</v>
      </c>
      <c r="Q21" s="33" t="s">
        <v>20</v>
      </c>
      <c r="R21" s="33"/>
      <c r="S21" s="33"/>
      <c r="T21" s="33"/>
      <c r="U21" s="36">
        <v>0.68</v>
      </c>
      <c r="V21" s="37">
        <f>1-(U21/100)</f>
        <v>0.99319999999999997</v>
      </c>
      <c r="W21" s="34">
        <v>23196</v>
      </c>
      <c r="X21" s="38">
        <f>W21/1000</f>
        <v>23.196000000000002</v>
      </c>
      <c r="Y21" s="29"/>
      <c r="Z21" s="29"/>
      <c r="AA21" s="29"/>
      <c r="AB21" s="30"/>
      <c r="AC21" s="39">
        <v>0.53900000000000003</v>
      </c>
      <c r="AD21" s="31">
        <v>1</v>
      </c>
      <c r="AE21" s="31">
        <v>1</v>
      </c>
      <c r="AF21" s="30">
        <v>1</v>
      </c>
      <c r="AG21" s="30">
        <v>0.6</v>
      </c>
      <c r="AH21" s="30">
        <v>0.6</v>
      </c>
      <c r="AI21" s="31">
        <v>1</v>
      </c>
      <c r="AJ21" s="31">
        <v>1</v>
      </c>
      <c r="AK21" s="31">
        <v>1</v>
      </c>
      <c r="AL21" s="31">
        <v>1</v>
      </c>
      <c r="AM21" s="88"/>
      <c r="AN21" s="88"/>
      <c r="AO21" s="29">
        <v>1</v>
      </c>
      <c r="AP21" s="29">
        <v>1</v>
      </c>
      <c r="AQ21" s="31">
        <f>SUM(AD21:AP21)</f>
        <v>10.199999999999999</v>
      </c>
      <c r="AR21" s="40">
        <f>AVERAGE(AD21:AP21)</f>
        <v>0.92727272727272725</v>
      </c>
      <c r="AS21" s="100">
        <f>_xlfn.RANK.EQ(V21,V21:V120,1)/100</f>
        <v>0.68</v>
      </c>
      <c r="AT21" s="31">
        <f>_xlfn.RANK.EQ(X21,X21:X120,1)/100</f>
        <v>0.81</v>
      </c>
      <c r="AU21" s="41">
        <f>AVERAGE(AC21, AR21,V21, X21)</f>
        <v>6.4138681818181826</v>
      </c>
    </row>
    <row r="22" spans="1:47" s="42" customFormat="1" hidden="1" x14ac:dyDescent="0.2">
      <c r="A22" s="28">
        <f>_xlfn.RANK.EQ(AU22,$AU$2:$AU$101,0)</f>
        <v>8</v>
      </c>
      <c r="B22" s="35" t="s">
        <v>102</v>
      </c>
      <c r="C22" s="33"/>
      <c r="D22" s="33"/>
      <c r="E22" s="33"/>
      <c r="F22" s="33"/>
      <c r="G22" s="33" t="s">
        <v>20</v>
      </c>
      <c r="H22" s="33"/>
      <c r="I22" s="33"/>
      <c r="J22" s="33"/>
      <c r="K22" s="33"/>
      <c r="L22" s="33"/>
      <c r="M22" s="33"/>
      <c r="N22" s="33"/>
      <c r="O22" s="33"/>
      <c r="P22" s="33"/>
      <c r="Q22" s="33" t="s">
        <v>20</v>
      </c>
      <c r="R22" s="33"/>
      <c r="S22" s="33" t="s">
        <v>20</v>
      </c>
      <c r="T22" s="33"/>
      <c r="U22" s="36">
        <v>0.37</v>
      </c>
      <c r="V22" s="37">
        <f>1-(U22/100)</f>
        <v>0.99629999999999996</v>
      </c>
      <c r="W22" s="34">
        <v>20581</v>
      </c>
      <c r="X22" s="38">
        <f>W22/1000</f>
        <v>20.581</v>
      </c>
      <c r="Y22" s="29">
        <v>42</v>
      </c>
      <c r="Z22" s="29">
        <v>42</v>
      </c>
      <c r="AA22" s="29" t="s">
        <v>215</v>
      </c>
      <c r="AB22" s="30" t="s">
        <v>215</v>
      </c>
      <c r="AC22" s="39">
        <v>0.187</v>
      </c>
      <c r="AD22" s="31">
        <v>1</v>
      </c>
      <c r="AE22" s="31">
        <v>1</v>
      </c>
      <c r="AF22" s="30">
        <v>1</v>
      </c>
      <c r="AG22" s="30">
        <v>0.6</v>
      </c>
      <c r="AH22" s="30">
        <v>0.8</v>
      </c>
      <c r="AI22" s="31">
        <v>1</v>
      </c>
      <c r="AJ22" s="31">
        <v>1</v>
      </c>
      <c r="AK22" s="31">
        <v>1</v>
      </c>
      <c r="AL22" s="31">
        <v>1</v>
      </c>
      <c r="AM22" s="88" t="s">
        <v>153</v>
      </c>
      <c r="AN22" s="88" t="s">
        <v>153</v>
      </c>
      <c r="AO22" s="29">
        <v>1</v>
      </c>
      <c r="AP22" s="29">
        <v>1</v>
      </c>
      <c r="AQ22" s="31">
        <f>SUM(AD22:AP22)</f>
        <v>10.4</v>
      </c>
      <c r="AR22" s="40">
        <f>AVERAGE(AD22:AP22)</f>
        <v>0.94545454545454544</v>
      </c>
      <c r="AS22" s="100">
        <f>_xlfn.RANK.EQ(V22,V22:V121,1)/100</f>
        <v>0.72</v>
      </c>
      <c r="AT22" s="31">
        <f>_xlfn.RANK.EQ(X22,X22:X121,1)/100</f>
        <v>0.8</v>
      </c>
      <c r="AU22" s="41">
        <f>AVERAGE(AC22, AR22,V22, X22)</f>
        <v>5.677438636363636</v>
      </c>
    </row>
    <row r="23" spans="1:47" s="42" customFormat="1" hidden="1" x14ac:dyDescent="0.2">
      <c r="A23" s="28">
        <f>_xlfn.RANK.EQ(AU23,$AU$2:$AU$101,0)</f>
        <v>9</v>
      </c>
      <c r="B23" s="35" t="s">
        <v>28</v>
      </c>
      <c r="C23" s="27"/>
      <c r="D23" s="27"/>
      <c r="E23" s="27"/>
      <c r="F23" s="27"/>
      <c r="G23" s="27"/>
      <c r="H23" s="27"/>
      <c r="I23" s="27"/>
      <c r="J23" s="27" t="s">
        <v>20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36">
        <v>8.8000000000000007</v>
      </c>
      <c r="V23" s="37">
        <f>1-(U23/100)</f>
        <v>0.91200000000000003</v>
      </c>
      <c r="W23" s="34">
        <v>17105</v>
      </c>
      <c r="X23" s="38">
        <f>W23/1000</f>
        <v>17.105</v>
      </c>
      <c r="Y23" s="29" t="s">
        <v>150</v>
      </c>
      <c r="Z23" s="29" t="s">
        <v>151</v>
      </c>
      <c r="AA23" s="29" t="s">
        <v>150</v>
      </c>
      <c r="AB23" s="30" t="s">
        <v>159</v>
      </c>
      <c r="AC23" s="39">
        <v>2.4E-2</v>
      </c>
      <c r="AD23" s="31">
        <v>0.8</v>
      </c>
      <c r="AE23" s="31">
        <v>1</v>
      </c>
      <c r="AF23" s="30">
        <v>0</v>
      </c>
      <c r="AG23" s="30">
        <v>0.8</v>
      </c>
      <c r="AH23" s="30">
        <v>0</v>
      </c>
      <c r="AI23" s="31">
        <v>0.5</v>
      </c>
      <c r="AJ23" s="31">
        <v>1</v>
      </c>
      <c r="AK23" s="31">
        <v>1</v>
      </c>
      <c r="AL23" s="31">
        <v>1</v>
      </c>
      <c r="AM23" s="88">
        <v>0.5</v>
      </c>
      <c r="AN23" s="88" t="s">
        <v>153</v>
      </c>
      <c r="AO23" s="29">
        <v>1</v>
      </c>
      <c r="AP23" s="29">
        <v>1</v>
      </c>
      <c r="AQ23" s="31">
        <f>SUM(AD23:AP23)</f>
        <v>8.6</v>
      </c>
      <c r="AR23" s="40">
        <f>AVERAGE(AD23:AP23)</f>
        <v>0.71666666666666667</v>
      </c>
      <c r="AS23" s="100">
        <f>_xlfn.RANK.EQ(V23,V23:V122,1)/100</f>
        <v>0.22</v>
      </c>
      <c r="AT23" s="31">
        <f>_xlfn.RANK.EQ(X23,X23:X122,1)/100</f>
        <v>0.79</v>
      </c>
      <c r="AU23" s="41">
        <f>AVERAGE(AC23, AR23,V23, X23)</f>
        <v>4.6894166666666663</v>
      </c>
    </row>
    <row r="24" spans="1:47" s="42" customFormat="1" ht="25.5" hidden="1" x14ac:dyDescent="0.2">
      <c r="A24" s="28">
        <f>_xlfn.RANK.EQ(AU24,$AU$2:$AU$101,0)</f>
        <v>10</v>
      </c>
      <c r="B24" s="35" t="s">
        <v>75</v>
      </c>
      <c r="C24" s="33" t="s">
        <v>20</v>
      </c>
      <c r="D24" s="33"/>
      <c r="E24" s="33" t="s">
        <v>20</v>
      </c>
      <c r="F24" s="33"/>
      <c r="G24" s="33"/>
      <c r="H24" s="33"/>
      <c r="I24" s="33" t="s">
        <v>20</v>
      </c>
      <c r="J24" s="33" t="s">
        <v>20</v>
      </c>
      <c r="K24" s="33" t="s">
        <v>20</v>
      </c>
      <c r="L24" s="33"/>
      <c r="M24" s="33" t="s">
        <v>20</v>
      </c>
      <c r="N24" s="33"/>
      <c r="O24" s="33"/>
      <c r="P24" s="33" t="s">
        <v>20</v>
      </c>
      <c r="Q24" s="33" t="s">
        <v>20</v>
      </c>
      <c r="R24" s="33"/>
      <c r="S24" s="33" t="s">
        <v>20</v>
      </c>
      <c r="T24" s="28"/>
      <c r="U24" s="36">
        <v>0.72</v>
      </c>
      <c r="V24" s="37">
        <f>1-(U24/100)</f>
        <v>0.99280000000000002</v>
      </c>
      <c r="W24" s="34">
        <v>16236</v>
      </c>
      <c r="X24" s="38">
        <f>W24/1000</f>
        <v>16.236000000000001</v>
      </c>
      <c r="Y24" s="29"/>
      <c r="Z24" s="29"/>
      <c r="AA24" s="29" t="s">
        <v>200</v>
      </c>
      <c r="AB24" s="30" t="s">
        <v>200</v>
      </c>
      <c r="AC24" s="39">
        <v>0.60399999999999998</v>
      </c>
      <c r="AD24" s="31">
        <v>1</v>
      </c>
      <c r="AE24" s="31">
        <v>1</v>
      </c>
      <c r="AF24" s="30" t="s">
        <v>150</v>
      </c>
      <c r="AG24" s="30">
        <v>0.6</v>
      </c>
      <c r="AH24" s="30">
        <v>0.2</v>
      </c>
      <c r="AI24" s="31">
        <v>1</v>
      </c>
      <c r="AJ24" s="31">
        <v>1</v>
      </c>
      <c r="AK24" s="31">
        <v>0.66</v>
      </c>
      <c r="AL24" s="31">
        <v>0.66</v>
      </c>
      <c r="AM24" s="88" t="s">
        <v>149</v>
      </c>
      <c r="AN24" s="88" t="s">
        <v>153</v>
      </c>
      <c r="AO24" s="29">
        <v>1</v>
      </c>
      <c r="AP24" s="29">
        <v>0</v>
      </c>
      <c r="AQ24" s="31">
        <f>SUM(AD24:AP24)</f>
        <v>7.120000000000001</v>
      </c>
      <c r="AR24" s="40">
        <f>AVERAGE(AD24:AP24)</f>
        <v>0.71200000000000008</v>
      </c>
      <c r="AS24" s="100">
        <f>_xlfn.RANK.EQ(V24,V24:V123,1)/100</f>
        <v>0.63</v>
      </c>
      <c r="AT24" s="31">
        <f>_xlfn.RANK.EQ(X24,X24:X123,1)/100</f>
        <v>0.78</v>
      </c>
      <c r="AU24" s="41">
        <f>AVERAGE(AC24, AR24,V24, X24)</f>
        <v>4.6362000000000005</v>
      </c>
    </row>
    <row r="25" spans="1:47" s="42" customFormat="1" ht="14.25" hidden="1" customHeight="1" x14ac:dyDescent="0.2">
      <c r="A25" s="28">
        <f>_xlfn.RANK.EQ(AU25,$AU$2:$AU$101,0)</f>
        <v>12</v>
      </c>
      <c r="B25" s="35" t="s">
        <v>83</v>
      </c>
      <c r="C25" s="33" t="s">
        <v>20</v>
      </c>
      <c r="D25" s="33"/>
      <c r="E25" s="33"/>
      <c r="F25" s="33"/>
      <c r="G25" s="33"/>
      <c r="H25" s="33" t="s">
        <v>20</v>
      </c>
      <c r="I25" s="33"/>
      <c r="J25" s="33"/>
      <c r="K25" s="33"/>
      <c r="L25" s="33"/>
      <c r="M25" s="33"/>
      <c r="N25" s="33"/>
      <c r="O25" s="27"/>
      <c r="P25" s="27"/>
      <c r="Q25" s="27"/>
      <c r="R25" s="27"/>
      <c r="S25" s="27"/>
      <c r="T25" s="28"/>
      <c r="U25" s="36">
        <v>1.17</v>
      </c>
      <c r="V25" s="37">
        <f>1-(U25/100)</f>
        <v>0.98829999999999996</v>
      </c>
      <c r="W25" s="34">
        <v>10774</v>
      </c>
      <c r="X25" s="38">
        <f>W25/1000</f>
        <v>10.773999999999999</v>
      </c>
      <c r="Y25" s="29" t="s">
        <v>208</v>
      </c>
      <c r="Z25" s="29">
        <v>0</v>
      </c>
      <c r="AA25" s="29" t="s">
        <v>209</v>
      </c>
      <c r="AB25" s="30"/>
      <c r="AC25" s="39">
        <v>4.9000000000000002E-2</v>
      </c>
      <c r="AD25" s="31">
        <v>1</v>
      </c>
      <c r="AE25" s="31">
        <v>0.8</v>
      </c>
      <c r="AF25" s="30">
        <v>1</v>
      </c>
      <c r="AG25" s="30">
        <v>0.6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1</v>
      </c>
      <c r="AP25" s="29">
        <v>1</v>
      </c>
      <c r="AQ25" s="31">
        <f>SUM(AD25:AP25)</f>
        <v>10</v>
      </c>
      <c r="AR25" s="40">
        <f>AVERAGE(AD25:AP25)</f>
        <v>0.90909090909090906</v>
      </c>
      <c r="AS25" s="100">
        <f>_xlfn.RANK.EQ(V25,V25:V124,1)/100</f>
        <v>0.54</v>
      </c>
      <c r="AT25" s="31">
        <f>_xlfn.RANK.EQ(X25,X25:X124,1)/100</f>
        <v>0.77</v>
      </c>
      <c r="AU25" s="41">
        <f>AVERAGE(AC25, AR25,V25, X25)</f>
        <v>3.1800977272727269</v>
      </c>
    </row>
    <row r="26" spans="1:47" s="42" customFormat="1" ht="25.5" hidden="1" x14ac:dyDescent="0.2">
      <c r="A26" s="28">
        <f>_xlfn.RANK.EQ(AU26,$AU$2:$AU$101,0)</f>
        <v>13</v>
      </c>
      <c r="B26" s="35" t="s">
        <v>41</v>
      </c>
      <c r="C26" s="33"/>
      <c r="D26" s="33"/>
      <c r="E26" s="33" t="s">
        <v>20</v>
      </c>
      <c r="F26" s="33"/>
      <c r="G26" s="33" t="s">
        <v>20</v>
      </c>
      <c r="H26" s="33"/>
      <c r="I26" s="33"/>
      <c r="J26" s="33"/>
      <c r="K26" s="33" t="s">
        <v>20</v>
      </c>
      <c r="L26" s="33"/>
      <c r="M26" s="33"/>
      <c r="N26" s="33"/>
      <c r="O26" s="33"/>
      <c r="P26" s="33"/>
      <c r="Q26" s="33"/>
      <c r="R26" s="33"/>
      <c r="S26" s="33"/>
      <c r="T26" s="33"/>
      <c r="U26" s="36">
        <v>0.67</v>
      </c>
      <c r="V26" s="37">
        <f>1-(U26/100)</f>
        <v>0.99329999999999996</v>
      </c>
      <c r="W26" s="34">
        <v>9948</v>
      </c>
      <c r="X26" s="38">
        <f>W26/1000</f>
        <v>9.9480000000000004</v>
      </c>
      <c r="Y26" s="29" t="s">
        <v>172</v>
      </c>
      <c r="Z26" s="29" t="s">
        <v>173</v>
      </c>
      <c r="AA26" s="29" t="s">
        <v>174</v>
      </c>
      <c r="AB26" s="30" t="s">
        <v>175</v>
      </c>
      <c r="AC26" s="39">
        <v>0.625</v>
      </c>
      <c r="AD26" s="31">
        <v>1</v>
      </c>
      <c r="AE26" s="31">
        <v>0.8</v>
      </c>
      <c r="AF26" s="30">
        <v>1</v>
      </c>
      <c r="AG26" s="30">
        <v>0.6</v>
      </c>
      <c r="AH26" s="30">
        <v>0.6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</v>
      </c>
      <c r="AR26" s="40">
        <f>AVERAGE(AD26:AP26)</f>
        <v>0.90909090909090906</v>
      </c>
      <c r="AS26" s="100">
        <f>_xlfn.RANK.EQ(V26,V26:V125,1)/100</f>
        <v>0.65</v>
      </c>
      <c r="AT26" s="31">
        <f>_xlfn.RANK.EQ(X26,X26:X125,1)/100</f>
        <v>0.75</v>
      </c>
      <c r="AU26" s="41">
        <f>AVERAGE(AC26, AR26,V26, X26)</f>
        <v>3.1188477272727275</v>
      </c>
    </row>
    <row r="27" spans="1:47" s="42" customFormat="1" hidden="1" x14ac:dyDescent="0.2">
      <c r="A27" s="28">
        <f>_xlfn.RANK.EQ(AU27,$AU$2:$AU$101,0)</f>
        <v>14</v>
      </c>
      <c r="B27" s="35" t="s">
        <v>31</v>
      </c>
      <c r="C27" s="27"/>
      <c r="D27" s="27" t="s">
        <v>20</v>
      </c>
      <c r="E27" s="99"/>
      <c r="F27" s="27"/>
      <c r="G27" s="27"/>
      <c r="H27" s="27"/>
      <c r="I27" s="27"/>
      <c r="J27" s="27"/>
      <c r="K27" s="27"/>
      <c r="L27" s="27"/>
      <c r="M27" s="27"/>
      <c r="N27" s="27" t="s">
        <v>20</v>
      </c>
      <c r="O27" s="27"/>
      <c r="P27" s="27"/>
      <c r="Q27" s="27" t="s">
        <v>20</v>
      </c>
      <c r="R27" s="27"/>
      <c r="S27" s="27"/>
      <c r="T27" s="28"/>
      <c r="U27" s="36">
        <v>1.26</v>
      </c>
      <c r="V27" s="37">
        <f>1-(U27/100)</f>
        <v>0.98740000000000006</v>
      </c>
      <c r="W27" s="34">
        <v>10039</v>
      </c>
      <c r="X27" s="38">
        <f>W27/1000</f>
        <v>10.039</v>
      </c>
      <c r="Y27" s="29"/>
      <c r="Z27" s="29">
        <v>0</v>
      </c>
      <c r="AA27" s="29" t="s">
        <v>162</v>
      </c>
      <c r="AB27" s="30"/>
      <c r="AC27" s="39">
        <v>0.216</v>
      </c>
      <c r="AD27" s="31">
        <v>1</v>
      </c>
      <c r="AE27" s="31">
        <v>1</v>
      </c>
      <c r="AF27" s="30">
        <v>1</v>
      </c>
      <c r="AG27" s="30">
        <v>0.6</v>
      </c>
      <c r="AH27" s="30">
        <v>0.6</v>
      </c>
      <c r="AI27" s="31">
        <v>1</v>
      </c>
      <c r="AJ27" s="31">
        <v>1</v>
      </c>
      <c r="AK27" s="31">
        <v>1</v>
      </c>
      <c r="AL27" s="31">
        <v>1</v>
      </c>
      <c r="AM27" s="88" t="s">
        <v>148</v>
      </c>
      <c r="AN27" s="88" t="s">
        <v>153</v>
      </c>
      <c r="AO27" s="29">
        <v>1</v>
      </c>
      <c r="AP27" s="29">
        <v>1</v>
      </c>
      <c r="AQ27" s="31">
        <f>SUM(AD27:AP27)</f>
        <v>10.199999999999999</v>
      </c>
      <c r="AR27" s="40">
        <f>AVERAGE(AD27:AP27)</f>
        <v>0.92727272727272725</v>
      </c>
      <c r="AS27" s="100">
        <f>_xlfn.RANK.EQ(V27,V27:V126,1)/100</f>
        <v>0.51</v>
      </c>
      <c r="AT27" s="31">
        <f>_xlfn.RANK.EQ(X27,X27:X126,1)/100</f>
        <v>0.75</v>
      </c>
      <c r="AU27" s="41">
        <f>AVERAGE(AC27, AR27,V27, X27)</f>
        <v>3.0424181818181815</v>
      </c>
    </row>
    <row r="28" spans="1:47" s="42" customFormat="1" ht="38.25" hidden="1" x14ac:dyDescent="0.2">
      <c r="A28" s="28">
        <f>_xlfn.RANK.EQ(AU28,$AU$2:$AU$101,0)</f>
        <v>15</v>
      </c>
      <c r="B28" s="35" t="s">
        <v>81</v>
      </c>
      <c r="C28" s="33"/>
      <c r="D28" s="33"/>
      <c r="E28" s="33"/>
      <c r="F28" s="33"/>
      <c r="G28" s="33" t="s">
        <v>20</v>
      </c>
      <c r="H28" s="33"/>
      <c r="I28" s="33"/>
      <c r="J28" s="33"/>
      <c r="K28" s="33"/>
      <c r="L28" s="33"/>
      <c r="M28" s="33"/>
      <c r="N28" s="33"/>
      <c r="O28" s="33"/>
      <c r="P28" s="33"/>
      <c r="Q28" s="33" t="s">
        <v>20</v>
      </c>
      <c r="R28" s="27"/>
      <c r="S28" s="27"/>
      <c r="T28" s="28"/>
      <c r="U28" s="36">
        <v>0.35</v>
      </c>
      <c r="V28" s="37">
        <f>1-(U28/100)</f>
        <v>0.99650000000000005</v>
      </c>
      <c r="W28" s="34">
        <v>8507</v>
      </c>
      <c r="X28" s="38">
        <f>W28/1000</f>
        <v>8.5069999999999997</v>
      </c>
      <c r="Y28" s="29" t="s">
        <v>150</v>
      </c>
      <c r="Z28" s="29" t="s">
        <v>151</v>
      </c>
      <c r="AA28" s="29" t="s">
        <v>205</v>
      </c>
      <c r="AB28" s="30" t="s">
        <v>206</v>
      </c>
      <c r="AC28" s="39">
        <v>0.17199999999999999</v>
      </c>
      <c r="AD28" s="31">
        <v>0.8</v>
      </c>
      <c r="AE28" s="31">
        <v>0.8</v>
      </c>
      <c r="AF28" s="30">
        <v>1</v>
      </c>
      <c r="AG28" s="30">
        <v>0.4</v>
      </c>
      <c r="AH28" s="30">
        <v>0</v>
      </c>
      <c r="AI28" s="31">
        <v>1</v>
      </c>
      <c r="AJ28" s="31">
        <v>1</v>
      </c>
      <c r="AK28" s="31">
        <v>1</v>
      </c>
      <c r="AL28" s="31">
        <v>1</v>
      </c>
      <c r="AM28" s="88" t="s">
        <v>150</v>
      </c>
      <c r="AN28" s="88" t="s">
        <v>153</v>
      </c>
      <c r="AO28" s="29">
        <v>1</v>
      </c>
      <c r="AP28" s="29">
        <v>1</v>
      </c>
      <c r="AQ28" s="31">
        <f>SUM(AD28:AP28)</f>
        <v>9</v>
      </c>
      <c r="AR28" s="40">
        <f>AVERAGE(AD28:AP28)</f>
        <v>0.81818181818181823</v>
      </c>
      <c r="AS28" s="100">
        <f>_xlfn.RANK.EQ(V28,V28:V127,1)/100</f>
        <v>0.67</v>
      </c>
      <c r="AT28" s="31">
        <f>_xlfn.RANK.EQ(X28,X28:X127,1)/100</f>
        <v>0.74</v>
      </c>
      <c r="AU28" s="41">
        <f>AVERAGE(AC28, AR28,V28, X28)</f>
        <v>2.6234204545454545</v>
      </c>
    </row>
    <row r="29" spans="1:47" s="42" customFormat="1" ht="25.5" hidden="1" x14ac:dyDescent="0.2">
      <c r="A29" s="28">
        <f>_xlfn.RANK.EQ(AU29,$AU$2:$AU$101,0)</f>
        <v>16</v>
      </c>
      <c r="B29" s="35" t="s">
        <v>23</v>
      </c>
      <c r="C29" s="27"/>
      <c r="D29" s="27"/>
      <c r="E29" s="27"/>
      <c r="F29" s="27"/>
      <c r="G29" s="27"/>
      <c r="H29" s="27"/>
      <c r="I29" s="27" t="s">
        <v>20</v>
      </c>
      <c r="J29" s="27" t="s">
        <v>20</v>
      </c>
      <c r="K29" s="27" t="s">
        <v>20</v>
      </c>
      <c r="L29" s="27"/>
      <c r="M29" s="27" t="s">
        <v>20</v>
      </c>
      <c r="N29" s="27"/>
      <c r="O29" s="27"/>
      <c r="P29" s="27" t="s">
        <v>20</v>
      </c>
      <c r="Q29" s="27"/>
      <c r="R29" s="27" t="s">
        <v>20</v>
      </c>
      <c r="S29" s="27"/>
      <c r="T29" s="28"/>
      <c r="U29" s="36">
        <v>5.38</v>
      </c>
      <c r="V29" s="37">
        <f>1-(U29/100)</f>
        <v>0.94620000000000004</v>
      </c>
      <c r="W29" s="34">
        <v>7823</v>
      </c>
      <c r="X29" s="38">
        <f>W29/1000</f>
        <v>7.8230000000000004</v>
      </c>
      <c r="Y29" s="29">
        <v>2400</v>
      </c>
      <c r="Z29" s="29">
        <v>0</v>
      </c>
      <c r="AA29" s="43" t="s">
        <v>154</v>
      </c>
      <c r="AB29" s="30"/>
      <c r="AC29" s="39">
        <v>0.25</v>
      </c>
      <c r="AD29" s="31">
        <v>0.8</v>
      </c>
      <c r="AE29" s="31">
        <v>0.7</v>
      </c>
      <c r="AF29" s="30">
        <v>1</v>
      </c>
      <c r="AG29" s="30">
        <v>0.6</v>
      </c>
      <c r="AH29" s="30">
        <v>0.4</v>
      </c>
      <c r="AI29" s="31">
        <v>1</v>
      </c>
      <c r="AJ29" s="31">
        <v>1</v>
      </c>
      <c r="AK29" s="31">
        <v>1</v>
      </c>
      <c r="AL29" s="31">
        <v>1</v>
      </c>
      <c r="AM29" s="88" t="s">
        <v>155</v>
      </c>
      <c r="AN29" s="88" t="s">
        <v>153</v>
      </c>
      <c r="AO29" s="29">
        <v>1</v>
      </c>
      <c r="AP29" s="29">
        <v>1</v>
      </c>
      <c r="AQ29" s="31">
        <f>SUM(AD29:AP29)</f>
        <v>9.5</v>
      </c>
      <c r="AR29" s="40">
        <f>AVERAGE(AD29:AP29)</f>
        <v>0.86363636363636365</v>
      </c>
      <c r="AS29" s="100">
        <f>_xlfn.RANK.EQ(V29,V29:V128,1)/100</f>
        <v>0.27</v>
      </c>
      <c r="AT29" s="31">
        <f>_xlfn.RANK.EQ(X29,X29:X128,1)/100</f>
        <v>0.72</v>
      </c>
      <c r="AU29" s="41">
        <f>AVERAGE(AC29, AR29,V29, X29)</f>
        <v>2.4707090909090912</v>
      </c>
    </row>
    <row r="30" spans="1:47" s="42" customFormat="1" hidden="1" x14ac:dyDescent="0.2">
      <c r="A30" s="28">
        <f>_xlfn.RANK.EQ(AU30,$AU$2:$AU$101,0)</f>
        <v>17</v>
      </c>
      <c r="B30" s="35" t="s">
        <v>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20</v>
      </c>
      <c r="S30" s="27"/>
      <c r="T30" s="28"/>
      <c r="U30" s="36">
        <v>3.39</v>
      </c>
      <c r="V30" s="37">
        <f>1-(U30/100)</f>
        <v>0.96609999999999996</v>
      </c>
      <c r="W30" s="34">
        <v>7983</v>
      </c>
      <c r="X30" s="38">
        <f>W30/1000</f>
        <v>7.9829999999999997</v>
      </c>
      <c r="Y30" s="29">
        <v>1500</v>
      </c>
      <c r="Z30" s="29">
        <v>0</v>
      </c>
      <c r="AA30" s="29" t="s">
        <v>160</v>
      </c>
      <c r="AB30" s="30"/>
      <c r="AC30" s="39">
        <v>5.0000000000000001E-3</v>
      </c>
      <c r="AD30" s="31">
        <v>0.8</v>
      </c>
      <c r="AE30" s="31">
        <v>1</v>
      </c>
      <c r="AF30" s="30">
        <v>1</v>
      </c>
      <c r="AG30" s="30">
        <v>0.8</v>
      </c>
      <c r="AH30" s="30">
        <v>0.6</v>
      </c>
      <c r="AI30" s="31">
        <v>1</v>
      </c>
      <c r="AJ30" s="31">
        <v>1</v>
      </c>
      <c r="AK30" s="31">
        <v>1</v>
      </c>
      <c r="AL30" s="31">
        <v>1</v>
      </c>
      <c r="AM30" s="88" t="s">
        <v>155</v>
      </c>
      <c r="AN30" s="88" t="s">
        <v>153</v>
      </c>
      <c r="AO30" s="29">
        <v>1</v>
      </c>
      <c r="AP30" s="29">
        <v>1</v>
      </c>
      <c r="AQ30" s="31">
        <f>SUM(AD30:AP30)</f>
        <v>10.199999999999999</v>
      </c>
      <c r="AR30" s="40">
        <f>AVERAGE(AD30:AP30)</f>
        <v>0.92727272727272725</v>
      </c>
      <c r="AS30" s="100">
        <f>_xlfn.RANK.EQ(V30,V30:V129,1)/100</f>
        <v>0.35</v>
      </c>
      <c r="AT30" s="31">
        <f>_xlfn.RANK.EQ(X30,X30:X129,1)/100</f>
        <v>0.72</v>
      </c>
      <c r="AU30" s="41">
        <f>AVERAGE(AC30, AR30,V30, X30)</f>
        <v>2.4703431818181816</v>
      </c>
    </row>
    <row r="31" spans="1:47" s="42" customFormat="1" hidden="1" x14ac:dyDescent="0.2">
      <c r="A31" s="28">
        <f>_xlfn.RANK.EQ(AU31,$AU$2:$AU$101,0)</f>
        <v>18</v>
      </c>
      <c r="B31" s="35" t="s">
        <v>58</v>
      </c>
      <c r="C31" s="33"/>
      <c r="D31" s="33"/>
      <c r="E31" s="33" t="s">
        <v>20</v>
      </c>
      <c r="F31" s="33"/>
      <c r="G31" s="33"/>
      <c r="H31" s="33"/>
      <c r="I31" s="33"/>
      <c r="J31" s="33"/>
      <c r="K31" s="33"/>
      <c r="L31" s="33" t="s">
        <v>20</v>
      </c>
      <c r="M31" s="33"/>
      <c r="N31" s="33"/>
      <c r="O31" s="33"/>
      <c r="P31" s="33"/>
      <c r="Q31" s="33"/>
      <c r="R31" s="33"/>
      <c r="S31" s="33"/>
      <c r="T31" s="28"/>
      <c r="U31" s="36">
        <v>1.22</v>
      </c>
      <c r="V31" s="37">
        <f>1-(U31/100)</f>
        <v>0.98780000000000001</v>
      </c>
      <c r="W31" s="34">
        <v>7557</v>
      </c>
      <c r="X31" s="38">
        <f>W31/1000</f>
        <v>7.5570000000000004</v>
      </c>
      <c r="Y31" s="29" t="s">
        <v>150</v>
      </c>
      <c r="Z31" s="29">
        <v>0</v>
      </c>
      <c r="AA31" s="29" t="s">
        <v>162</v>
      </c>
      <c r="AB31" s="30" t="s">
        <v>150</v>
      </c>
      <c r="AC31" s="39">
        <v>0.40799999999999997</v>
      </c>
      <c r="AD31" s="31">
        <v>1</v>
      </c>
      <c r="AE31" s="31">
        <v>0.8</v>
      </c>
      <c r="AF31" s="30">
        <v>1</v>
      </c>
      <c r="AG31" s="30">
        <v>0.6</v>
      </c>
      <c r="AH31" s="30">
        <v>0.4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9.8000000000000007</v>
      </c>
      <c r="AR31" s="40">
        <f>AVERAGE(AD31:AP31)</f>
        <v>0.89090909090909098</v>
      </c>
      <c r="AS31" s="100">
        <f>_xlfn.RANK.EQ(V31,V31:V130,1)/100</f>
        <v>0.49</v>
      </c>
      <c r="AT31" s="31">
        <f>_xlfn.RANK.EQ(X31,X31:X130,1)/100</f>
        <v>0.71</v>
      </c>
      <c r="AU31" s="41">
        <f>AVERAGE(AC31, AR31,V31, X31)</f>
        <v>2.4609272727272726</v>
      </c>
    </row>
    <row r="32" spans="1:47" s="42" customFormat="1" hidden="1" x14ac:dyDescent="0.2">
      <c r="A32" s="28">
        <f>_xlfn.RANK.EQ(AU32,$AU$2:$AU$101,0)</f>
        <v>19</v>
      </c>
      <c r="B32" s="35" t="s">
        <v>65</v>
      </c>
      <c r="C32" s="33"/>
      <c r="D32" s="33"/>
      <c r="E32" s="33"/>
      <c r="F32" s="33"/>
      <c r="G32" s="33" t="s">
        <v>20</v>
      </c>
      <c r="H32" s="33"/>
      <c r="I32" s="33"/>
      <c r="J32" s="33" t="s">
        <v>20</v>
      </c>
      <c r="K32" s="33"/>
      <c r="L32" s="33"/>
      <c r="M32" s="33"/>
      <c r="N32" s="33"/>
      <c r="O32" s="33"/>
      <c r="P32" s="33" t="s">
        <v>20</v>
      </c>
      <c r="Q32" s="33" t="s">
        <v>20</v>
      </c>
      <c r="R32" s="33"/>
      <c r="S32" s="33" t="s">
        <v>20</v>
      </c>
      <c r="T32" s="28"/>
      <c r="U32" s="36">
        <v>2.89</v>
      </c>
      <c r="V32" s="37">
        <f>1-(U32/100)</f>
        <v>0.97109999999999996</v>
      </c>
      <c r="W32" s="34">
        <v>7297</v>
      </c>
      <c r="X32" s="38">
        <f>W32/1000</f>
        <v>7.2969999999999997</v>
      </c>
      <c r="Y32" s="29"/>
      <c r="Z32" s="29" t="s">
        <v>151</v>
      </c>
      <c r="AA32" s="29"/>
      <c r="AB32" s="30" t="s">
        <v>182</v>
      </c>
      <c r="AC32" s="39">
        <v>0.29799999999999999</v>
      </c>
      <c r="AD32" s="31">
        <v>1</v>
      </c>
      <c r="AE32" s="31">
        <v>1</v>
      </c>
      <c r="AF32" s="30">
        <v>1</v>
      </c>
      <c r="AG32" s="30">
        <v>0.8</v>
      </c>
      <c r="AH32" s="30">
        <v>0.8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10.6</v>
      </c>
      <c r="AR32" s="40">
        <f>AVERAGE(AD32:AP32)</f>
        <v>0.96363636363636362</v>
      </c>
      <c r="AS32" s="100">
        <f>_xlfn.RANK.EQ(V32,V32:V131,1)/100</f>
        <v>0.37</v>
      </c>
      <c r="AT32" s="31">
        <f>_xlfn.RANK.EQ(X32,X32:X131,1)/100</f>
        <v>0.68</v>
      </c>
      <c r="AU32" s="41">
        <f>AVERAGE(AC32, AR32,V32, X32)</f>
        <v>2.3824340909090909</v>
      </c>
    </row>
    <row r="33" spans="1:47" s="42" customFormat="1" hidden="1" x14ac:dyDescent="0.2">
      <c r="A33" s="28">
        <f>_xlfn.RANK.EQ(AU33,$AU$2:$AU$101,0)</f>
        <v>20</v>
      </c>
      <c r="B33" s="35" t="s">
        <v>69</v>
      </c>
      <c r="C33" s="33"/>
      <c r="D33" s="33"/>
      <c r="E33" s="33"/>
      <c r="F33" s="33"/>
      <c r="G33" s="33"/>
      <c r="H33" s="33"/>
      <c r="I33" s="33" t="s">
        <v>20</v>
      </c>
      <c r="J33" s="33" t="s">
        <v>20</v>
      </c>
      <c r="K33" s="33"/>
      <c r="L33" s="33"/>
      <c r="M33" s="33" t="s">
        <v>20</v>
      </c>
      <c r="N33" s="33"/>
      <c r="O33" s="33"/>
      <c r="P33" s="33" t="s">
        <v>20</v>
      </c>
      <c r="Q33" s="33"/>
      <c r="R33" s="33"/>
      <c r="S33" s="27"/>
      <c r="T33" s="28"/>
      <c r="U33" s="36">
        <v>4.2</v>
      </c>
      <c r="V33" s="37">
        <f>1-(U33/100)</f>
        <v>0.95799999999999996</v>
      </c>
      <c r="W33" s="34">
        <v>7529</v>
      </c>
      <c r="X33" s="38">
        <f>W33/1000</f>
        <v>7.5289999999999999</v>
      </c>
      <c r="Y33" s="29">
        <v>0</v>
      </c>
      <c r="Z33" s="29">
        <v>2100</v>
      </c>
      <c r="AA33" s="29" t="s">
        <v>195</v>
      </c>
      <c r="AB33" s="30" t="s">
        <v>150</v>
      </c>
      <c r="AC33" s="39">
        <v>6.2E-2</v>
      </c>
      <c r="AD33" s="31">
        <v>1</v>
      </c>
      <c r="AE33" s="31">
        <v>1</v>
      </c>
      <c r="AF33" s="30">
        <v>1</v>
      </c>
      <c r="AG33" s="30">
        <v>0.8</v>
      </c>
      <c r="AH33" s="30">
        <v>0.8</v>
      </c>
      <c r="AI33" s="31">
        <v>1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10.6</v>
      </c>
      <c r="AR33" s="40">
        <f>AVERAGE(AD33:AP33)</f>
        <v>0.96363636363636362</v>
      </c>
      <c r="AS33" s="100">
        <f>_xlfn.RANK.EQ(V33,V33:V132,1)/100</f>
        <v>0.3</v>
      </c>
      <c r="AT33" s="31">
        <f>_xlfn.RANK.EQ(X33,X33:X132,1)/100</f>
        <v>0.69</v>
      </c>
      <c r="AU33" s="41">
        <f>AVERAGE(AC33, AR33,V33, X33)</f>
        <v>2.3781590909090911</v>
      </c>
    </row>
    <row r="34" spans="1:47" s="42" customFormat="1" ht="25.5" hidden="1" x14ac:dyDescent="0.2">
      <c r="A34" s="28">
        <f>_xlfn.RANK.EQ(AU34,$AU$2:$AU$101,0)</f>
        <v>21</v>
      </c>
      <c r="B34" s="35" t="s">
        <v>71</v>
      </c>
      <c r="C34" s="33"/>
      <c r="D34" s="33"/>
      <c r="E34" s="33"/>
      <c r="F34" s="33"/>
      <c r="G34" s="33"/>
      <c r="H34" s="33"/>
      <c r="I34" s="33"/>
      <c r="J34" s="33"/>
      <c r="K34" s="33"/>
      <c r="L34" s="33" t="s">
        <v>20</v>
      </c>
      <c r="M34" s="33"/>
      <c r="N34" s="33"/>
      <c r="O34" s="33" t="s">
        <v>20</v>
      </c>
      <c r="P34" s="33"/>
      <c r="Q34" s="33"/>
      <c r="R34" s="27"/>
      <c r="S34" s="27"/>
      <c r="T34" s="28"/>
      <c r="U34" s="36">
        <v>0.72</v>
      </c>
      <c r="V34" s="37">
        <f>1-(U34/100)</f>
        <v>0.99280000000000002</v>
      </c>
      <c r="W34" s="34">
        <v>7339</v>
      </c>
      <c r="X34" s="38">
        <f>W34/1000</f>
        <v>7.3390000000000004</v>
      </c>
      <c r="Y34" s="29"/>
      <c r="Z34" s="29">
        <v>0</v>
      </c>
      <c r="AA34" s="29" t="s">
        <v>193</v>
      </c>
      <c r="AB34" s="30" t="s">
        <v>150</v>
      </c>
      <c r="AC34" s="39">
        <v>0.128</v>
      </c>
      <c r="AD34" s="31">
        <v>1</v>
      </c>
      <c r="AE34" s="31">
        <v>0.2</v>
      </c>
      <c r="AF34" s="30">
        <v>1</v>
      </c>
      <c r="AG34" s="30">
        <v>0.4</v>
      </c>
      <c r="AH34" s="30">
        <v>0.8</v>
      </c>
      <c r="AI34" s="31">
        <v>0.75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9.15</v>
      </c>
      <c r="AR34" s="40">
        <f>AVERAGE(AD34:AP34)</f>
        <v>0.8318181818181819</v>
      </c>
      <c r="AS34" s="100">
        <f>_xlfn.RANK.EQ(V34,V34:V133,1)/100</f>
        <v>0.56000000000000005</v>
      </c>
      <c r="AT34" s="31">
        <f>_xlfn.RANK.EQ(X34,X34:X133,1)/100</f>
        <v>0.68</v>
      </c>
      <c r="AU34" s="41">
        <f>AVERAGE(AC34, AR34,V34, X34)</f>
        <v>2.3229045454545458</v>
      </c>
    </row>
    <row r="35" spans="1:47" s="42" customFormat="1" hidden="1" x14ac:dyDescent="0.2">
      <c r="A35" s="28">
        <f>_xlfn.RANK.EQ(AU35,$AU$2:$AU$101,0)</f>
        <v>22</v>
      </c>
      <c r="B35" s="35" t="s">
        <v>27</v>
      </c>
      <c r="C35" s="27"/>
      <c r="D35" s="27"/>
      <c r="E35" s="27"/>
      <c r="F35" s="27"/>
      <c r="G35" s="27"/>
      <c r="H35" s="27"/>
      <c r="I35" s="27"/>
      <c r="J35" s="27" t="s">
        <v>20</v>
      </c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36">
        <v>2.06</v>
      </c>
      <c r="V35" s="37">
        <f>1-(U35/100)</f>
        <v>0.97940000000000005</v>
      </c>
      <c r="W35" s="34">
        <v>7255</v>
      </c>
      <c r="X35" s="38">
        <f>W35/1000</f>
        <v>7.2549999999999999</v>
      </c>
      <c r="Y35" s="29"/>
      <c r="Z35" s="29">
        <v>0</v>
      </c>
      <c r="AA35" s="29"/>
      <c r="AB35" s="30" t="s">
        <v>158</v>
      </c>
      <c r="AC35" s="39">
        <v>2.4E-2</v>
      </c>
      <c r="AD35" s="31">
        <v>1</v>
      </c>
      <c r="AE35" s="31">
        <v>0.7</v>
      </c>
      <c r="AF35" s="30">
        <v>1</v>
      </c>
      <c r="AG35" s="30">
        <v>0.8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10.1</v>
      </c>
      <c r="AR35" s="40">
        <f>AVERAGE(AD35:AP35)</f>
        <v>0.9181818181818181</v>
      </c>
      <c r="AS35" s="100">
        <f>_xlfn.RANK.EQ(V35,V35:V134,1)/100</f>
        <v>0.42</v>
      </c>
      <c r="AT35" s="31">
        <f>_xlfn.RANK.EQ(X35,X35:X134,1)/100</f>
        <v>0.67</v>
      </c>
      <c r="AU35" s="41">
        <f>AVERAGE(AC35, AR35,V35, X35)</f>
        <v>2.2941454545454545</v>
      </c>
    </row>
    <row r="36" spans="1:47" s="42" customFormat="1" hidden="1" x14ac:dyDescent="0.2">
      <c r="A36" s="28">
        <f>_xlfn.RANK.EQ(AU36,$AU$2:$AU$101,0)</f>
        <v>23</v>
      </c>
      <c r="B36" s="35" t="s">
        <v>103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 t="s">
        <v>20</v>
      </c>
      <c r="R36" s="33"/>
      <c r="S36" s="33" t="s">
        <v>20</v>
      </c>
      <c r="T36" s="33"/>
      <c r="U36" s="36">
        <v>0.22</v>
      </c>
      <c r="V36" s="37">
        <f>1-(U36/100)</f>
        <v>0.99780000000000002</v>
      </c>
      <c r="W36" s="34">
        <v>7111</v>
      </c>
      <c r="X36" s="38">
        <f>W36/1000</f>
        <v>7.1109999999999998</v>
      </c>
      <c r="Y36" s="29">
        <v>15</v>
      </c>
      <c r="Z36" s="29">
        <v>15</v>
      </c>
      <c r="AA36" s="29" t="s">
        <v>216</v>
      </c>
      <c r="AB36" s="30" t="s">
        <v>216</v>
      </c>
      <c r="AC36" s="39">
        <v>3.6999999999999998E-2</v>
      </c>
      <c r="AD36" s="31">
        <v>1</v>
      </c>
      <c r="AE36" s="31">
        <v>0.8</v>
      </c>
      <c r="AF36" s="30">
        <v>1</v>
      </c>
      <c r="AG36" s="30">
        <v>0.6</v>
      </c>
      <c r="AH36" s="30">
        <v>0.8</v>
      </c>
      <c r="AI36" s="31">
        <v>1</v>
      </c>
      <c r="AJ36" s="31">
        <v>1</v>
      </c>
      <c r="AK36" s="31">
        <v>1</v>
      </c>
      <c r="AL36" s="31">
        <v>1</v>
      </c>
      <c r="AM36" s="88" t="s">
        <v>148</v>
      </c>
      <c r="AN36" s="88" t="s">
        <v>153</v>
      </c>
      <c r="AO36" s="29">
        <v>1</v>
      </c>
      <c r="AP36" s="29">
        <v>1</v>
      </c>
      <c r="AQ36" s="31">
        <f>SUM(AD36:AP36)</f>
        <v>10.199999999999999</v>
      </c>
      <c r="AR36" s="40">
        <f>AVERAGE(AD36:AP36)</f>
        <v>0.92727272727272725</v>
      </c>
      <c r="AS36" s="100">
        <f>_xlfn.RANK.EQ(V36,V36:V135,1)/100</f>
        <v>0.63</v>
      </c>
      <c r="AT36" s="31">
        <f>_xlfn.RANK.EQ(X36,X36:X135,1)/100</f>
        <v>0.66</v>
      </c>
      <c r="AU36" s="41">
        <f>AVERAGE(AC36, AR36,V36, X36)</f>
        <v>2.2682681818181818</v>
      </c>
    </row>
    <row r="37" spans="1:47" s="42" customFormat="1" hidden="1" x14ac:dyDescent="0.2">
      <c r="A37" s="28">
        <f>_xlfn.RANK.EQ(AU37,$AU$2:$AU$101,0)</f>
        <v>25</v>
      </c>
      <c r="B37" s="35" t="s">
        <v>117</v>
      </c>
      <c r="C37" s="33" t="s">
        <v>20</v>
      </c>
      <c r="D37" s="33"/>
      <c r="E37" s="33" t="s">
        <v>20</v>
      </c>
      <c r="F37" s="33"/>
      <c r="G37" s="33"/>
      <c r="H37" s="33"/>
      <c r="I37" s="33"/>
      <c r="J37" s="33"/>
      <c r="K37" s="33" t="s">
        <v>20</v>
      </c>
      <c r="L37" s="33"/>
      <c r="M37" s="33"/>
      <c r="N37" s="33"/>
      <c r="O37" s="33"/>
      <c r="P37" s="33" t="s">
        <v>20</v>
      </c>
      <c r="Q37" s="33"/>
      <c r="R37" s="33"/>
      <c r="S37" s="33"/>
      <c r="T37" s="28"/>
      <c r="U37" s="36">
        <v>1</v>
      </c>
      <c r="V37" s="37">
        <f>1-(U37/100)</f>
        <v>0.99</v>
      </c>
      <c r="W37" s="34">
        <v>6017</v>
      </c>
      <c r="X37" s="38">
        <f>W37/1000</f>
        <v>6.0170000000000003</v>
      </c>
      <c r="Y37" s="29" t="s">
        <v>150</v>
      </c>
      <c r="Z37" s="29" t="s">
        <v>151</v>
      </c>
      <c r="AA37" s="29" t="s">
        <v>185</v>
      </c>
      <c r="AB37" s="30" t="s">
        <v>185</v>
      </c>
      <c r="AC37" s="39">
        <v>0.54500000000000004</v>
      </c>
      <c r="AD37" s="31">
        <v>1</v>
      </c>
      <c r="AE37" s="31">
        <v>1</v>
      </c>
      <c r="AF37" s="30">
        <v>1</v>
      </c>
      <c r="AG37" s="30">
        <v>0.6</v>
      </c>
      <c r="AH37" s="30">
        <v>0</v>
      </c>
      <c r="AI37" s="31">
        <v>1</v>
      </c>
      <c r="AJ37" s="31">
        <v>1</v>
      </c>
      <c r="AK37" s="31">
        <v>1</v>
      </c>
      <c r="AL37" s="31">
        <v>1</v>
      </c>
      <c r="AM37" s="88" t="s">
        <v>150</v>
      </c>
      <c r="AN37" s="88" t="s">
        <v>153</v>
      </c>
      <c r="AO37" s="29">
        <v>0</v>
      </c>
      <c r="AP37" s="29">
        <v>0</v>
      </c>
      <c r="AQ37" s="31">
        <f>SUM(AD37:AP37)</f>
        <v>7.6</v>
      </c>
      <c r="AR37" s="40">
        <f>AVERAGE(AD37:AP37)</f>
        <v>0.69090909090909092</v>
      </c>
      <c r="AS37" s="100">
        <f>_xlfn.RANK.EQ(V37,V37:V136,1)/100</f>
        <v>0.51</v>
      </c>
      <c r="AT37" s="31">
        <f>_xlfn.RANK.EQ(X37,X37:X136,1)/100</f>
        <v>0.64</v>
      </c>
      <c r="AU37" s="41">
        <f>AVERAGE(AC37, AR37,V37, X37)</f>
        <v>2.0607272727272727</v>
      </c>
    </row>
    <row r="38" spans="1:47" s="42" customFormat="1" ht="25.5" hidden="1" x14ac:dyDescent="0.2">
      <c r="A38" s="28">
        <f>_xlfn.RANK.EQ(AU38,$AU$2:$AU$101,0)</f>
        <v>26</v>
      </c>
      <c r="B38" s="35" t="s">
        <v>77</v>
      </c>
      <c r="C38" s="33"/>
      <c r="D38" s="33"/>
      <c r="E38" s="33"/>
      <c r="F38" s="33"/>
      <c r="G38" s="33"/>
      <c r="H38" s="33"/>
      <c r="I38" s="33"/>
      <c r="J38" s="33" t="s">
        <v>20</v>
      </c>
      <c r="K38" s="33"/>
      <c r="L38" s="33"/>
      <c r="M38" s="33"/>
      <c r="N38" s="33"/>
      <c r="O38" s="33"/>
      <c r="P38" s="33"/>
      <c r="Q38" s="33" t="s">
        <v>20</v>
      </c>
      <c r="R38" s="33"/>
      <c r="S38" s="33" t="s">
        <v>20</v>
      </c>
      <c r="T38" s="28"/>
      <c r="U38" s="36">
        <v>17.05</v>
      </c>
      <c r="V38" s="37">
        <f>1-(U38/100)</f>
        <v>0.82950000000000002</v>
      </c>
      <c r="W38" s="34">
        <v>6151</v>
      </c>
      <c r="X38" s="38">
        <f>W38/1000</f>
        <v>6.1509999999999998</v>
      </c>
      <c r="Y38" s="29">
        <v>50</v>
      </c>
      <c r="Z38" s="29">
        <v>50</v>
      </c>
      <c r="AA38" s="29" t="s">
        <v>203</v>
      </c>
      <c r="AB38" s="30" t="s">
        <v>203</v>
      </c>
      <c r="AC38" s="39">
        <v>0.124</v>
      </c>
      <c r="AD38" s="31">
        <v>1</v>
      </c>
      <c r="AE38" s="31">
        <v>1</v>
      </c>
      <c r="AF38" s="30">
        <v>1</v>
      </c>
      <c r="AG38" s="30">
        <v>0.8</v>
      </c>
      <c r="AH38" s="30">
        <v>0.6</v>
      </c>
      <c r="AI38" s="31">
        <v>1</v>
      </c>
      <c r="AJ38" s="31">
        <v>1</v>
      </c>
      <c r="AK38" s="31">
        <v>1</v>
      </c>
      <c r="AL38" s="31">
        <v>1</v>
      </c>
      <c r="AM38" s="88" t="s">
        <v>149</v>
      </c>
      <c r="AN38" s="88" t="s">
        <v>153</v>
      </c>
      <c r="AO38" s="29">
        <v>1</v>
      </c>
      <c r="AP38" s="29">
        <v>1</v>
      </c>
      <c r="AQ38" s="31">
        <f>SUM(AD38:AP38)</f>
        <v>10.399999999999999</v>
      </c>
      <c r="AR38" s="40">
        <f>AVERAGE(AD38:AP38)</f>
        <v>0.94545454545454533</v>
      </c>
      <c r="AS38" s="100">
        <f>_xlfn.RANK.EQ(V38,V38:V137,1)/100</f>
        <v>0.09</v>
      </c>
      <c r="AT38" s="31">
        <f>_xlfn.RANK.EQ(X38,X38:X137,1)/100</f>
        <v>0.64</v>
      </c>
      <c r="AU38" s="41">
        <f>AVERAGE(AC38, AR38,V38, X38)</f>
        <v>2.0124886363636363</v>
      </c>
    </row>
    <row r="39" spans="1:47" s="42" customFormat="1" ht="25.5" hidden="1" x14ac:dyDescent="0.2">
      <c r="A39" s="28">
        <f>_xlfn.RANK.EQ(AU39,$AU$2:$AU$101,0)</f>
        <v>27</v>
      </c>
      <c r="B39" s="35" t="s">
        <v>78</v>
      </c>
      <c r="C39" s="33"/>
      <c r="D39" s="33"/>
      <c r="E39" s="33"/>
      <c r="F39" s="33"/>
      <c r="G39" s="33"/>
      <c r="H39" s="33" t="s">
        <v>20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8"/>
      <c r="U39" s="36">
        <v>4.13</v>
      </c>
      <c r="V39" s="37">
        <f>1-(U39/100)</f>
        <v>0.9587</v>
      </c>
      <c r="W39" s="34">
        <v>5554</v>
      </c>
      <c r="X39" s="38">
        <f>W39/1000</f>
        <v>5.5540000000000003</v>
      </c>
      <c r="Y39" s="29"/>
      <c r="Z39" s="29" t="s">
        <v>151</v>
      </c>
      <c r="AA39" s="29"/>
      <c r="AB39" s="30"/>
      <c r="AC39" s="39">
        <v>2.5000000000000001E-2</v>
      </c>
      <c r="AD39" s="31">
        <v>1</v>
      </c>
      <c r="AE39" s="31">
        <v>1</v>
      </c>
      <c r="AF39" s="30">
        <v>1</v>
      </c>
      <c r="AG39" s="30">
        <v>0.8</v>
      </c>
      <c r="AH39" s="30">
        <v>0.8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10.6</v>
      </c>
      <c r="AR39" s="40">
        <f>AVERAGE(AD39:AP39)</f>
        <v>0.96363636363636362</v>
      </c>
      <c r="AS39" s="100">
        <f>_xlfn.RANK.EQ(V39,V39:V138,1)/100</f>
        <v>0.28999999999999998</v>
      </c>
      <c r="AT39" s="31">
        <f>_xlfn.RANK.EQ(X39,X39:X138,1)/100</f>
        <v>0.62</v>
      </c>
      <c r="AU39" s="41">
        <f>AVERAGE(AC39, AR39,V39, X39)</f>
        <v>1.875334090909091</v>
      </c>
    </row>
    <row r="40" spans="1:47" s="42" customFormat="1" hidden="1" x14ac:dyDescent="0.2">
      <c r="A40" s="28">
        <f>_xlfn.RANK.EQ(AU40,$AU$2:$AU$101,0)</f>
        <v>28</v>
      </c>
      <c r="B40" s="35" t="s">
        <v>61</v>
      </c>
      <c r="C40" s="33"/>
      <c r="D40" s="33"/>
      <c r="E40" s="33"/>
      <c r="F40" s="33"/>
      <c r="G40" s="33"/>
      <c r="H40" s="33"/>
      <c r="I40" s="33"/>
      <c r="J40" s="33" t="s">
        <v>20</v>
      </c>
      <c r="K40" s="33" t="s">
        <v>20</v>
      </c>
      <c r="L40" s="33"/>
      <c r="M40" s="33" t="s">
        <v>20</v>
      </c>
      <c r="N40" s="33"/>
      <c r="O40" s="33"/>
      <c r="P40" s="33" t="s">
        <v>20</v>
      </c>
      <c r="Q40" s="33"/>
      <c r="R40" s="33"/>
      <c r="S40" s="33" t="s">
        <v>20</v>
      </c>
      <c r="T40" s="28"/>
      <c r="U40" s="36">
        <v>0.72</v>
      </c>
      <c r="V40" s="37">
        <f>1-(U40/100)</f>
        <v>0.99280000000000002</v>
      </c>
      <c r="W40" s="34">
        <v>5365</v>
      </c>
      <c r="X40" s="38">
        <f>W40/1000</f>
        <v>5.3650000000000002</v>
      </c>
      <c r="Y40" s="29">
        <v>240</v>
      </c>
      <c r="Z40" s="29">
        <v>240</v>
      </c>
      <c r="AA40" s="29" t="s">
        <v>191</v>
      </c>
      <c r="AB40" s="30" t="s">
        <v>191</v>
      </c>
      <c r="AC40" s="39">
        <v>0.23400000000000001</v>
      </c>
      <c r="AD40" s="31">
        <v>1</v>
      </c>
      <c r="AE40" s="31">
        <v>1</v>
      </c>
      <c r="AF40" s="30">
        <v>1</v>
      </c>
      <c r="AG40" s="30">
        <v>0.6</v>
      </c>
      <c r="AH40" s="30">
        <v>0.4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1</v>
      </c>
      <c r="AP40" s="29">
        <v>1</v>
      </c>
      <c r="AQ40" s="31">
        <f>SUM(AD40:AP40)</f>
        <v>10</v>
      </c>
      <c r="AR40" s="40">
        <f>AVERAGE(AD40:AP40)</f>
        <v>0.90909090909090906</v>
      </c>
      <c r="AS40" s="100">
        <f>_xlfn.RANK.EQ(V40,V40:V139,1)/100</f>
        <v>0.52</v>
      </c>
      <c r="AT40" s="31">
        <f>_xlfn.RANK.EQ(X40,X40:X139,1)/100</f>
        <v>0.61</v>
      </c>
      <c r="AU40" s="41">
        <f>AVERAGE(AC40, AR40,V40, X40)</f>
        <v>1.8752227272727273</v>
      </c>
    </row>
    <row r="41" spans="1:47" s="42" customFormat="1" hidden="1" x14ac:dyDescent="0.2">
      <c r="A41" s="28">
        <f>_xlfn.RANK.EQ(AU41,$AU$2:$AU$101,0)</f>
        <v>29</v>
      </c>
      <c r="B41" s="35" t="s">
        <v>51</v>
      </c>
      <c r="C41" s="33"/>
      <c r="D41" s="33"/>
      <c r="E41" s="33" t="s">
        <v>20</v>
      </c>
      <c r="F41" s="33"/>
      <c r="G41" s="33"/>
      <c r="H41" s="33" t="s">
        <v>186</v>
      </c>
      <c r="I41" s="33"/>
      <c r="J41" s="33"/>
      <c r="K41" s="33" t="s">
        <v>20</v>
      </c>
      <c r="L41" s="33"/>
      <c r="M41" s="33"/>
      <c r="N41" s="33"/>
      <c r="O41" s="33"/>
      <c r="P41" s="33" t="s">
        <v>20</v>
      </c>
      <c r="Q41" s="33"/>
      <c r="R41" s="33"/>
      <c r="S41" s="33"/>
      <c r="T41" s="33"/>
      <c r="U41" s="36">
        <v>0.9</v>
      </c>
      <c r="V41" s="37">
        <f>1-(U41/100)</f>
        <v>0.99099999999999999</v>
      </c>
      <c r="W41" s="34">
        <v>5295</v>
      </c>
      <c r="X41" s="38">
        <f>W41/1000</f>
        <v>5.2949999999999999</v>
      </c>
      <c r="Y41" s="29">
        <v>1</v>
      </c>
      <c r="Z41" s="29" t="s">
        <v>151</v>
      </c>
      <c r="AA41" s="29" t="s">
        <v>187</v>
      </c>
      <c r="AB41" s="29" t="s">
        <v>187</v>
      </c>
      <c r="AC41" s="39">
        <v>0.42399999999999999</v>
      </c>
      <c r="AD41" s="89">
        <v>1</v>
      </c>
      <c r="AE41" s="89">
        <v>0.6</v>
      </c>
      <c r="AF41" s="30">
        <v>1</v>
      </c>
      <c r="AG41" s="30">
        <v>0.3</v>
      </c>
      <c r="AH41" s="30">
        <v>0.2</v>
      </c>
      <c r="AI41" s="31">
        <v>1</v>
      </c>
      <c r="AJ41" s="31">
        <v>1</v>
      </c>
      <c r="AK41" s="31">
        <v>0.66</v>
      </c>
      <c r="AL41" s="31">
        <v>0.33</v>
      </c>
      <c r="AM41" s="88" t="s">
        <v>150</v>
      </c>
      <c r="AN41" s="88">
        <v>1</v>
      </c>
      <c r="AO41" s="29">
        <v>1</v>
      </c>
      <c r="AP41" s="29">
        <v>1</v>
      </c>
      <c r="AQ41" s="31"/>
      <c r="AR41" s="40">
        <f>AVERAGE(AD41:AP41)</f>
        <v>0.75749999999999995</v>
      </c>
      <c r="AS41" s="100">
        <f>_xlfn.RANK.EQ(V41,V41:V140,1)/100</f>
        <v>0.5</v>
      </c>
      <c r="AT41" s="31">
        <f>_xlfn.RANK.EQ(X41,X41:X140,1)/100</f>
        <v>0.6</v>
      </c>
      <c r="AU41" s="41">
        <f>AVERAGE(AC41, AR41,V41, X41)</f>
        <v>1.8668749999999998</v>
      </c>
    </row>
    <row r="42" spans="1:47" s="42" customFormat="1" hidden="1" x14ac:dyDescent="0.2">
      <c r="A42" s="28">
        <f>_xlfn.RANK.EQ(AU42,$AU$2:$AU$101,0)</f>
        <v>30</v>
      </c>
      <c r="B42" s="35" t="s">
        <v>101</v>
      </c>
      <c r="C42" s="33" t="s">
        <v>20</v>
      </c>
      <c r="D42" s="33"/>
      <c r="E42" s="33" t="s">
        <v>20</v>
      </c>
      <c r="F42" s="33"/>
      <c r="G42" s="33" t="s">
        <v>20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/>
      <c r="O42" s="33"/>
      <c r="P42" s="33" t="s">
        <v>20</v>
      </c>
      <c r="Q42" s="33" t="s">
        <v>20</v>
      </c>
      <c r="R42" s="33" t="s">
        <v>20</v>
      </c>
      <c r="S42" s="33" t="s">
        <v>20</v>
      </c>
      <c r="T42" s="33" t="s">
        <v>20</v>
      </c>
      <c r="U42" s="36">
        <v>2.0699999999999998</v>
      </c>
      <c r="V42" s="37">
        <f>1-(U42/100)</f>
        <v>0.97929999999999995</v>
      </c>
      <c r="W42" s="34">
        <v>4648</v>
      </c>
      <c r="X42" s="38">
        <f>W42/1000</f>
        <v>4.6479999999999997</v>
      </c>
      <c r="Y42" s="29">
        <v>200</v>
      </c>
      <c r="Z42" s="29">
        <v>200</v>
      </c>
      <c r="AA42" s="29" t="s">
        <v>214</v>
      </c>
      <c r="AB42" s="30" t="s">
        <v>214</v>
      </c>
      <c r="AC42" s="39">
        <v>0.80100000000000005</v>
      </c>
      <c r="AD42" s="31">
        <v>1</v>
      </c>
      <c r="AE42" s="31">
        <v>1</v>
      </c>
      <c r="AF42" s="30">
        <v>1</v>
      </c>
      <c r="AG42" s="30">
        <v>0.8</v>
      </c>
      <c r="AH42" s="30">
        <v>0.8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0</v>
      </c>
      <c r="AP42" s="29">
        <v>0</v>
      </c>
      <c r="AQ42" s="31">
        <f>SUM(AD42:AP42)</f>
        <v>8.6</v>
      </c>
      <c r="AR42" s="40">
        <f>AVERAGE(AD42:AP42)</f>
        <v>0.78181818181818175</v>
      </c>
      <c r="AS42" s="100">
        <f>_xlfn.RANK.EQ(V42,V42:V141,1)/100</f>
        <v>0.39</v>
      </c>
      <c r="AT42" s="31">
        <f>_xlfn.RANK.EQ(X42,X42:X141,1)/100</f>
        <v>0.55000000000000004</v>
      </c>
      <c r="AU42" s="41">
        <f>AVERAGE(AC42, AR42,V42, X42)</f>
        <v>1.8025295454545454</v>
      </c>
    </row>
    <row r="43" spans="1:47" s="42" customFormat="1" hidden="1" x14ac:dyDescent="0.2">
      <c r="A43" s="28">
        <f>_xlfn.RANK.EQ(AU43,$AU$2:$AU$101,0)</f>
        <v>31</v>
      </c>
      <c r="B43" s="35" t="s">
        <v>66</v>
      </c>
      <c r="C43" s="33"/>
      <c r="D43" s="33"/>
      <c r="E43" s="33"/>
      <c r="F43" s="33"/>
      <c r="G43" s="33" t="s">
        <v>20</v>
      </c>
      <c r="H43" s="33"/>
      <c r="I43" s="33"/>
      <c r="J43" s="33" t="s">
        <v>20</v>
      </c>
      <c r="K43" s="33"/>
      <c r="L43" s="33"/>
      <c r="M43" s="33"/>
      <c r="N43" s="33"/>
      <c r="O43" s="33"/>
      <c r="P43" s="33" t="s">
        <v>20</v>
      </c>
      <c r="Q43" s="33" t="s">
        <v>20</v>
      </c>
      <c r="R43" s="33"/>
      <c r="S43" s="33" t="s">
        <v>20</v>
      </c>
      <c r="T43" s="28"/>
      <c r="U43" s="36">
        <v>0.26</v>
      </c>
      <c r="V43" s="37">
        <f>1-(U43/100)</f>
        <v>0.99739999999999995</v>
      </c>
      <c r="W43" s="34">
        <v>4946</v>
      </c>
      <c r="X43" s="38">
        <f>W43/1000</f>
        <v>4.9459999999999997</v>
      </c>
      <c r="Y43" s="29">
        <v>170</v>
      </c>
      <c r="Z43" s="29">
        <v>170</v>
      </c>
      <c r="AA43" s="29" t="s">
        <v>193</v>
      </c>
      <c r="AB43" s="30" t="s">
        <v>193</v>
      </c>
      <c r="AC43" s="39">
        <v>0.29799999999999999</v>
      </c>
      <c r="AD43" s="31">
        <v>1</v>
      </c>
      <c r="AE43" s="31">
        <v>1</v>
      </c>
      <c r="AF43" s="30">
        <v>1</v>
      </c>
      <c r="AG43" s="30">
        <v>0.8</v>
      </c>
      <c r="AH43" s="30">
        <v>0.4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0.56000000000000005</v>
      </c>
      <c r="AT43" s="31">
        <f>_xlfn.RANK.EQ(X43,X43:X142,1)/100</f>
        <v>0.55000000000000004</v>
      </c>
      <c r="AU43" s="41">
        <f>AVERAGE(AC43, AR43,V43, X43)</f>
        <v>1.7921681818181816</v>
      </c>
    </row>
    <row r="44" spans="1:47" s="42" customFormat="1" hidden="1" x14ac:dyDescent="0.2">
      <c r="A44" s="28">
        <f>_xlfn.RANK.EQ(AU44,$AU$2:$AU$101,0)</f>
        <v>32</v>
      </c>
      <c r="B44" s="35" t="s">
        <v>92</v>
      </c>
      <c r="C44" s="27"/>
      <c r="D44" s="27"/>
      <c r="E44" s="27"/>
      <c r="F44" s="27"/>
      <c r="G44" s="27" t="s">
        <v>20</v>
      </c>
      <c r="H44" s="27"/>
      <c r="I44" s="27" t="s">
        <v>20</v>
      </c>
      <c r="J44" s="27"/>
      <c r="K44" s="27" t="s">
        <v>20</v>
      </c>
      <c r="L44" s="27"/>
      <c r="M44" s="27"/>
      <c r="N44" s="27"/>
      <c r="O44" s="27"/>
      <c r="P44" s="27"/>
      <c r="Q44" s="27"/>
      <c r="R44" s="27"/>
      <c r="S44" s="27"/>
      <c r="T44" s="28"/>
      <c r="U44" s="36">
        <v>1.08</v>
      </c>
      <c r="V44" s="37">
        <f>1-(U44/100)</f>
        <v>0.98919999999999997</v>
      </c>
      <c r="W44" s="34">
        <v>5074</v>
      </c>
      <c r="X44" s="38">
        <f>W44/1000</f>
        <v>5.0739999999999998</v>
      </c>
      <c r="Y44" s="29">
        <v>1</v>
      </c>
      <c r="Z44" s="29" t="s">
        <v>151</v>
      </c>
      <c r="AA44" s="29" t="s">
        <v>213</v>
      </c>
      <c r="AB44" s="30" t="s">
        <v>213</v>
      </c>
      <c r="AC44" s="39">
        <v>0.24199999999999999</v>
      </c>
      <c r="AD44" s="89">
        <v>0.3</v>
      </c>
      <c r="AE44" s="89">
        <v>1</v>
      </c>
      <c r="AF44" s="30">
        <v>0</v>
      </c>
      <c r="AG44" s="30">
        <v>0.6</v>
      </c>
      <c r="AH44" s="30">
        <v>0.3</v>
      </c>
      <c r="AI44" s="31">
        <v>1</v>
      </c>
      <c r="AJ44" s="31">
        <v>1</v>
      </c>
      <c r="AK44" s="31">
        <v>1</v>
      </c>
      <c r="AL44" s="31">
        <v>1</v>
      </c>
      <c r="AM44" s="88" t="s">
        <v>150</v>
      </c>
      <c r="AN44" s="88">
        <v>1</v>
      </c>
      <c r="AO44" s="29">
        <v>1</v>
      </c>
      <c r="AP44" s="29">
        <v>1</v>
      </c>
      <c r="AQ44" s="31">
        <f>SUM(AD44:AP44)</f>
        <v>9.1999999999999993</v>
      </c>
      <c r="AR44" s="40">
        <f>AVERAGE(AD44:AP44)</f>
        <v>0.76666666666666661</v>
      </c>
      <c r="AS44" s="100">
        <f>_xlfn.RANK.EQ(V44,V44:V143,1)/100</f>
        <v>0.45</v>
      </c>
      <c r="AT44" s="31">
        <f>_xlfn.RANK.EQ(X44,X44:X143,1)/100</f>
        <v>0.55000000000000004</v>
      </c>
      <c r="AU44" s="41">
        <f>AVERAGE(AC44, AR44,V44, X44)</f>
        <v>1.7679666666666667</v>
      </c>
    </row>
    <row r="45" spans="1:47" s="42" customFormat="1" hidden="1" x14ac:dyDescent="0.2">
      <c r="A45" s="28">
        <f>_xlfn.RANK.EQ(AU45,$AU$2:$AU$101,0)</f>
        <v>33</v>
      </c>
      <c r="B45" s="35" t="s">
        <v>106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 t="s">
        <v>20</v>
      </c>
      <c r="N45" s="33"/>
      <c r="O45" s="33"/>
      <c r="P45" s="33"/>
      <c r="Q45" s="33"/>
      <c r="R45" s="33"/>
      <c r="S45" s="33"/>
      <c r="T45" s="33"/>
      <c r="U45" s="36">
        <v>0.27</v>
      </c>
      <c r="V45" s="37">
        <f>1-(U45/100)</f>
        <v>0.99729999999999996</v>
      </c>
      <c r="W45" s="34">
        <v>5245</v>
      </c>
      <c r="X45" s="38">
        <f>W45/1000</f>
        <v>5.2450000000000001</v>
      </c>
      <c r="Y45" s="29" t="s">
        <v>150</v>
      </c>
      <c r="Z45" s="29" t="s">
        <v>150</v>
      </c>
      <c r="AA45" s="29" t="s">
        <v>218</v>
      </c>
      <c r="AB45" s="30" t="s">
        <v>150</v>
      </c>
      <c r="AC45" s="39">
        <v>2.1000000000000001E-2</v>
      </c>
      <c r="AD45" s="89">
        <v>0.6</v>
      </c>
      <c r="AE45" s="89">
        <v>1</v>
      </c>
      <c r="AF45" s="30">
        <v>1</v>
      </c>
      <c r="AG45" s="30">
        <v>0.3</v>
      </c>
      <c r="AH45" s="30">
        <v>0.3</v>
      </c>
      <c r="AI45" s="31">
        <v>1</v>
      </c>
      <c r="AJ45" s="31">
        <v>1</v>
      </c>
      <c r="AK45" s="31">
        <v>1</v>
      </c>
      <c r="AL45" s="31">
        <v>1</v>
      </c>
      <c r="AM45" s="88">
        <v>1</v>
      </c>
      <c r="AN45" s="88">
        <v>0</v>
      </c>
      <c r="AO45" s="29">
        <v>1</v>
      </c>
      <c r="AP45" s="29">
        <v>0</v>
      </c>
      <c r="AQ45" s="31">
        <f>SUM(AD45:AP45)</f>
        <v>9.1999999999999993</v>
      </c>
      <c r="AR45" s="40">
        <f>AVERAGE(AD45:AP45)</f>
        <v>0.70769230769230762</v>
      </c>
      <c r="AS45" s="100">
        <f>_xlfn.RANK.EQ(V45,V45:V144,1)/100</f>
        <v>0.54</v>
      </c>
      <c r="AT45" s="31">
        <f>_xlfn.RANK.EQ(X45,X45:X144,1)/100</f>
        <v>0.56000000000000005</v>
      </c>
      <c r="AU45" s="41">
        <f>AVERAGE(AC45, AR45,V45, X45)</f>
        <v>1.742748076923077</v>
      </c>
    </row>
    <row r="46" spans="1:47" s="42" customFormat="1" ht="38.25" hidden="1" x14ac:dyDescent="0.2">
      <c r="A46" s="28">
        <f>_xlfn.RANK.EQ(AU46,$AU$2:$AU$101,0)</f>
        <v>35</v>
      </c>
      <c r="B46" s="35" t="s">
        <v>39</v>
      </c>
      <c r="C46" s="33"/>
      <c r="D46" s="33"/>
      <c r="E46" s="33"/>
      <c r="F46" s="33"/>
      <c r="G46" s="33" t="s">
        <v>20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6">
        <v>0.66</v>
      </c>
      <c r="V46" s="37">
        <f>1-(U46/100)</f>
        <v>0.99339999999999995</v>
      </c>
      <c r="W46" s="34">
        <v>5085</v>
      </c>
      <c r="X46" s="38">
        <f>W46/1000</f>
        <v>5.085</v>
      </c>
      <c r="Y46" s="29">
        <v>1</v>
      </c>
      <c r="Z46" s="29" t="s">
        <v>151</v>
      </c>
      <c r="AA46" s="30" t="s">
        <v>169</v>
      </c>
      <c r="AB46" s="30" t="s">
        <v>169</v>
      </c>
      <c r="AC46" s="39">
        <v>0.14399999999999999</v>
      </c>
      <c r="AD46" s="89">
        <v>1</v>
      </c>
      <c r="AE46" s="89">
        <v>0.4</v>
      </c>
      <c r="AF46" s="30">
        <v>1</v>
      </c>
      <c r="AG46" s="30">
        <v>0.3</v>
      </c>
      <c r="AH46" s="30">
        <v>0.1</v>
      </c>
      <c r="AI46" s="31">
        <v>0</v>
      </c>
      <c r="AJ46" s="31">
        <v>0</v>
      </c>
      <c r="AK46" s="31">
        <v>1</v>
      </c>
      <c r="AL46" s="31">
        <v>1</v>
      </c>
      <c r="AM46" s="88" t="s">
        <v>150</v>
      </c>
      <c r="AN46" s="88">
        <v>1</v>
      </c>
      <c r="AO46" s="29">
        <v>0</v>
      </c>
      <c r="AP46" s="29">
        <v>0</v>
      </c>
      <c r="AQ46" s="31"/>
      <c r="AR46" s="40">
        <f>AVERAGE(AD46:AP46)</f>
        <v>0.48333333333333334</v>
      </c>
      <c r="AS46" s="100">
        <f>_xlfn.RANK.EQ(V46,V46:V145,1)/100</f>
        <v>0.5</v>
      </c>
      <c r="AT46" s="31">
        <f>_xlfn.RANK.EQ(X46,X46:X145,1)/100</f>
        <v>0.55000000000000004</v>
      </c>
      <c r="AU46" s="41">
        <f>AVERAGE(AC46, AR46,V46, X46)</f>
        <v>1.6764333333333332</v>
      </c>
    </row>
    <row r="47" spans="1:47" s="42" customFormat="1" ht="25.5" hidden="1" x14ac:dyDescent="0.2">
      <c r="A47" s="28">
        <f>_xlfn.RANK.EQ(AU47,$AU$2:$AU$101,0)</f>
        <v>38</v>
      </c>
      <c r="B47" s="35" t="s">
        <v>30</v>
      </c>
      <c r="C47" s="27"/>
      <c r="D47" s="27"/>
      <c r="E47" s="27"/>
      <c r="F47" s="27"/>
      <c r="G47" s="27"/>
      <c r="H47" s="27"/>
      <c r="I47" s="27" t="s">
        <v>20</v>
      </c>
      <c r="J47" s="27" t="s">
        <v>20</v>
      </c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36">
        <v>0.43</v>
      </c>
      <c r="V47" s="37">
        <f>1-(U47/100)</f>
        <v>0.99570000000000003</v>
      </c>
      <c r="W47" s="34">
        <v>3184</v>
      </c>
      <c r="X47" s="38">
        <f>W47/1000</f>
        <v>3.1840000000000002</v>
      </c>
      <c r="Y47" s="29" t="s">
        <v>150</v>
      </c>
      <c r="Z47" s="29">
        <v>0</v>
      </c>
      <c r="AA47" s="29"/>
      <c r="AB47" s="30" t="s">
        <v>161</v>
      </c>
      <c r="AC47" s="39">
        <v>0.02</v>
      </c>
      <c r="AD47" s="31">
        <v>0.8</v>
      </c>
      <c r="AE47" s="31">
        <v>1</v>
      </c>
      <c r="AF47" s="30">
        <v>1</v>
      </c>
      <c r="AG47" s="30">
        <v>0.6</v>
      </c>
      <c r="AH47" s="30">
        <v>0.6</v>
      </c>
      <c r="AI47" s="31">
        <v>1</v>
      </c>
      <c r="AJ47" s="31">
        <v>1</v>
      </c>
      <c r="AK47" s="31">
        <v>1</v>
      </c>
      <c r="AL47" s="31">
        <v>1</v>
      </c>
      <c r="AM47" s="88" t="s">
        <v>153</v>
      </c>
      <c r="AN47" s="88" t="s">
        <v>153</v>
      </c>
      <c r="AO47" s="29">
        <v>1</v>
      </c>
      <c r="AP47" s="29">
        <v>1</v>
      </c>
      <c r="AQ47" s="31">
        <f>SUM(AD47:AP47)</f>
        <v>10</v>
      </c>
      <c r="AR47" s="40">
        <f>AVERAGE(AD47:AP47)</f>
        <v>0.90909090909090906</v>
      </c>
      <c r="AS47" s="100">
        <f>_xlfn.RANK.EQ(V47,V47:V146,1)/100</f>
        <v>0.51</v>
      </c>
      <c r="AT47" s="31">
        <f>_xlfn.RANK.EQ(X47,X47:X146,1)/100</f>
        <v>0.53</v>
      </c>
      <c r="AU47" s="41">
        <f>AVERAGE(AC47, AR47,V47, X47)</f>
        <v>1.2771977272727273</v>
      </c>
    </row>
    <row r="48" spans="1:47" s="42" customFormat="1" hidden="1" x14ac:dyDescent="0.2">
      <c r="A48" s="28">
        <f>_xlfn.RANK.EQ(AU48,$AU$2:$AU$101,0)</f>
        <v>40</v>
      </c>
      <c r="B48" s="35" t="s">
        <v>82</v>
      </c>
      <c r="C48" s="33"/>
      <c r="D48" s="33"/>
      <c r="E48" s="33" t="s">
        <v>20</v>
      </c>
      <c r="F48" s="33"/>
      <c r="G48" s="33"/>
      <c r="H48" s="33"/>
      <c r="I48" s="33"/>
      <c r="J48" s="33"/>
      <c r="K48" s="33"/>
      <c r="L48" s="33"/>
      <c r="M48" s="33"/>
      <c r="N48" s="33"/>
      <c r="O48" s="27"/>
      <c r="P48" s="27"/>
      <c r="Q48" s="27"/>
      <c r="R48" s="27"/>
      <c r="S48" s="27"/>
      <c r="T48" s="28"/>
      <c r="U48" s="36">
        <v>3.73</v>
      </c>
      <c r="V48" s="37">
        <f>1-(U48/100)</f>
        <v>0.9627</v>
      </c>
      <c r="W48" s="34">
        <v>2916</v>
      </c>
      <c r="X48" s="38">
        <f>W48/1000</f>
        <v>2.9159999999999999</v>
      </c>
      <c r="Y48" s="29" t="s">
        <v>150</v>
      </c>
      <c r="Z48" s="29" t="s">
        <v>151</v>
      </c>
      <c r="AA48" s="29" t="s">
        <v>150</v>
      </c>
      <c r="AB48" s="30" t="s">
        <v>207</v>
      </c>
      <c r="AC48" s="39">
        <v>0.307</v>
      </c>
      <c r="AD48" s="31">
        <v>1</v>
      </c>
      <c r="AE48" s="31">
        <v>0.8</v>
      </c>
      <c r="AF48" s="30">
        <v>0</v>
      </c>
      <c r="AG48" s="30">
        <v>0</v>
      </c>
      <c r="AH48" s="30">
        <v>0.6</v>
      </c>
      <c r="AI48" s="31">
        <v>0</v>
      </c>
      <c r="AJ48" s="31">
        <v>0</v>
      </c>
      <c r="AK48" s="31">
        <v>1</v>
      </c>
      <c r="AL48" s="31">
        <v>1</v>
      </c>
      <c r="AM48" s="88" t="s">
        <v>150</v>
      </c>
      <c r="AN48" s="88" t="s">
        <v>153</v>
      </c>
      <c r="AO48" s="29">
        <v>0</v>
      </c>
      <c r="AP48" s="29">
        <v>0</v>
      </c>
      <c r="AQ48" s="31">
        <f>SUM(AD48:AP48)</f>
        <v>4.4000000000000004</v>
      </c>
      <c r="AR48" s="40">
        <f>AVERAGE(AD48:AP48)</f>
        <v>0.4</v>
      </c>
      <c r="AS48" s="100">
        <f>_xlfn.RANK.EQ(V48,V48:V147,1)/100</f>
        <v>0.31</v>
      </c>
      <c r="AT48" s="31">
        <f>_xlfn.RANK.EQ(X48,X48:X147,1)/100</f>
        <v>0.52</v>
      </c>
      <c r="AU48" s="41">
        <f>AVERAGE(AC48, AR48,V48, X48)</f>
        <v>1.146425</v>
      </c>
    </row>
    <row r="49" spans="1:47" s="42" customFormat="1" hidden="1" x14ac:dyDescent="0.2">
      <c r="A49" s="28">
        <f>_xlfn.RANK.EQ(AU49,$AU$2:$AU$101,0)</f>
        <v>42</v>
      </c>
      <c r="B49" s="35" t="s">
        <v>47</v>
      </c>
      <c r="C49" s="33"/>
      <c r="D49" s="33"/>
      <c r="E49" s="33" t="s">
        <v>20</v>
      </c>
      <c r="F49" s="33"/>
      <c r="G49" s="33"/>
      <c r="H49" s="33"/>
      <c r="I49" s="33" t="s">
        <v>20</v>
      </c>
      <c r="J49" s="33"/>
      <c r="K49" s="33"/>
      <c r="L49" s="33"/>
      <c r="M49" s="33"/>
      <c r="N49" s="33"/>
      <c r="O49" s="33"/>
      <c r="P49" s="33" t="s">
        <v>20</v>
      </c>
      <c r="Q49" s="33"/>
      <c r="R49" s="27"/>
      <c r="S49" s="27"/>
      <c r="T49" s="28"/>
      <c r="U49" s="36">
        <v>3.79</v>
      </c>
      <c r="V49" s="37">
        <f>1-(U49/100)</f>
        <v>0.96209999999999996</v>
      </c>
      <c r="W49" s="34">
        <v>2041</v>
      </c>
      <c r="X49" s="38">
        <f>W49/1000</f>
        <v>2.0409999999999999</v>
      </c>
      <c r="Y49" s="29" t="s">
        <v>150</v>
      </c>
      <c r="Z49" s="29" t="s">
        <v>151</v>
      </c>
      <c r="AA49" s="29" t="s">
        <v>183</v>
      </c>
      <c r="AB49" s="30" t="s">
        <v>183</v>
      </c>
      <c r="AC49" s="39">
        <v>0.435</v>
      </c>
      <c r="AD49" s="31">
        <v>1</v>
      </c>
      <c r="AE49" s="31">
        <v>1</v>
      </c>
      <c r="AF49" s="30">
        <v>0</v>
      </c>
      <c r="AG49" s="30">
        <v>0.4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150</v>
      </c>
      <c r="AN49" s="88" t="s">
        <v>153</v>
      </c>
      <c r="AO49" s="29">
        <v>1</v>
      </c>
      <c r="AP49" s="29">
        <v>0</v>
      </c>
      <c r="AQ49" s="31">
        <f>SUM(AD49:AP49)</f>
        <v>7.4</v>
      </c>
      <c r="AR49" s="40">
        <f>AVERAGE(AD49:AP49)</f>
        <v>0.67272727272727273</v>
      </c>
      <c r="AS49" s="100">
        <f>_xlfn.RANK.EQ(V49,V49:V148,1)/100</f>
        <v>0.3</v>
      </c>
      <c r="AT49" s="31">
        <f>_xlfn.RANK.EQ(X49,X49:X148,1)/100</f>
        <v>0.49</v>
      </c>
      <c r="AU49" s="41">
        <f>AVERAGE(AC49, AR49,V49, X49)</f>
        <v>1.0277068181818181</v>
      </c>
    </row>
    <row r="50" spans="1:47" s="42" customFormat="1" hidden="1" x14ac:dyDescent="0.2">
      <c r="A50" s="28">
        <f>_xlfn.RANK.EQ(AU50,$AU$2:$AU$101,0)</f>
        <v>43</v>
      </c>
      <c r="B50" s="35" t="s">
        <v>45</v>
      </c>
      <c r="C50" s="33"/>
      <c r="D50" s="33"/>
      <c r="E50" s="33" t="s">
        <v>20</v>
      </c>
      <c r="F50" s="33"/>
      <c r="G50" s="33"/>
      <c r="H50" s="33"/>
      <c r="I50" s="33" t="s">
        <v>20</v>
      </c>
      <c r="J50" s="33" t="s">
        <v>20</v>
      </c>
      <c r="K50" s="33"/>
      <c r="L50" s="33"/>
      <c r="M50" s="33"/>
      <c r="N50" s="33"/>
      <c r="O50" s="33"/>
      <c r="P50" s="33" t="s">
        <v>20</v>
      </c>
      <c r="Q50" s="33"/>
      <c r="R50" s="27"/>
      <c r="S50" s="27"/>
      <c r="T50" s="28"/>
      <c r="U50" s="36">
        <v>0.69</v>
      </c>
      <c r="V50" s="37">
        <f>1-(U50/100)</f>
        <v>0.99309999999999998</v>
      </c>
      <c r="W50" s="34">
        <v>1821</v>
      </c>
      <c r="X50" s="38">
        <f>W50/1000</f>
        <v>1.821</v>
      </c>
      <c r="Y50" s="29" t="s">
        <v>150</v>
      </c>
      <c r="Z50" s="29" t="s">
        <v>151</v>
      </c>
      <c r="AA50" s="29" t="s">
        <v>150</v>
      </c>
      <c r="AB50" s="30" t="s">
        <v>182</v>
      </c>
      <c r="AC50" s="39">
        <v>0.435</v>
      </c>
      <c r="AD50" s="31">
        <v>1</v>
      </c>
      <c r="AE50" s="31">
        <v>1</v>
      </c>
      <c r="AF50" s="30">
        <v>0</v>
      </c>
      <c r="AG50" s="30">
        <v>0.6</v>
      </c>
      <c r="AH50" s="30">
        <v>0</v>
      </c>
      <c r="AI50" s="31">
        <v>1</v>
      </c>
      <c r="AJ50" s="31">
        <v>1</v>
      </c>
      <c r="AK50" s="31">
        <v>1</v>
      </c>
      <c r="AL50" s="31">
        <v>1</v>
      </c>
      <c r="AM50" s="88" t="s">
        <v>148</v>
      </c>
      <c r="AN50" s="88" t="s">
        <v>153</v>
      </c>
      <c r="AO50" s="29">
        <v>1</v>
      </c>
      <c r="AP50" s="29">
        <v>0</v>
      </c>
      <c r="AQ50" s="31">
        <f>SUM(AD50:AP50)</f>
        <v>7.6</v>
      </c>
      <c r="AR50" s="40">
        <f>AVERAGE(AD50:AP50)</f>
        <v>0.69090909090909092</v>
      </c>
      <c r="AS50" s="100">
        <f>_xlfn.RANK.EQ(V50,V50:V149,1)/100</f>
        <v>0.47</v>
      </c>
      <c r="AT50" s="31">
        <f>_xlfn.RANK.EQ(X50,X50:X149,1)/100</f>
        <v>0.44</v>
      </c>
      <c r="AU50" s="41">
        <f>AVERAGE(AC50, AR50,V50, X50)</f>
        <v>0.9850022727272727</v>
      </c>
    </row>
    <row r="51" spans="1:47" s="42" customFormat="1" ht="25.5" hidden="1" x14ac:dyDescent="0.2">
      <c r="A51" s="28">
        <f>_xlfn.RANK.EQ(AU51,$AU$2:$AU$101,0)</f>
        <v>44</v>
      </c>
      <c r="B51" s="35" t="s">
        <v>84</v>
      </c>
      <c r="C51" s="27"/>
      <c r="D51" s="27"/>
      <c r="E51" s="27" t="s">
        <v>20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6">
        <v>4.32</v>
      </c>
      <c r="V51" s="37">
        <f>1-(U51/100)</f>
        <v>0.95679999999999998</v>
      </c>
      <c r="W51" s="34">
        <v>2211</v>
      </c>
      <c r="X51" s="38">
        <f>W51/1000</f>
        <v>2.2109999999999999</v>
      </c>
      <c r="Y51" s="29" t="s">
        <v>150</v>
      </c>
      <c r="Z51" s="29" t="s">
        <v>151</v>
      </c>
      <c r="AA51" s="29" t="s">
        <v>150</v>
      </c>
      <c r="AB51" s="30" t="s">
        <v>150</v>
      </c>
      <c r="AC51" s="39">
        <v>0.307</v>
      </c>
      <c r="AD51" s="31">
        <v>0.8</v>
      </c>
      <c r="AE51" s="31">
        <v>0.5</v>
      </c>
      <c r="AF51" s="30">
        <v>0</v>
      </c>
      <c r="AG51" s="30">
        <v>0</v>
      </c>
      <c r="AH51" s="30">
        <v>0</v>
      </c>
      <c r="AI51" s="31">
        <v>1</v>
      </c>
      <c r="AJ51" s="31">
        <v>1</v>
      </c>
      <c r="AK51" s="31">
        <v>0.66</v>
      </c>
      <c r="AL51" s="31">
        <v>0.66</v>
      </c>
      <c r="AM51" s="88"/>
      <c r="AN51" s="88" t="s">
        <v>148</v>
      </c>
      <c r="AO51" s="29">
        <v>0</v>
      </c>
      <c r="AP51" s="29">
        <v>0</v>
      </c>
      <c r="AQ51" s="31">
        <f>SUM(AD51:AP51)</f>
        <v>4.62</v>
      </c>
      <c r="AR51" s="40">
        <f>AVERAGE(AD51:AP51)</f>
        <v>0.42</v>
      </c>
      <c r="AS51" s="100">
        <f>_xlfn.RANK.EQ(V51,V51:V150,1)/100</f>
        <v>0.28000000000000003</v>
      </c>
      <c r="AT51" s="31">
        <f>_xlfn.RANK.EQ(X51,X51:X150,1)/100</f>
        <v>0.49</v>
      </c>
      <c r="AU51" s="41">
        <f>AVERAGE(AC51, AR51,V51, X51)</f>
        <v>0.97370000000000001</v>
      </c>
    </row>
    <row r="52" spans="1:47" s="42" customFormat="1" ht="25.5" hidden="1" x14ac:dyDescent="0.2">
      <c r="A52" s="28">
        <f>_xlfn.RANK.EQ(AU52,$AU$2:$AU$101,0)</f>
        <v>45</v>
      </c>
      <c r="B52" s="35" t="s">
        <v>177</v>
      </c>
      <c r="C52" s="33"/>
      <c r="D52" s="33"/>
      <c r="E52" s="33"/>
      <c r="F52" s="33"/>
      <c r="G52" s="33"/>
      <c r="H52" s="33" t="s">
        <v>20</v>
      </c>
      <c r="I52" s="33"/>
      <c r="J52" s="33" t="s">
        <v>20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>
        <v>2.5299999999999998</v>
      </c>
      <c r="V52" s="37">
        <f>1-(U52/100)</f>
        <v>0.97470000000000001</v>
      </c>
      <c r="W52" s="34">
        <v>1928</v>
      </c>
      <c r="X52" s="38">
        <f>W52/1000</f>
        <v>1.9279999999999999</v>
      </c>
      <c r="Y52" s="29" t="s">
        <v>150</v>
      </c>
      <c r="Z52" s="29" t="s">
        <v>151</v>
      </c>
      <c r="AA52" s="29" t="s">
        <v>150</v>
      </c>
      <c r="AB52" s="30" t="s">
        <v>150</v>
      </c>
      <c r="AC52" s="39">
        <v>2.5000000000000001E-2</v>
      </c>
      <c r="AD52" s="29" t="s">
        <v>150</v>
      </c>
      <c r="AE52" s="31">
        <v>0.8</v>
      </c>
      <c r="AF52" s="30">
        <v>0</v>
      </c>
      <c r="AG52" s="30" t="s">
        <v>178</v>
      </c>
      <c r="AH52" s="30" t="s">
        <v>178</v>
      </c>
      <c r="AI52" s="31">
        <v>1</v>
      </c>
      <c r="AJ52" s="31">
        <v>1</v>
      </c>
      <c r="AK52" s="31">
        <v>1</v>
      </c>
      <c r="AL52" s="31">
        <v>1</v>
      </c>
      <c r="AM52" s="88" t="s">
        <v>179</v>
      </c>
      <c r="AN52" s="88"/>
      <c r="AO52" s="29" t="s">
        <v>180</v>
      </c>
      <c r="AP52" s="29" t="s">
        <v>180</v>
      </c>
      <c r="AQ52" s="31">
        <f>SUM(AD52:AP52)</f>
        <v>4.8</v>
      </c>
      <c r="AR52" s="40">
        <f>AVERAGE(AD52:AP52)</f>
        <v>0.79999999999999993</v>
      </c>
      <c r="AS52" s="100">
        <f>_xlfn.RANK.EQ(V52,V52:V151,1)/100</f>
        <v>0.32</v>
      </c>
      <c r="AT52" s="31">
        <f>_xlfn.RANK.EQ(X52,X52:X151,1)/100</f>
        <v>0.46</v>
      </c>
      <c r="AU52" s="41">
        <f>AVERAGE(AC52, AR52,V52, X52)</f>
        <v>0.931925</v>
      </c>
    </row>
    <row r="53" spans="1:47" s="42" customFormat="1" hidden="1" x14ac:dyDescent="0.2">
      <c r="A53" s="28">
        <f>_xlfn.RANK.EQ(AU53,$AU$2:$AU$101,0)</f>
        <v>46</v>
      </c>
      <c r="B53" s="35" t="s">
        <v>22</v>
      </c>
      <c r="C53" s="27"/>
      <c r="D53" s="27"/>
      <c r="E53" s="27"/>
      <c r="F53" s="27"/>
      <c r="G53" s="27"/>
      <c r="H53" s="27" t="s">
        <v>20</v>
      </c>
      <c r="I53" s="27" t="s">
        <v>20</v>
      </c>
      <c r="J53" s="27" t="s">
        <v>20</v>
      </c>
      <c r="K53" s="27" t="s">
        <v>20</v>
      </c>
      <c r="L53" s="27"/>
      <c r="M53" s="27" t="s">
        <v>20</v>
      </c>
      <c r="N53" s="27"/>
      <c r="O53" s="27"/>
      <c r="P53" s="27" t="s">
        <v>20</v>
      </c>
      <c r="Q53" s="27"/>
      <c r="R53" s="27" t="s">
        <v>20</v>
      </c>
      <c r="S53" s="27"/>
      <c r="T53" s="28"/>
      <c r="U53" s="36">
        <v>2.71</v>
      </c>
      <c r="V53" s="37">
        <f>1-(U53/100)</f>
        <v>0.97289999999999999</v>
      </c>
      <c r="W53" s="34">
        <v>1850</v>
      </c>
      <c r="X53" s="38">
        <f>W53/1000</f>
        <v>1.85</v>
      </c>
      <c r="Y53" s="29" t="s">
        <v>150</v>
      </c>
      <c r="Z53" s="29" t="s">
        <v>151</v>
      </c>
      <c r="AA53" s="29" t="s">
        <v>150</v>
      </c>
      <c r="AB53" s="30" t="s">
        <v>152</v>
      </c>
      <c r="AC53" s="39">
        <v>0.27500000000000002</v>
      </c>
      <c r="AD53" s="31">
        <v>1</v>
      </c>
      <c r="AE53" s="31">
        <v>1</v>
      </c>
      <c r="AF53" s="30">
        <v>0</v>
      </c>
      <c r="AG53" s="30">
        <v>0.6</v>
      </c>
      <c r="AH53" s="30">
        <v>0</v>
      </c>
      <c r="AI53" s="31">
        <v>1</v>
      </c>
      <c r="AJ53" s="31">
        <v>1</v>
      </c>
      <c r="AK53" s="31">
        <v>1</v>
      </c>
      <c r="AL53" s="31">
        <v>0.66</v>
      </c>
      <c r="AM53" s="88">
        <v>1</v>
      </c>
      <c r="AN53" s="88" t="s">
        <v>153</v>
      </c>
      <c r="AO53" s="29">
        <v>0</v>
      </c>
      <c r="AP53" s="29">
        <v>0</v>
      </c>
      <c r="AQ53" s="31">
        <f>SUM(AD53:AP53)</f>
        <v>7.26</v>
      </c>
      <c r="AR53" s="40">
        <f>AVERAGE(AD53:AP53)</f>
        <v>0.60499999999999998</v>
      </c>
      <c r="AS53" s="100">
        <f>_xlfn.RANK.EQ(V53,V53:V152,1)/100</f>
        <v>0.31</v>
      </c>
      <c r="AT53" s="31">
        <f>_xlfn.RANK.EQ(X53,X53:X152,1)/100</f>
        <v>0.44</v>
      </c>
      <c r="AU53" s="41">
        <f>AVERAGE(AC53, AR53,V53, X53)</f>
        <v>0.92572500000000002</v>
      </c>
    </row>
    <row r="54" spans="1:47" s="42" customFormat="1" hidden="1" x14ac:dyDescent="0.2">
      <c r="A54" s="28">
        <f>_xlfn.RANK.EQ(AU54,$AU$2:$AU$101,0)</f>
        <v>48</v>
      </c>
      <c r="B54" s="35" t="s">
        <v>107</v>
      </c>
      <c r="C54" s="33"/>
      <c r="D54" s="33"/>
      <c r="E54" s="33"/>
      <c r="F54" s="33"/>
      <c r="G54" s="33"/>
      <c r="H54" s="33"/>
      <c r="I54" s="33"/>
      <c r="J54" s="33"/>
      <c r="K54" s="33" t="s">
        <v>20</v>
      </c>
      <c r="L54" s="33"/>
      <c r="M54" s="33"/>
      <c r="N54" s="33"/>
      <c r="O54" s="33"/>
      <c r="P54" s="33"/>
      <c r="Q54" s="27"/>
      <c r="R54" s="27"/>
      <c r="S54" s="27"/>
      <c r="T54" s="28"/>
      <c r="U54" s="36">
        <v>1.51</v>
      </c>
      <c r="V54" s="37">
        <f>1-(U54/100)</f>
        <v>0.9849</v>
      </c>
      <c r="W54" s="34">
        <v>1620</v>
      </c>
      <c r="X54" s="38">
        <f>W54/1000</f>
        <v>1.62</v>
      </c>
      <c r="Y54" s="29">
        <v>17</v>
      </c>
      <c r="Z54" s="29">
        <v>17</v>
      </c>
      <c r="AA54" s="29" t="s">
        <v>202</v>
      </c>
      <c r="AB54" s="30" t="s">
        <v>202</v>
      </c>
      <c r="AC54" s="39">
        <v>8.6999999999999994E-2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0.37</v>
      </c>
      <c r="AT54" s="31">
        <f>_xlfn.RANK.EQ(X54,X54:X153,1)/100</f>
        <v>0.41</v>
      </c>
      <c r="AU54" s="41">
        <f>AVERAGE(AC54, AR54,V54, X54)</f>
        <v>0.90024772727272728</v>
      </c>
    </row>
    <row r="55" spans="1:47" s="42" customFormat="1" ht="25.5" hidden="1" x14ac:dyDescent="0.2">
      <c r="A55" s="28">
        <f>_xlfn.RANK.EQ(AU55,$AU$2:$AU$101,0)</f>
        <v>49</v>
      </c>
      <c r="B55" s="35" t="s">
        <v>93</v>
      </c>
      <c r="C55" s="33" t="s">
        <v>20</v>
      </c>
      <c r="D55" s="33"/>
      <c r="E55" s="33"/>
      <c r="F55" s="33"/>
      <c r="G55" s="33" t="s">
        <v>20</v>
      </c>
      <c r="H55" s="33" t="s">
        <v>20</v>
      </c>
      <c r="I55" s="33" t="s">
        <v>20</v>
      </c>
      <c r="J55" s="33" t="s">
        <v>20</v>
      </c>
      <c r="K55" s="33" t="s">
        <v>20</v>
      </c>
      <c r="L55" s="33"/>
      <c r="M55" s="33" t="s">
        <v>20</v>
      </c>
      <c r="N55" s="33"/>
      <c r="O55" s="33"/>
      <c r="P55" s="33" t="s">
        <v>20</v>
      </c>
      <c r="Q55" s="33"/>
      <c r="R55" s="33" t="s">
        <v>20</v>
      </c>
      <c r="S55" s="33"/>
      <c r="T55" s="33" t="s">
        <v>20</v>
      </c>
      <c r="U55" s="36">
        <v>1.01</v>
      </c>
      <c r="V55" s="37">
        <f>1-(U55/100)</f>
        <v>0.9899</v>
      </c>
      <c r="W55" s="34">
        <v>1396</v>
      </c>
      <c r="X55" s="38">
        <f>W55/1000</f>
        <v>1.3959999999999999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0.45200000000000001</v>
      </c>
      <c r="AD55" s="31">
        <v>1</v>
      </c>
      <c r="AE55" s="31">
        <v>1</v>
      </c>
      <c r="AF55" s="30">
        <v>0</v>
      </c>
      <c r="AG55" s="30">
        <v>0.6</v>
      </c>
      <c r="AH55" s="30">
        <v>0.2</v>
      </c>
      <c r="AI55" s="31">
        <v>1</v>
      </c>
      <c r="AJ55" s="31">
        <v>0</v>
      </c>
      <c r="AK55" s="31">
        <v>1</v>
      </c>
      <c r="AL55" s="31">
        <v>1</v>
      </c>
      <c r="AM55" s="88" t="s">
        <v>150</v>
      </c>
      <c r="AN55" s="88">
        <v>1</v>
      </c>
      <c r="AO55" s="29">
        <v>1</v>
      </c>
      <c r="AP55" s="29">
        <v>1</v>
      </c>
      <c r="AQ55" s="31">
        <f>SUM(AD55:AP55)</f>
        <v>8.8000000000000007</v>
      </c>
      <c r="AR55" s="40">
        <f>AVERAGE(AD55:AP55)</f>
        <v>0.73333333333333339</v>
      </c>
      <c r="AS55" s="100">
        <f>_xlfn.RANK.EQ(V55,V55:V154,1)/100</f>
        <v>0.4</v>
      </c>
      <c r="AT55" s="31">
        <f>_xlfn.RANK.EQ(X55,X55:X154,1)/100</f>
        <v>0.34</v>
      </c>
      <c r="AU55" s="41">
        <f>AVERAGE(AC55, AR55,V55, X55)</f>
        <v>0.89280833333333331</v>
      </c>
    </row>
    <row r="56" spans="1:47" s="42" customFormat="1" hidden="1" x14ac:dyDescent="0.2">
      <c r="A56" s="28">
        <f>_xlfn.RANK.EQ(AU56,$AU$2:$AU$101,0)</f>
        <v>50</v>
      </c>
      <c r="B56" s="35" t="s">
        <v>32</v>
      </c>
      <c r="C56" s="27"/>
      <c r="D56" s="27" t="s">
        <v>20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36">
        <v>3.14</v>
      </c>
      <c r="V56" s="37">
        <f>1-(U56/100)</f>
        <v>0.96860000000000002</v>
      </c>
      <c r="W56" s="34">
        <v>2144</v>
      </c>
      <c r="X56" s="38">
        <f>W56/1000</f>
        <v>2.1440000000000001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2.9000000000000001E-2</v>
      </c>
      <c r="AD56" s="31">
        <v>1</v>
      </c>
      <c r="AE56" s="31">
        <v>0.8</v>
      </c>
      <c r="AF56" s="30">
        <v>0</v>
      </c>
      <c r="AG56" s="30">
        <v>0</v>
      </c>
      <c r="AH56" s="30">
        <v>0.2</v>
      </c>
      <c r="AI56" s="31">
        <v>0.5</v>
      </c>
      <c r="AJ56" s="31">
        <v>0</v>
      </c>
      <c r="AK56" s="31">
        <v>1</v>
      </c>
      <c r="AL56" s="31">
        <v>1</v>
      </c>
      <c r="AM56" s="88" t="s">
        <v>150</v>
      </c>
      <c r="AN56" s="88" t="s">
        <v>163</v>
      </c>
      <c r="AO56" s="29">
        <v>0</v>
      </c>
      <c r="AP56" s="29">
        <v>0</v>
      </c>
      <c r="AQ56" s="31">
        <f>SUM(AD56:AP56)</f>
        <v>4.5</v>
      </c>
      <c r="AR56" s="40">
        <f>AVERAGE(AD56:AP56)</f>
        <v>0.40909090909090912</v>
      </c>
      <c r="AS56" s="100">
        <f>_xlfn.RANK.EQ(V56,V56:V155,1)/100</f>
        <v>0.28999999999999998</v>
      </c>
      <c r="AT56" s="31">
        <f>_xlfn.RANK.EQ(X56,X56:X155,1)/100</f>
        <v>0.44</v>
      </c>
      <c r="AU56" s="41">
        <f>AVERAGE(AC56, AR56,V56, X56)</f>
        <v>0.88767272727272739</v>
      </c>
    </row>
    <row r="57" spans="1:47" s="42" customFormat="1" hidden="1" x14ac:dyDescent="0.2">
      <c r="A57" s="28">
        <f>_xlfn.RANK.EQ(AU57,$AU$2:$AU$101,0)</f>
        <v>51</v>
      </c>
      <c r="B57" s="35" t="s">
        <v>115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 t="s">
        <v>20</v>
      </c>
      <c r="N57" s="33"/>
      <c r="O57" s="33"/>
      <c r="P57" s="33"/>
      <c r="Q57" s="33" t="s">
        <v>20</v>
      </c>
      <c r="R57" s="33"/>
      <c r="S57" s="33"/>
      <c r="T57" s="28"/>
      <c r="U57" s="36">
        <v>12.12</v>
      </c>
      <c r="V57" s="37">
        <f>1-(U57/100)</f>
        <v>0.87880000000000003</v>
      </c>
      <c r="W57" s="34">
        <v>1960</v>
      </c>
      <c r="X57" s="38">
        <f>W57/1000</f>
        <v>1.96</v>
      </c>
      <c r="Y57" s="29" t="s">
        <v>150</v>
      </c>
      <c r="Z57" s="29" t="s">
        <v>151</v>
      </c>
      <c r="AA57" s="29" t="s">
        <v>150</v>
      </c>
      <c r="AB57" s="30" t="s">
        <v>150</v>
      </c>
      <c r="AC57" s="39">
        <v>4.9000000000000002E-2</v>
      </c>
      <c r="AD57" s="31">
        <v>0.8</v>
      </c>
      <c r="AE57" s="31">
        <v>0.5</v>
      </c>
      <c r="AF57" s="30">
        <v>1</v>
      </c>
      <c r="AG57" s="30" t="s">
        <v>150</v>
      </c>
      <c r="AH57" s="30" t="s">
        <v>150</v>
      </c>
      <c r="AI57" s="31">
        <v>1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5.3</v>
      </c>
      <c r="AR57" s="40">
        <f>AVERAGE(AD57:AP57)</f>
        <v>0.58888888888888891</v>
      </c>
      <c r="AS57" s="100">
        <f>_xlfn.RANK.EQ(V57,V57:V156,1)/100</f>
        <v>0.15</v>
      </c>
      <c r="AT57" s="31">
        <f>_xlfn.RANK.EQ(X57,X57:X156,1)/100</f>
        <v>0.43</v>
      </c>
      <c r="AU57" s="41">
        <f>AVERAGE(AC57, AR57,V57, X57)</f>
        <v>0.86917222222222223</v>
      </c>
    </row>
    <row r="58" spans="1:47" s="42" customFormat="1" hidden="1" x14ac:dyDescent="0.2">
      <c r="A58" s="28">
        <f>_xlfn.RANK.EQ(AU58,$AU$2:$AU$101,0)</f>
        <v>52</v>
      </c>
      <c r="B58" s="35" t="s">
        <v>108</v>
      </c>
      <c r="C58" s="27"/>
      <c r="D58" s="27"/>
      <c r="E58" s="27"/>
      <c r="F58" s="27"/>
      <c r="G58" s="27" t="s">
        <v>20</v>
      </c>
      <c r="H58" s="27"/>
      <c r="I58" s="27"/>
      <c r="J58" s="27"/>
      <c r="K58" s="27"/>
      <c r="L58" s="27"/>
      <c r="M58" s="27"/>
      <c r="N58" s="27"/>
      <c r="O58" s="27"/>
      <c r="P58" s="27"/>
      <c r="Q58" s="27" t="s">
        <v>20</v>
      </c>
      <c r="R58" s="27"/>
      <c r="S58" s="27"/>
      <c r="T58" s="28"/>
      <c r="U58" s="36">
        <v>1.73</v>
      </c>
      <c r="V58" s="37">
        <f>1-(U58/100)</f>
        <v>0.98270000000000002</v>
      </c>
      <c r="W58" s="34">
        <v>1396</v>
      </c>
      <c r="X58" s="38">
        <f>W58/1000</f>
        <v>1.3959999999999999</v>
      </c>
      <c r="Y58" s="29">
        <v>23</v>
      </c>
      <c r="Z58" s="29">
        <v>23</v>
      </c>
      <c r="AA58" s="29" t="s">
        <v>202</v>
      </c>
      <c r="AB58" s="30" t="s">
        <v>202</v>
      </c>
      <c r="AC58" s="39">
        <v>0.17199999999999999</v>
      </c>
      <c r="AD58" s="31">
        <v>0.8</v>
      </c>
      <c r="AE58" s="31">
        <v>1</v>
      </c>
      <c r="AF58" s="30">
        <v>1</v>
      </c>
      <c r="AG58" s="30">
        <v>0.6</v>
      </c>
      <c r="AH58" s="30">
        <v>0.6</v>
      </c>
      <c r="AI58" s="31">
        <v>1</v>
      </c>
      <c r="AJ58" s="31">
        <v>1</v>
      </c>
      <c r="AK58" s="31">
        <v>1</v>
      </c>
      <c r="AL58" s="31">
        <v>1</v>
      </c>
      <c r="AM58" s="88" t="s">
        <v>153</v>
      </c>
      <c r="AN58" s="88" t="s">
        <v>153</v>
      </c>
      <c r="AO58" s="29">
        <v>1</v>
      </c>
      <c r="AP58" s="29">
        <v>1</v>
      </c>
      <c r="AQ58" s="31">
        <f>SUM(AD58:AP58)</f>
        <v>10</v>
      </c>
      <c r="AR58" s="40">
        <f>AVERAGE(AD58:AP58)</f>
        <v>0.90909090909090906</v>
      </c>
      <c r="AS58" s="100">
        <f>_xlfn.RANK.EQ(V58,V58:V157,1)/100</f>
        <v>0.33</v>
      </c>
      <c r="AT58" s="31">
        <f>_xlfn.RANK.EQ(X58,X58:X157,1)/100</f>
        <v>0.34</v>
      </c>
      <c r="AU58" s="41">
        <f>AVERAGE(AC58, AR58,V58, X58)</f>
        <v>0.86494772727272728</v>
      </c>
    </row>
    <row r="59" spans="1:47" s="42" customFormat="1" hidden="1" x14ac:dyDescent="0.2">
      <c r="A59" s="28">
        <f>_xlfn.RANK.EQ(AU59,$AU$2:$AU$101,0)</f>
        <v>53</v>
      </c>
      <c r="B59" s="35" t="s">
        <v>44</v>
      </c>
      <c r="C59" s="33"/>
      <c r="D59" s="33"/>
      <c r="E59" s="33"/>
      <c r="F59" s="33"/>
      <c r="G59" s="33"/>
      <c r="H59" s="33"/>
      <c r="I59" s="33" t="s">
        <v>20</v>
      </c>
      <c r="J59" s="33" t="s">
        <v>20</v>
      </c>
      <c r="K59" s="33"/>
      <c r="L59" s="33"/>
      <c r="M59" s="33"/>
      <c r="N59" s="33"/>
      <c r="O59" s="33"/>
      <c r="P59" s="33" t="s">
        <v>20</v>
      </c>
      <c r="Q59" s="33"/>
      <c r="R59" s="27"/>
      <c r="S59" s="27"/>
      <c r="T59" s="28"/>
      <c r="U59" s="36">
        <v>0.06</v>
      </c>
      <c r="V59" s="37">
        <f>1-(U59/100)</f>
        <v>0.99939999999999996</v>
      </c>
      <c r="W59" s="34">
        <v>1640</v>
      </c>
      <c r="X59" s="38">
        <f>W59/1000</f>
        <v>1.64</v>
      </c>
      <c r="Y59" s="29" t="s">
        <v>150</v>
      </c>
      <c r="Z59" s="29" t="s">
        <v>151</v>
      </c>
      <c r="AA59" s="29" t="s">
        <v>181</v>
      </c>
      <c r="AB59" s="30" t="s">
        <v>181</v>
      </c>
      <c r="AC59" s="39">
        <v>0.128</v>
      </c>
      <c r="AD59" s="31">
        <v>1</v>
      </c>
      <c r="AE59" s="31">
        <v>1</v>
      </c>
      <c r="AF59" s="30">
        <v>0</v>
      </c>
      <c r="AG59" s="30">
        <v>0.6</v>
      </c>
      <c r="AH59" s="30">
        <v>0</v>
      </c>
      <c r="AI59" s="31">
        <v>1</v>
      </c>
      <c r="AJ59" s="31">
        <v>1</v>
      </c>
      <c r="AK59" s="31">
        <v>1</v>
      </c>
      <c r="AL59" s="31">
        <v>1</v>
      </c>
      <c r="AM59" s="88" t="s">
        <v>148</v>
      </c>
      <c r="AN59" s="88" t="s">
        <v>153</v>
      </c>
      <c r="AO59" s="29">
        <v>1</v>
      </c>
      <c r="AP59" s="29">
        <v>0</v>
      </c>
      <c r="AQ59" s="31">
        <f>SUM(AD59:AP59)</f>
        <v>7.6</v>
      </c>
      <c r="AR59" s="40">
        <f>AVERAGE(AD59:AP59)</f>
        <v>0.69090909090909092</v>
      </c>
      <c r="AS59" s="100">
        <f>_xlfn.RANK.EQ(V59,V59:V158,1)/100</f>
        <v>0.43</v>
      </c>
      <c r="AT59" s="31">
        <f>_xlfn.RANK.EQ(X59,X59:X158,1)/100</f>
        <v>0.39</v>
      </c>
      <c r="AU59" s="41">
        <f>AVERAGE(AC59, AR59,V59, X59)</f>
        <v>0.86457727272727269</v>
      </c>
    </row>
    <row r="60" spans="1:47" s="42" customFormat="1" hidden="1" x14ac:dyDescent="0.2">
      <c r="A60" s="28">
        <f>_xlfn.RANK.EQ(AU60,$AU$2:$AU$101,0)</f>
        <v>54</v>
      </c>
      <c r="B60" s="35" t="s">
        <v>43</v>
      </c>
      <c r="C60" s="33"/>
      <c r="D60" s="33"/>
      <c r="E60" s="33" t="s">
        <v>20</v>
      </c>
      <c r="F60" s="33"/>
      <c r="G60" s="33"/>
      <c r="H60" s="33"/>
      <c r="I60" s="33"/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33"/>
      <c r="S60" s="33"/>
      <c r="T60" s="33"/>
      <c r="U60" s="36">
        <v>1.19</v>
      </c>
      <c r="V60" s="37">
        <f>1-(U60/100)</f>
        <v>0.98809999999999998</v>
      </c>
      <c r="W60" s="34">
        <v>1530</v>
      </c>
      <c r="X60" s="38">
        <f>W60/1000</f>
        <v>1.53</v>
      </c>
      <c r="Y60" s="29" t="s">
        <v>150</v>
      </c>
      <c r="Z60" s="29" t="s">
        <v>151</v>
      </c>
      <c r="AA60" s="29" t="s">
        <v>166</v>
      </c>
      <c r="AB60" s="30" t="s">
        <v>166</v>
      </c>
      <c r="AC60" s="39">
        <v>0.42399999999999999</v>
      </c>
      <c r="AD60" s="31">
        <v>1</v>
      </c>
      <c r="AE60" s="31">
        <v>1</v>
      </c>
      <c r="AF60" s="30">
        <v>0</v>
      </c>
      <c r="AG60" s="30">
        <v>0.4</v>
      </c>
      <c r="AH60" s="30">
        <v>0</v>
      </c>
      <c r="AI60" s="31">
        <v>1</v>
      </c>
      <c r="AJ60" s="31">
        <v>0</v>
      </c>
      <c r="AK60" s="31">
        <v>1</v>
      </c>
      <c r="AL60" s="31">
        <v>1</v>
      </c>
      <c r="AM60" s="88" t="s">
        <v>148</v>
      </c>
      <c r="AN60" s="88" t="s">
        <v>155</v>
      </c>
      <c r="AO60" s="29">
        <v>0</v>
      </c>
      <c r="AP60" s="29">
        <v>0</v>
      </c>
      <c r="AQ60" s="31">
        <f>SUM(AD60:AP60)</f>
        <v>5.4</v>
      </c>
      <c r="AR60" s="40">
        <f>AVERAGE(AD60:AP60)</f>
        <v>0.49090909090909096</v>
      </c>
      <c r="AS60" s="100">
        <f>_xlfn.RANK.EQ(V60,V60:V159,1)/100</f>
        <v>0.34</v>
      </c>
      <c r="AT60" s="31">
        <f>_xlfn.RANK.EQ(X60,X60:X159,1)/100</f>
        <v>0.36</v>
      </c>
      <c r="AU60" s="41">
        <f>AVERAGE(AC60, AR60,V60, X60)</f>
        <v>0.85825227272727278</v>
      </c>
    </row>
    <row r="61" spans="1:47" s="42" customFormat="1" hidden="1" x14ac:dyDescent="0.2">
      <c r="A61" s="28">
        <f>_xlfn.RANK.EQ(AU61,$AU$2:$AU$101,0)</f>
        <v>55</v>
      </c>
      <c r="B61" s="35" t="s">
        <v>85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 t="s">
        <v>20</v>
      </c>
      <c r="N61" s="27"/>
      <c r="O61" s="27"/>
      <c r="P61" s="27"/>
      <c r="Q61" s="27"/>
      <c r="R61" s="27"/>
      <c r="S61" s="27"/>
      <c r="T61" s="28"/>
      <c r="U61" s="36">
        <v>1.05</v>
      </c>
      <c r="V61" s="37">
        <f>1-(U61/100)</f>
        <v>0.98950000000000005</v>
      </c>
      <c r="W61" s="34">
        <v>1776</v>
      </c>
      <c r="X61" s="38">
        <f>W61/1000</f>
        <v>1.776</v>
      </c>
      <c r="Y61" s="29">
        <v>640</v>
      </c>
      <c r="Z61" s="29">
        <v>0</v>
      </c>
      <c r="AA61" s="29" t="s">
        <v>210</v>
      </c>
      <c r="AB61" s="30"/>
      <c r="AC61" s="39">
        <v>2.1000000000000001E-2</v>
      </c>
      <c r="AD61" s="31">
        <v>1</v>
      </c>
      <c r="AE61" s="31">
        <v>1</v>
      </c>
      <c r="AF61" s="30">
        <v>0</v>
      </c>
      <c r="AG61" s="30">
        <v>0.6</v>
      </c>
      <c r="AH61" s="30">
        <v>0.4</v>
      </c>
      <c r="AI61" s="31">
        <v>1</v>
      </c>
      <c r="AJ61" s="31">
        <v>0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0</v>
      </c>
      <c r="AQ61" s="31">
        <f>SUM(AD61:AP61)</f>
        <v>7</v>
      </c>
      <c r="AR61" s="40">
        <f>AVERAGE(AD61:AP61)</f>
        <v>0.63636363636363635</v>
      </c>
      <c r="AS61" s="100">
        <f>_xlfn.RANK.EQ(V61,V61:V160,1)/100</f>
        <v>0.35</v>
      </c>
      <c r="AT61" s="31">
        <f>_xlfn.RANK.EQ(X61,X61:X160,1)/100</f>
        <v>0.38</v>
      </c>
      <c r="AU61" s="41">
        <f>AVERAGE(AC61, AR61,V61, X61)</f>
        <v>0.85571590909090911</v>
      </c>
    </row>
    <row r="62" spans="1:47" s="42" customFormat="1" hidden="1" x14ac:dyDescent="0.2">
      <c r="A62" s="28">
        <f>_xlfn.RANK.EQ(AU62,$AU$2:$AU$101,0)</f>
        <v>56</v>
      </c>
      <c r="B62" s="35" t="s">
        <v>35</v>
      </c>
      <c r="C62" s="33"/>
      <c r="D62" s="33"/>
      <c r="E62" s="33"/>
      <c r="F62" s="33"/>
      <c r="G62" s="33"/>
      <c r="H62" s="33" t="s">
        <v>20</v>
      </c>
      <c r="I62" s="33" t="s">
        <v>20</v>
      </c>
      <c r="J62" s="33"/>
      <c r="K62" s="33" t="s">
        <v>20</v>
      </c>
      <c r="L62" s="33"/>
      <c r="M62" s="33" t="s">
        <v>20</v>
      </c>
      <c r="N62" s="33"/>
      <c r="O62" s="33"/>
      <c r="P62" s="33" t="s">
        <v>20</v>
      </c>
      <c r="Q62" s="33" t="s">
        <v>20</v>
      </c>
      <c r="R62" s="33" t="s">
        <v>20</v>
      </c>
      <c r="S62" s="33"/>
      <c r="T62" s="33" t="s">
        <v>20</v>
      </c>
      <c r="U62" s="36">
        <v>4.04</v>
      </c>
      <c r="V62" s="37">
        <f>1-(U62/100)</f>
        <v>0.95960000000000001</v>
      </c>
      <c r="W62" s="34">
        <v>1536</v>
      </c>
      <c r="X62" s="38">
        <f>W62/1000</f>
        <v>1.536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0.312</v>
      </c>
      <c r="AD62" s="31">
        <v>1</v>
      </c>
      <c r="AE62" s="31">
        <v>1</v>
      </c>
      <c r="AF62" s="30">
        <v>0</v>
      </c>
      <c r="AG62" s="30">
        <v>1</v>
      </c>
      <c r="AH62" s="30">
        <v>0.4</v>
      </c>
      <c r="AI62" s="31">
        <v>1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6.4</v>
      </c>
      <c r="AR62" s="40">
        <f>AVERAGE(AD62:AP62)</f>
        <v>0.5818181818181819</v>
      </c>
      <c r="AS62" s="100">
        <f>_xlfn.RANK.EQ(V62,V62:V161,1)/100</f>
        <v>0.27</v>
      </c>
      <c r="AT62" s="31">
        <f>_xlfn.RANK.EQ(X62,X62:X161,1)/100</f>
        <v>0.36</v>
      </c>
      <c r="AU62" s="41">
        <f>AVERAGE(AC62, AR62,V62, X62)</f>
        <v>0.84735454545454547</v>
      </c>
    </row>
    <row r="63" spans="1:47" s="42" customFormat="1" hidden="1" x14ac:dyDescent="0.2">
      <c r="A63" s="28">
        <f>_xlfn.RANK.EQ(AU63,$AU$2:$AU$101,0)</f>
        <v>57</v>
      </c>
      <c r="B63" s="35" t="s">
        <v>48</v>
      </c>
      <c r="C63" s="33"/>
      <c r="D63" s="33"/>
      <c r="E63" s="33" t="s">
        <v>20</v>
      </c>
      <c r="F63" s="33"/>
      <c r="G63" s="33"/>
      <c r="H63" s="33"/>
      <c r="I63" s="33" t="s">
        <v>20</v>
      </c>
      <c r="J63" s="33"/>
      <c r="K63" s="33"/>
      <c r="L63" s="33"/>
      <c r="M63" s="33"/>
      <c r="N63" s="33"/>
      <c r="O63" s="33"/>
      <c r="P63" s="33" t="s">
        <v>20</v>
      </c>
      <c r="Q63" s="33"/>
      <c r="R63" s="27"/>
      <c r="S63" s="27"/>
      <c r="T63" s="28"/>
      <c r="U63" s="36">
        <v>1.53</v>
      </c>
      <c r="V63" s="37">
        <f>1-(U63/100)</f>
        <v>0.98470000000000002</v>
      </c>
      <c r="W63" s="34">
        <v>1292</v>
      </c>
      <c r="X63" s="38">
        <f>W63/1000</f>
        <v>1.292</v>
      </c>
      <c r="Y63" s="29" t="s">
        <v>150</v>
      </c>
      <c r="Z63" s="29" t="s">
        <v>151</v>
      </c>
      <c r="AA63" s="29" t="s">
        <v>183</v>
      </c>
      <c r="AB63" s="30" t="s">
        <v>184</v>
      </c>
      <c r="AC63" s="39">
        <v>0.435</v>
      </c>
      <c r="AD63" s="31">
        <v>1</v>
      </c>
      <c r="AE63" s="31">
        <v>1</v>
      </c>
      <c r="AF63" s="30">
        <v>0</v>
      </c>
      <c r="AG63" s="30">
        <v>0.4</v>
      </c>
      <c r="AH63" s="30">
        <v>0</v>
      </c>
      <c r="AI63" s="31">
        <v>1</v>
      </c>
      <c r="AJ63" s="31">
        <v>1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1</v>
      </c>
      <c r="AP63" s="29">
        <v>0</v>
      </c>
      <c r="AQ63" s="31">
        <f>SUM(AD63:AP63)</f>
        <v>7.4</v>
      </c>
      <c r="AR63" s="40">
        <f>AVERAGE(AD63:AP63)</f>
        <v>0.67272727272727273</v>
      </c>
      <c r="AS63" s="100">
        <f>_xlfn.RANK.EQ(V63,V63:V162,1)/100</f>
        <v>0.32</v>
      </c>
      <c r="AT63" s="31">
        <f>_xlfn.RANK.EQ(X63,X63:X162,1)/100</f>
        <v>0.32</v>
      </c>
      <c r="AU63" s="41">
        <f>AVERAGE(AC63, AR63,V63, X63)</f>
        <v>0.8461068181818181</v>
      </c>
    </row>
    <row r="64" spans="1:47" s="42" customFormat="1" hidden="1" x14ac:dyDescent="0.2">
      <c r="A64" s="28">
        <f>_xlfn.RANK.EQ(AU64,$AU$2:$AU$101,0)</f>
        <v>58</v>
      </c>
      <c r="B64" s="35" t="s">
        <v>46</v>
      </c>
      <c r="C64" s="33"/>
      <c r="D64" s="33"/>
      <c r="E64" s="33" t="s">
        <v>20</v>
      </c>
      <c r="F64" s="33"/>
      <c r="G64" s="33" t="s">
        <v>20</v>
      </c>
      <c r="H64" s="33"/>
      <c r="I64" s="33"/>
      <c r="J64" s="33"/>
      <c r="K64" s="33"/>
      <c r="L64" s="33"/>
      <c r="M64" s="33"/>
      <c r="N64" s="33"/>
      <c r="O64" s="33"/>
      <c r="P64" s="33" t="s">
        <v>20</v>
      </c>
      <c r="Q64" s="27"/>
      <c r="R64" s="27"/>
      <c r="S64" s="27"/>
      <c r="T64" s="28"/>
      <c r="U64" s="36">
        <v>0.53</v>
      </c>
      <c r="V64" s="37">
        <f>1-(U64/100)</f>
        <v>0.99470000000000003</v>
      </c>
      <c r="W64" s="34">
        <v>1035</v>
      </c>
      <c r="X64" s="38">
        <f>W64/1000</f>
        <v>1.0349999999999999</v>
      </c>
      <c r="Y64" s="29" t="s">
        <v>150</v>
      </c>
      <c r="Z64" s="29" t="s">
        <v>151</v>
      </c>
      <c r="AA64" s="29" t="s">
        <v>150</v>
      </c>
      <c r="AB64" s="30" t="s">
        <v>170</v>
      </c>
      <c r="AC64" s="39">
        <v>0.56799999999999995</v>
      </c>
      <c r="AD64" s="31">
        <v>1</v>
      </c>
      <c r="AE64" s="31">
        <v>1</v>
      </c>
      <c r="AF64" s="30">
        <v>1</v>
      </c>
      <c r="AG64" s="30">
        <v>0.6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1</v>
      </c>
      <c r="AP64" s="29">
        <v>0</v>
      </c>
      <c r="AQ64" s="31">
        <f>SUM(AD64:AP64)</f>
        <v>8.6</v>
      </c>
      <c r="AR64" s="40">
        <f>AVERAGE(AD64:AP64)</f>
        <v>0.78181818181818175</v>
      </c>
      <c r="AS64" s="100">
        <f>_xlfn.RANK.EQ(V64,V64:V163,1)/100</f>
        <v>0.35</v>
      </c>
      <c r="AT64" s="31">
        <f>_xlfn.RANK.EQ(X64,X64:X163,1)/100</f>
        <v>0.28999999999999998</v>
      </c>
      <c r="AU64" s="41">
        <f>AVERAGE(AC64, AR64,V64, X64)</f>
        <v>0.84487954545454547</v>
      </c>
    </row>
    <row r="65" spans="1:47" s="42" customFormat="1" ht="25.5" hidden="1" x14ac:dyDescent="0.2">
      <c r="A65" s="28">
        <f>_xlfn.RANK.EQ(AU65,$AU$2:$AU$101,0)</f>
        <v>59</v>
      </c>
      <c r="B65" s="35" t="s">
        <v>86</v>
      </c>
      <c r="C65" s="33"/>
      <c r="D65" s="33"/>
      <c r="E65" s="33" t="s">
        <v>20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 t="s">
        <v>20</v>
      </c>
      <c r="Q65" s="27"/>
      <c r="R65" s="27"/>
      <c r="S65" s="27"/>
      <c r="T65" s="28"/>
      <c r="U65" s="36">
        <v>44.56</v>
      </c>
      <c r="V65" s="37">
        <f>1-(U65/100)</f>
        <v>0.5544</v>
      </c>
      <c r="W65" s="34">
        <v>1857</v>
      </c>
      <c r="X65" s="38">
        <f>W65/1000</f>
        <v>1.857</v>
      </c>
      <c r="Y65" s="29" t="s">
        <v>150</v>
      </c>
      <c r="Z65" s="29" t="s">
        <v>151</v>
      </c>
      <c r="AA65" s="29" t="s">
        <v>200</v>
      </c>
      <c r="AB65" s="30" t="s">
        <v>200</v>
      </c>
      <c r="AC65" s="39">
        <v>0.42399999999999999</v>
      </c>
      <c r="AD65" s="31">
        <v>1</v>
      </c>
      <c r="AE65" s="31">
        <v>0.9</v>
      </c>
      <c r="AF65" s="30">
        <v>0</v>
      </c>
      <c r="AG65" s="30">
        <v>0.6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149</v>
      </c>
      <c r="AO65" s="29">
        <v>0</v>
      </c>
      <c r="AP65" s="29">
        <v>0</v>
      </c>
      <c r="AQ65" s="31">
        <f>SUM(AD65:AP65)</f>
        <v>5.5</v>
      </c>
      <c r="AR65" s="40">
        <f>AVERAGE(AD65:AP65)</f>
        <v>0.5</v>
      </c>
      <c r="AS65" s="100">
        <f>_xlfn.RANK.EQ(V65,V65:V164,1)/100</f>
        <v>0.05</v>
      </c>
      <c r="AT65" s="31">
        <f>_xlfn.RANK.EQ(X65,X65:X164,1)/100</f>
        <v>0.35</v>
      </c>
      <c r="AU65" s="41">
        <f>AVERAGE(AC65, AR65,V65, X65)</f>
        <v>0.83384999999999998</v>
      </c>
    </row>
    <row r="66" spans="1:47" s="42" customFormat="1" hidden="1" x14ac:dyDescent="0.2">
      <c r="A66" s="28">
        <f>_xlfn.RANK.EQ(AU66,$AU$2:$AU$101,0)</f>
        <v>60</v>
      </c>
      <c r="B66" s="35" t="s">
        <v>95</v>
      </c>
      <c r="C66" s="33" t="s">
        <v>20</v>
      </c>
      <c r="D66" s="33"/>
      <c r="E66" s="33"/>
      <c r="F66" s="33"/>
      <c r="G66" s="33"/>
      <c r="H66" s="33" t="s">
        <v>20</v>
      </c>
      <c r="I66" s="33" t="s">
        <v>20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 t="s">
        <v>20</v>
      </c>
      <c r="U66" s="36">
        <v>1.84</v>
      </c>
      <c r="V66" s="37">
        <f>1-(U66/100)</f>
        <v>0.98160000000000003</v>
      </c>
      <c r="W66" s="34">
        <v>1586</v>
      </c>
      <c r="X66" s="38">
        <f>W66/1000</f>
        <v>1.5860000000000001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0.156</v>
      </c>
      <c r="AD66" s="31">
        <v>1</v>
      </c>
      <c r="AE66" s="31">
        <v>1</v>
      </c>
      <c r="AF66" s="30">
        <v>0</v>
      </c>
      <c r="AG66" s="30" t="s">
        <v>150</v>
      </c>
      <c r="AH66" s="30" t="s">
        <v>150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148</v>
      </c>
      <c r="AO66" s="29">
        <v>0</v>
      </c>
      <c r="AP66" s="29">
        <v>0</v>
      </c>
      <c r="AQ66" s="31">
        <f>SUM(AD66:AP66)</f>
        <v>5</v>
      </c>
      <c r="AR66" s="40">
        <f>AVERAGE(AD66:AP66)</f>
        <v>0.55555555555555558</v>
      </c>
      <c r="AS66" s="100">
        <f>_xlfn.RANK.EQ(V66,V66:V165,1)/100</f>
        <v>0.3</v>
      </c>
      <c r="AT66" s="31">
        <f>_xlfn.RANK.EQ(X66,X66:X165,1)/100</f>
        <v>0.34</v>
      </c>
      <c r="AU66" s="41">
        <f>AVERAGE(AC66, AR66,V66, X66)</f>
        <v>0.8197888888888889</v>
      </c>
    </row>
    <row r="67" spans="1:47" s="42" customFormat="1" hidden="1" x14ac:dyDescent="0.2">
      <c r="A67" s="28">
        <f>_xlfn.RANK.EQ(AU67,$AU$2:$AU$101,0)</f>
        <v>61</v>
      </c>
      <c r="B67" s="35" t="s">
        <v>52</v>
      </c>
      <c r="C67" s="33"/>
      <c r="D67" s="33" t="s">
        <v>20</v>
      </c>
      <c r="E67" s="33" t="s">
        <v>186</v>
      </c>
      <c r="F67" s="33"/>
      <c r="G67" s="33"/>
      <c r="H67" s="33"/>
      <c r="I67" s="33"/>
      <c r="J67" s="33"/>
      <c r="K67" s="33"/>
      <c r="L67" s="33"/>
      <c r="M67" s="33"/>
      <c r="N67" s="33" t="s">
        <v>20</v>
      </c>
      <c r="O67" s="33"/>
      <c r="P67" s="33"/>
      <c r="Q67" s="33"/>
      <c r="R67" s="33"/>
      <c r="S67" s="33"/>
      <c r="T67" s="33"/>
      <c r="U67" s="36">
        <v>0.78</v>
      </c>
      <c r="V67" s="37">
        <f>1-(U67/100)</f>
        <v>0.99219999999999997</v>
      </c>
      <c r="W67" s="34">
        <v>1430</v>
      </c>
      <c r="X67" s="38">
        <f>W67/1000</f>
        <v>1.43</v>
      </c>
      <c r="Y67" s="29">
        <v>500</v>
      </c>
      <c r="Z67" s="29" t="s">
        <v>151</v>
      </c>
      <c r="AA67" s="29" t="s">
        <v>150</v>
      </c>
      <c r="AB67" s="30" t="s">
        <v>150</v>
      </c>
      <c r="AC67" s="39">
        <v>0.188</v>
      </c>
      <c r="AD67" s="89">
        <v>1</v>
      </c>
      <c r="AE67" s="89">
        <v>0.8</v>
      </c>
      <c r="AF67" s="30">
        <v>1</v>
      </c>
      <c r="AG67" s="30">
        <v>0.1</v>
      </c>
      <c r="AH67" s="30">
        <v>0.3</v>
      </c>
      <c r="AI67" s="31">
        <v>1</v>
      </c>
      <c r="AJ67" s="31">
        <v>0</v>
      </c>
      <c r="AK67" s="31">
        <v>1</v>
      </c>
      <c r="AL67" s="31">
        <v>1</v>
      </c>
      <c r="AM67" s="88">
        <v>0</v>
      </c>
      <c r="AN67" s="88">
        <v>0</v>
      </c>
      <c r="AO67" s="29">
        <v>0</v>
      </c>
      <c r="AP67" s="29">
        <v>0</v>
      </c>
      <c r="AQ67" s="31"/>
      <c r="AR67" s="40">
        <f>AVERAGE(AD67:AP67)</f>
        <v>0.47692307692307689</v>
      </c>
      <c r="AS67" s="100">
        <f>_xlfn.RANK.EQ(V67,V67:V166,1)/100</f>
        <v>0.32</v>
      </c>
      <c r="AT67" s="31">
        <f>_xlfn.RANK.EQ(X67,X67:X166,1)/100</f>
        <v>0.32</v>
      </c>
      <c r="AU67" s="41">
        <f>AVERAGE(AC67, AR67,V67, X67)</f>
        <v>0.77178076923076921</v>
      </c>
    </row>
    <row r="68" spans="1:47" s="42" customFormat="1" hidden="1" x14ac:dyDescent="0.2">
      <c r="A68" s="28">
        <f>_xlfn.RANK.EQ(AU68,$AU$2:$AU$101,0)</f>
        <v>62</v>
      </c>
      <c r="B68" s="35" t="s">
        <v>64</v>
      </c>
      <c r="C68" s="33"/>
      <c r="D68" s="33" t="s">
        <v>20</v>
      </c>
      <c r="E68" s="33"/>
      <c r="F68" s="33"/>
      <c r="G68" s="33"/>
      <c r="H68" s="33"/>
      <c r="I68" s="33" t="s">
        <v>20</v>
      </c>
      <c r="J68" s="33" t="s">
        <v>20</v>
      </c>
      <c r="K68" s="33"/>
      <c r="L68" s="33" t="s">
        <v>20</v>
      </c>
      <c r="M68" s="33"/>
      <c r="N68" s="33" t="s">
        <v>20</v>
      </c>
      <c r="O68" s="33" t="s">
        <v>20</v>
      </c>
      <c r="P68" s="33"/>
      <c r="Q68" s="33" t="s">
        <v>20</v>
      </c>
      <c r="R68" s="33"/>
      <c r="S68" s="33"/>
      <c r="T68" s="28"/>
      <c r="U68" s="36">
        <v>1.1399999999999999</v>
      </c>
      <c r="V68" s="37">
        <f>1-(U68/100)</f>
        <v>0.98860000000000003</v>
      </c>
      <c r="W68" s="34">
        <v>615</v>
      </c>
      <c r="X68" s="38">
        <f>W68/1000</f>
        <v>0.61499999999999999</v>
      </c>
      <c r="Y68" s="29" t="s">
        <v>192</v>
      </c>
      <c r="Z68" s="29" t="s">
        <v>192</v>
      </c>
      <c r="AA68" s="29" t="s">
        <v>150</v>
      </c>
      <c r="AB68" s="30" t="s">
        <v>150</v>
      </c>
      <c r="AC68" s="39">
        <v>0.64100000000000001</v>
      </c>
      <c r="AD68" s="31">
        <v>1</v>
      </c>
      <c r="AE68" s="31">
        <v>1</v>
      </c>
      <c r="AF68" s="30">
        <v>0</v>
      </c>
      <c r="AG68" s="30">
        <v>0.6</v>
      </c>
      <c r="AH68" s="30">
        <v>0.2</v>
      </c>
      <c r="AI68" s="31">
        <v>1</v>
      </c>
      <c r="AJ68" s="31">
        <v>1</v>
      </c>
      <c r="AK68" s="31">
        <v>1</v>
      </c>
      <c r="AL68" s="31">
        <v>1</v>
      </c>
      <c r="AM68" s="88">
        <v>1</v>
      </c>
      <c r="AN68" s="88" t="s">
        <v>153</v>
      </c>
      <c r="AO68" s="29">
        <v>1</v>
      </c>
      <c r="AP68" s="29">
        <v>0</v>
      </c>
      <c r="AQ68" s="31">
        <f>SUM(AD68:AP68)</f>
        <v>8.8000000000000007</v>
      </c>
      <c r="AR68" s="40">
        <f>AVERAGE(AD68:AP68)</f>
        <v>0.73333333333333339</v>
      </c>
      <c r="AS68" s="100">
        <f>_xlfn.RANK.EQ(V68,V68:V167,1)/100</f>
        <v>0.3</v>
      </c>
      <c r="AT68" s="31">
        <f>_xlfn.RANK.EQ(X68,X68:X167,1)/100</f>
        <v>0.24</v>
      </c>
      <c r="AU68" s="41">
        <f>AVERAGE(AC68, AR68,V68, X68)</f>
        <v>0.74448333333333339</v>
      </c>
    </row>
    <row r="69" spans="1:47" s="42" customFormat="1" ht="38.25" hidden="1" x14ac:dyDescent="0.2">
      <c r="A69" s="28">
        <f>_xlfn.RANK.EQ(AU69,$AU$2:$AU$101,0)</f>
        <v>63</v>
      </c>
      <c r="B69" s="35" t="s">
        <v>97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 t="s">
        <v>20</v>
      </c>
      <c r="N69" s="27"/>
      <c r="O69" s="27"/>
      <c r="P69" s="27"/>
      <c r="Q69" s="27"/>
      <c r="R69" s="27"/>
      <c r="S69" s="27"/>
      <c r="T69" s="28"/>
      <c r="U69" s="36">
        <v>2.36</v>
      </c>
      <c r="V69" s="37">
        <f>1-(U69/100)</f>
        <v>0.97640000000000005</v>
      </c>
      <c r="W69" s="34">
        <v>1322</v>
      </c>
      <c r="X69" s="38">
        <f>W69/1000</f>
        <v>1.3220000000000001</v>
      </c>
      <c r="Y69" s="29">
        <v>2</v>
      </c>
      <c r="Z69" s="29">
        <v>2</v>
      </c>
      <c r="AA69" s="29" t="s">
        <v>150</v>
      </c>
      <c r="AB69" s="30" t="s">
        <v>150</v>
      </c>
      <c r="AC69" s="39">
        <v>2.1000000000000001E-2</v>
      </c>
      <c r="AD69" s="31">
        <v>1</v>
      </c>
      <c r="AE69" s="31">
        <v>1</v>
      </c>
      <c r="AF69" s="30">
        <v>0</v>
      </c>
      <c r="AG69" s="30">
        <v>0.4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1</v>
      </c>
      <c r="AQ69" s="31">
        <f>SUM(AD69:AP69)</f>
        <v>6.6</v>
      </c>
      <c r="AR69" s="40">
        <f>AVERAGE(AD69:AP69)</f>
        <v>0.6</v>
      </c>
      <c r="AS69" s="100">
        <f>_xlfn.RANK.EQ(V69,V69:V168,1)/100</f>
        <v>0.28000000000000003</v>
      </c>
      <c r="AT69" s="31">
        <f>_xlfn.RANK.EQ(X69,X69:X168,1)/100</f>
        <v>0.3</v>
      </c>
      <c r="AU69" s="41">
        <f>AVERAGE(AC69, AR69,V69, X69)</f>
        <v>0.72985</v>
      </c>
    </row>
    <row r="70" spans="1:47" s="42" customFormat="1" hidden="1" x14ac:dyDescent="0.2">
      <c r="A70" s="28">
        <f>_xlfn.RANK.EQ(AU70,$AU$2:$AU$101,0)</f>
        <v>64</v>
      </c>
      <c r="B70" s="35" t="s">
        <v>114</v>
      </c>
      <c r="C70" s="33" t="s">
        <v>20</v>
      </c>
      <c r="D70" s="33"/>
      <c r="E70" s="33"/>
      <c r="F70" s="33"/>
      <c r="G70" s="33"/>
      <c r="H70" s="33"/>
      <c r="I70" s="33"/>
      <c r="J70" s="33" t="s">
        <v>20</v>
      </c>
      <c r="K70" s="33"/>
      <c r="L70" s="33"/>
      <c r="M70" s="33" t="s">
        <v>20</v>
      </c>
      <c r="N70" s="33"/>
      <c r="O70" s="33"/>
      <c r="P70" s="33" t="s">
        <v>20</v>
      </c>
      <c r="Q70" s="33" t="s">
        <v>20</v>
      </c>
      <c r="R70" s="33"/>
      <c r="S70" s="33" t="s">
        <v>20</v>
      </c>
      <c r="T70" s="28"/>
      <c r="U70" s="36">
        <v>6.4</v>
      </c>
      <c r="V70" s="37">
        <f>1-(U70/100)</f>
        <v>0.93599999999999994</v>
      </c>
      <c r="W70" s="34">
        <v>739</v>
      </c>
      <c r="X70" s="38">
        <f>W70/1000</f>
        <v>0.73899999999999999</v>
      </c>
      <c r="Y70" s="29">
        <v>1800</v>
      </c>
      <c r="Z70" s="29">
        <v>0</v>
      </c>
      <c r="AA70" s="29" t="s">
        <v>202</v>
      </c>
      <c r="AB70" s="30" t="s">
        <v>202</v>
      </c>
      <c r="AC70" s="39">
        <v>0.19900000000000001</v>
      </c>
      <c r="AD70" s="31">
        <v>1</v>
      </c>
      <c r="AE70" s="31">
        <v>0.8</v>
      </c>
      <c r="AF70" s="30">
        <v>1</v>
      </c>
      <c r="AG70" s="30">
        <v>0.8</v>
      </c>
      <c r="AH70" s="30">
        <v>0.8</v>
      </c>
      <c r="AI70" s="31">
        <v>1</v>
      </c>
      <c r="AJ70" s="31">
        <v>1</v>
      </c>
      <c r="AK70" s="31">
        <v>1</v>
      </c>
      <c r="AL70" s="31">
        <v>1</v>
      </c>
      <c r="AM70" s="88" t="s">
        <v>153</v>
      </c>
      <c r="AN70" s="88" t="s">
        <v>153</v>
      </c>
      <c r="AO70" s="29">
        <v>1</v>
      </c>
      <c r="AP70" s="29">
        <v>1</v>
      </c>
      <c r="AQ70" s="31">
        <f>SUM(AD70:AP70)</f>
        <v>10.399999999999999</v>
      </c>
      <c r="AR70" s="40">
        <f>AVERAGE(AD70:AP70)</f>
        <v>0.94545454545454533</v>
      </c>
      <c r="AS70" s="100">
        <f>_xlfn.RANK.EQ(V70,V70:V169,1)/100</f>
        <v>0.22</v>
      </c>
      <c r="AT70" s="31">
        <f>_xlfn.RANK.EQ(X70,X70:X169,1)/100</f>
        <v>0.25</v>
      </c>
      <c r="AU70" s="41">
        <f>AVERAGE(AC70, AR70,V70, X70)</f>
        <v>0.70486363636363625</v>
      </c>
    </row>
    <row r="71" spans="1:47" s="42" customFormat="1" ht="25.5" hidden="1" x14ac:dyDescent="0.2">
      <c r="A71" s="28">
        <f>_xlfn.RANK.EQ(AU71,$AU$2:$AU$101,0)</f>
        <v>65</v>
      </c>
      <c r="B71" s="35" t="s">
        <v>40</v>
      </c>
      <c r="C71" s="33"/>
      <c r="D71" s="33"/>
      <c r="E71" s="33" t="s">
        <v>20</v>
      </c>
      <c r="F71" s="33"/>
      <c r="G71" s="33"/>
      <c r="H71" s="33"/>
      <c r="I71" s="33"/>
      <c r="J71" s="33" t="s">
        <v>20</v>
      </c>
      <c r="K71" s="33"/>
      <c r="L71" s="33"/>
      <c r="M71" s="33"/>
      <c r="N71" s="33"/>
      <c r="O71" s="33"/>
      <c r="P71" s="33" t="s">
        <v>20</v>
      </c>
      <c r="Q71" s="33"/>
      <c r="R71" s="33"/>
      <c r="S71" s="33"/>
      <c r="T71" s="33"/>
      <c r="U71" s="36">
        <v>10.42</v>
      </c>
      <c r="V71" s="37">
        <f>1-(U71/100)</f>
        <v>0.89580000000000004</v>
      </c>
      <c r="W71" s="34">
        <v>884</v>
      </c>
      <c r="X71" s="38">
        <f>W71/1000</f>
        <v>0.88400000000000001</v>
      </c>
      <c r="Y71" s="29">
        <v>78</v>
      </c>
      <c r="Z71" s="29">
        <v>57</v>
      </c>
      <c r="AA71" s="29" t="s">
        <v>170</v>
      </c>
      <c r="AB71" s="30" t="s">
        <v>170</v>
      </c>
      <c r="AC71" s="39">
        <v>0.42399999999999999</v>
      </c>
      <c r="AD71" s="31">
        <v>1</v>
      </c>
      <c r="AE71" s="31">
        <v>1</v>
      </c>
      <c r="AF71" s="30" t="s">
        <v>171</v>
      </c>
      <c r="AG71" s="30">
        <v>0.6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153</v>
      </c>
      <c r="AN71" s="88" t="s">
        <v>153</v>
      </c>
      <c r="AO71" s="29">
        <v>0</v>
      </c>
      <c r="AP71" s="29">
        <v>0</v>
      </c>
      <c r="AQ71" s="31">
        <f>SUM(AD71:AP71)</f>
        <v>5.8000000000000007</v>
      </c>
      <c r="AR71" s="40">
        <f>AVERAGE(AD71:AP71)</f>
        <v>0.58000000000000007</v>
      </c>
      <c r="AS71" s="100">
        <f>_xlfn.RANK.EQ(V71,V71:V170,1)/100</f>
        <v>0.16</v>
      </c>
      <c r="AT71" s="31">
        <f>_xlfn.RANK.EQ(X71,X71:X170,1)/100</f>
        <v>0.26</v>
      </c>
      <c r="AU71" s="41">
        <f>AVERAGE(AC71, AR71,V71, X71)</f>
        <v>0.69594999999999996</v>
      </c>
    </row>
    <row r="72" spans="1:47" s="42" customFormat="1" ht="25.5" hidden="1" x14ac:dyDescent="0.2">
      <c r="A72" s="28">
        <f>_xlfn.RANK.EQ(AU72,$AU$2:$AU$101,0)</f>
        <v>66</v>
      </c>
      <c r="B72" s="35" t="s">
        <v>94</v>
      </c>
      <c r="C72" s="27" t="s">
        <v>20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36">
        <v>2.14</v>
      </c>
      <c r="V72" s="37">
        <f>1-(U72/100)</f>
        <v>0.97860000000000003</v>
      </c>
      <c r="W72" s="34">
        <v>1181</v>
      </c>
      <c r="X72" s="38">
        <f>W72/1000</f>
        <v>1.181</v>
      </c>
      <c r="Y72" s="29">
        <v>4</v>
      </c>
      <c r="Z72" s="29">
        <v>4</v>
      </c>
      <c r="AA72" s="29" t="s">
        <v>150</v>
      </c>
      <c r="AB72" s="30" t="s">
        <v>150</v>
      </c>
      <c r="AC72" s="39">
        <v>2.4E-2</v>
      </c>
      <c r="AD72" s="31">
        <v>1</v>
      </c>
      <c r="AE72" s="31">
        <v>1</v>
      </c>
      <c r="AF72" s="30">
        <v>0</v>
      </c>
      <c r="AG72" s="30">
        <v>0.4</v>
      </c>
      <c r="AH72" s="30">
        <v>0.2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0</v>
      </c>
      <c r="AP72" s="29">
        <v>1</v>
      </c>
      <c r="AQ72" s="31">
        <f>SUM(AD72:AP72)</f>
        <v>6.6</v>
      </c>
      <c r="AR72" s="40">
        <f>AVERAGE(AD72:AP72)</f>
        <v>0.6</v>
      </c>
      <c r="AS72" s="100">
        <f>_xlfn.RANK.EQ(V72,V72:V171,1)/100</f>
        <v>0.26</v>
      </c>
      <c r="AT72" s="31">
        <f>_xlfn.RANK.EQ(X72,X72:X171,1)/100</f>
        <v>0.27</v>
      </c>
      <c r="AU72" s="41">
        <f>AVERAGE(AC72, AR72,V72, X72)</f>
        <v>0.69589999999999996</v>
      </c>
    </row>
    <row r="73" spans="1:47" s="42" customFormat="1" hidden="1" x14ac:dyDescent="0.2">
      <c r="A73" s="28">
        <f>_xlfn.RANK.EQ(AU73,$AU$2:$AU$101,0)</f>
        <v>67</v>
      </c>
      <c r="B73" s="35" t="s">
        <v>89</v>
      </c>
      <c r="C73" s="27"/>
      <c r="D73" s="27"/>
      <c r="E73" s="27"/>
      <c r="F73" s="27"/>
      <c r="G73" s="27"/>
      <c r="H73" s="27"/>
      <c r="I73" s="27" t="s">
        <v>20</v>
      </c>
      <c r="J73" s="27"/>
      <c r="K73" s="27"/>
      <c r="L73" s="27"/>
      <c r="M73" s="27" t="s">
        <v>20</v>
      </c>
      <c r="N73" s="27"/>
      <c r="O73" s="27"/>
      <c r="P73" s="27"/>
      <c r="Q73" s="27"/>
      <c r="R73" s="27"/>
      <c r="S73" s="27"/>
      <c r="T73" s="28" t="s">
        <v>20</v>
      </c>
      <c r="U73" s="36">
        <v>16.32</v>
      </c>
      <c r="V73" s="37">
        <f>1-(U73/100)</f>
        <v>0.83679999999999999</v>
      </c>
      <c r="W73" s="34">
        <v>1476</v>
      </c>
      <c r="X73" s="38">
        <f>W73/1000</f>
        <v>1.476</v>
      </c>
      <c r="Y73" s="29" t="s">
        <v>150</v>
      </c>
      <c r="Z73" s="29" t="s">
        <v>151</v>
      </c>
      <c r="AA73" s="29" t="s">
        <v>150</v>
      </c>
      <c r="AB73" s="30" t="s">
        <v>150</v>
      </c>
      <c r="AC73" s="39">
        <v>4.1000000000000002E-2</v>
      </c>
      <c r="AD73" s="89">
        <v>0.5</v>
      </c>
      <c r="AE73" s="89">
        <v>1</v>
      </c>
      <c r="AF73" s="30">
        <v>0</v>
      </c>
      <c r="AG73" s="30">
        <v>0.4</v>
      </c>
      <c r="AH73" s="30">
        <v>0.1</v>
      </c>
      <c r="AI73" s="31">
        <v>0</v>
      </c>
      <c r="AJ73" s="31">
        <v>0</v>
      </c>
      <c r="AK73" s="31">
        <v>1</v>
      </c>
      <c r="AL73" s="31">
        <v>1</v>
      </c>
      <c r="AM73" s="88" t="s">
        <v>150</v>
      </c>
      <c r="AN73" s="88">
        <v>1</v>
      </c>
      <c r="AO73" s="29">
        <v>0</v>
      </c>
      <c r="AP73" s="29">
        <v>0</v>
      </c>
      <c r="AQ73" s="31">
        <f>SUM(AD73:AP73)</f>
        <v>5</v>
      </c>
      <c r="AR73" s="40">
        <f>AVERAGE(AD73:AP73)</f>
        <v>0.41666666666666669</v>
      </c>
      <c r="AS73" s="100">
        <f>_xlfn.RANK.EQ(V73,V73:V172,1)/100</f>
        <v>0.09</v>
      </c>
      <c r="AT73" s="31">
        <f>_xlfn.RANK.EQ(X73,X73:X172,1)/100</f>
        <v>0.27</v>
      </c>
      <c r="AU73" s="41">
        <f>AVERAGE(AC73, AR73,V73, X73)</f>
        <v>0.69261666666666666</v>
      </c>
    </row>
    <row r="74" spans="1:47" s="42" customFormat="1" ht="25.5" hidden="1" x14ac:dyDescent="0.2">
      <c r="A74" s="28">
        <f>_xlfn.RANK.EQ(AU74,$AU$2:$AU$101,0)</f>
        <v>70</v>
      </c>
      <c r="B74" s="35" t="s">
        <v>76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 t="s">
        <v>20</v>
      </c>
      <c r="Q74" s="33"/>
      <c r="R74" s="33"/>
      <c r="S74" s="33" t="s">
        <v>20</v>
      </c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150</v>
      </c>
      <c r="AA74" s="29" t="s">
        <v>201</v>
      </c>
      <c r="AB74" s="30" t="s">
        <v>202</v>
      </c>
      <c r="AC74" s="39">
        <v>0.49</v>
      </c>
      <c r="AD74" s="89">
        <v>1</v>
      </c>
      <c r="AE74" s="89">
        <v>1</v>
      </c>
      <c r="AF74" s="30">
        <v>0</v>
      </c>
      <c r="AG74" s="30">
        <v>0.5</v>
      </c>
      <c r="AH74" s="31">
        <v>0.3</v>
      </c>
      <c r="AI74" s="31">
        <v>1</v>
      </c>
      <c r="AJ74" s="31">
        <v>1</v>
      </c>
      <c r="AK74" s="31">
        <v>1</v>
      </c>
      <c r="AL74" s="31">
        <v>1</v>
      </c>
      <c r="AM74" s="88" t="s">
        <v>150</v>
      </c>
      <c r="AN74" s="88">
        <v>1</v>
      </c>
      <c r="AO74" s="29">
        <v>1</v>
      </c>
      <c r="AP74" s="29">
        <v>0</v>
      </c>
      <c r="AQ74" s="31">
        <f>SUM(AD74:AP74)</f>
        <v>8.8000000000000007</v>
      </c>
      <c r="AR74" s="40">
        <f>AVERAGE(AD74:AP74)</f>
        <v>0.73333333333333339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0.61166666666666669</v>
      </c>
    </row>
    <row r="75" spans="1:47" s="42" customFormat="1" hidden="1" x14ac:dyDescent="0.2">
      <c r="A75" s="28">
        <f>_xlfn.RANK.EQ(AU75,$AU$2:$AU$101,0)</f>
        <v>71</v>
      </c>
      <c r="B75" s="35" t="s">
        <v>67</v>
      </c>
      <c r="C75" s="33"/>
      <c r="D75" s="33"/>
      <c r="E75" s="33" t="s">
        <v>20</v>
      </c>
      <c r="F75" s="33"/>
      <c r="G75" s="33" t="s">
        <v>20</v>
      </c>
      <c r="H75" s="33"/>
      <c r="I75" s="33"/>
      <c r="J75" s="33" t="s">
        <v>20</v>
      </c>
      <c r="K75" s="33"/>
      <c r="L75" s="33"/>
      <c r="M75" s="33"/>
      <c r="N75" s="33"/>
      <c r="O75" s="33"/>
      <c r="P75" s="33"/>
      <c r="Q75" s="33"/>
      <c r="R75" s="33"/>
      <c r="S75" s="33"/>
      <c r="T75" s="28"/>
      <c r="U75" s="36" t="s">
        <v>150</v>
      </c>
      <c r="V75" s="37" t="s">
        <v>150</v>
      </c>
      <c r="W75" s="34" t="s">
        <v>150</v>
      </c>
      <c r="X75" s="38" t="s">
        <v>150</v>
      </c>
      <c r="Y75" s="29" t="s">
        <v>150</v>
      </c>
      <c r="Z75" s="29" t="s">
        <v>151</v>
      </c>
      <c r="AA75" s="29" t="s">
        <v>194</v>
      </c>
      <c r="AB75" s="29" t="s">
        <v>194</v>
      </c>
      <c r="AC75" s="39">
        <v>0.45100000000000001</v>
      </c>
      <c r="AD75" s="89">
        <v>1</v>
      </c>
      <c r="AE75" s="89">
        <v>1</v>
      </c>
      <c r="AF75" s="30">
        <v>1</v>
      </c>
      <c r="AG75" s="30">
        <v>0.7</v>
      </c>
      <c r="AH75" s="30">
        <v>0.3</v>
      </c>
      <c r="AI75" s="31">
        <v>1</v>
      </c>
      <c r="AJ75" s="31">
        <v>1</v>
      </c>
      <c r="AK75" s="31">
        <v>1</v>
      </c>
      <c r="AL75" s="31">
        <v>1</v>
      </c>
      <c r="AM75" s="88">
        <v>0</v>
      </c>
      <c r="AN75" s="88">
        <v>1</v>
      </c>
      <c r="AO75" s="29">
        <v>1</v>
      </c>
      <c r="AP75" s="29">
        <v>0</v>
      </c>
      <c r="AQ75" s="31"/>
      <c r="AR75" s="40">
        <f>AVERAGE(AD75:AP75)</f>
        <v>0.76923076923076927</v>
      </c>
      <c r="AS75" s="100" t="e">
        <f>_xlfn.RANK.EQ(V75,V75:V174,1)/100</f>
        <v>#VALUE!</v>
      </c>
      <c r="AT75" s="31" t="e">
        <f>_xlfn.RANK.EQ(X75,X75:X174,1)/100</f>
        <v>#VALUE!</v>
      </c>
      <c r="AU75" s="41">
        <f>AVERAGE(AC75, AR75,V75, X75)</f>
        <v>0.61011538461538461</v>
      </c>
    </row>
    <row r="76" spans="1:47" s="42" customFormat="1" hidden="1" x14ac:dyDescent="0.2">
      <c r="A76" s="28">
        <f>_xlfn.RANK.EQ(AU76,$AU$2:$AU$101,0)</f>
        <v>72</v>
      </c>
      <c r="B76" s="35" t="s">
        <v>34</v>
      </c>
      <c r="C76" s="33"/>
      <c r="D76" s="33"/>
      <c r="E76" s="33"/>
      <c r="F76" s="33"/>
      <c r="G76" s="33" t="s">
        <v>20</v>
      </c>
      <c r="H76" s="33"/>
      <c r="I76" s="33"/>
      <c r="J76" s="33" t="s">
        <v>20</v>
      </c>
      <c r="K76" s="33"/>
      <c r="L76" s="33" t="s">
        <v>20</v>
      </c>
      <c r="M76" s="33" t="s">
        <v>20</v>
      </c>
      <c r="N76" s="33"/>
      <c r="O76" s="33" t="s">
        <v>20</v>
      </c>
      <c r="P76" s="33"/>
      <c r="Q76" s="33" t="s">
        <v>20</v>
      </c>
      <c r="R76" s="33"/>
      <c r="S76" s="33"/>
      <c r="T76" s="33"/>
      <c r="U76" s="36">
        <v>2.5</v>
      </c>
      <c r="V76" s="37">
        <f>1-(U76/100)</f>
        <v>0.97499999999999998</v>
      </c>
      <c r="W76" s="34">
        <v>517</v>
      </c>
      <c r="X76" s="38">
        <f>W76/1000</f>
        <v>0.51700000000000002</v>
      </c>
      <c r="Y76" s="29" t="s">
        <v>150</v>
      </c>
      <c r="Z76" s="29" t="s">
        <v>151</v>
      </c>
      <c r="AA76" s="29" t="s">
        <v>166</v>
      </c>
      <c r="AB76" s="30" t="s">
        <v>166</v>
      </c>
      <c r="AC76" s="39">
        <v>0.21299999999999999</v>
      </c>
      <c r="AD76" s="31">
        <v>1</v>
      </c>
      <c r="AE76" s="31">
        <v>0.7</v>
      </c>
      <c r="AF76" s="30">
        <v>1</v>
      </c>
      <c r="AG76" s="30">
        <v>1</v>
      </c>
      <c r="AH76" s="30">
        <v>1</v>
      </c>
      <c r="AI76" s="31">
        <v>1</v>
      </c>
      <c r="AJ76" s="31">
        <v>0</v>
      </c>
      <c r="AK76" s="31">
        <v>1</v>
      </c>
      <c r="AL76" s="31">
        <v>1</v>
      </c>
      <c r="AM76" s="88" t="s">
        <v>150</v>
      </c>
      <c r="AN76" s="88" t="s">
        <v>153</v>
      </c>
      <c r="AO76" s="29">
        <v>0</v>
      </c>
      <c r="AP76" s="29">
        <v>0</v>
      </c>
      <c r="AQ76" s="31">
        <f>SUM(AD76:AP76)</f>
        <v>7.7</v>
      </c>
      <c r="AR76" s="40">
        <f>AVERAGE(AD76:AP76)</f>
        <v>0.70000000000000007</v>
      </c>
      <c r="AS76" s="100">
        <f>_xlfn.RANK.EQ(V76,V76:V175,1)/100</f>
        <v>0.24</v>
      </c>
      <c r="AT76" s="31">
        <f>_xlfn.RANK.EQ(X76,X76:X175,1)/100</f>
        <v>0.22</v>
      </c>
      <c r="AU76" s="41">
        <f>AVERAGE(AC76, AR76,V76, X76)</f>
        <v>0.60124999999999995</v>
      </c>
    </row>
    <row r="77" spans="1:47" s="42" customFormat="1" hidden="1" x14ac:dyDescent="0.2">
      <c r="A77" s="28">
        <f>_xlfn.RANK.EQ(AU77,$AU$2:$AU$101,0)</f>
        <v>73</v>
      </c>
      <c r="B77" s="35" t="s">
        <v>100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 t="s">
        <v>20</v>
      </c>
      <c r="S77" s="33"/>
      <c r="T77" s="33"/>
      <c r="U77" s="36">
        <v>5.24</v>
      </c>
      <c r="V77" s="37">
        <f>1-(U77/100)</f>
        <v>0.9476</v>
      </c>
      <c r="W77" s="34">
        <v>536</v>
      </c>
      <c r="X77" s="38">
        <f>W77/1000</f>
        <v>0.53600000000000003</v>
      </c>
      <c r="Y77" s="29">
        <v>550</v>
      </c>
      <c r="Z77" s="29">
        <v>0</v>
      </c>
      <c r="AA77" s="29" t="s">
        <v>189</v>
      </c>
      <c r="AB77" s="30"/>
      <c r="AC77" s="39">
        <v>5.0000000000000001E-3</v>
      </c>
      <c r="AD77" s="31">
        <v>1</v>
      </c>
      <c r="AE77" s="31">
        <v>0.8</v>
      </c>
      <c r="AF77" s="30">
        <v>1</v>
      </c>
      <c r="AG77" s="30">
        <v>0.6</v>
      </c>
      <c r="AH77" s="30">
        <v>0.6</v>
      </c>
      <c r="AI77" s="31">
        <v>1</v>
      </c>
      <c r="AJ77" s="31">
        <v>1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1</v>
      </c>
      <c r="AP77" s="29">
        <v>1</v>
      </c>
      <c r="AQ77" s="31">
        <f>SUM(AD77:AP77)</f>
        <v>10</v>
      </c>
      <c r="AR77" s="40">
        <f>AVERAGE(AD77:AP77)</f>
        <v>0.90909090909090906</v>
      </c>
      <c r="AS77" s="100">
        <f>_xlfn.RANK.EQ(V77,V77:V176,1)/100</f>
        <v>0.21</v>
      </c>
      <c r="AT77" s="31">
        <f>_xlfn.RANK.EQ(X77,X77:X176,1)/100</f>
        <v>0.22</v>
      </c>
      <c r="AU77" s="41">
        <f>AVERAGE(AC77, AR77,V77, X77)</f>
        <v>0.59942272727272727</v>
      </c>
    </row>
    <row r="78" spans="1:47" s="42" customFormat="1" hidden="1" x14ac:dyDescent="0.2">
      <c r="A78" s="28">
        <f>_xlfn.RANK.EQ(AU78,$AU$2:$AU$101,0)</f>
        <v>74</v>
      </c>
      <c r="B78" s="35" t="s">
        <v>49</v>
      </c>
      <c r="C78" s="33"/>
      <c r="D78" s="33"/>
      <c r="E78" s="33" t="s">
        <v>20</v>
      </c>
      <c r="F78" s="33"/>
      <c r="G78" s="33" t="s">
        <v>20</v>
      </c>
      <c r="H78" s="33"/>
      <c r="I78" s="33" t="s">
        <v>20</v>
      </c>
      <c r="J78" s="33" t="s">
        <v>20</v>
      </c>
      <c r="K78" s="33"/>
      <c r="L78" s="33"/>
      <c r="M78" s="33"/>
      <c r="N78" s="33"/>
      <c r="O78" s="33"/>
      <c r="P78" s="33" t="s">
        <v>20</v>
      </c>
      <c r="Q78" s="27"/>
      <c r="R78" s="27"/>
      <c r="S78" s="27"/>
      <c r="T78" s="28"/>
      <c r="U78" s="36">
        <v>0.95</v>
      </c>
      <c r="V78" s="37">
        <f>1-(U78/100)</f>
        <v>0.99050000000000005</v>
      </c>
      <c r="W78" s="34">
        <v>294</v>
      </c>
      <c r="X78" s="38">
        <f>W78/1000</f>
        <v>0.29399999999999998</v>
      </c>
      <c r="Y78" s="29" t="s">
        <v>150</v>
      </c>
      <c r="Z78" s="29" t="s">
        <v>151</v>
      </c>
      <c r="AA78" s="29" t="s">
        <v>183</v>
      </c>
      <c r="AB78" s="30" t="s">
        <v>185</v>
      </c>
      <c r="AC78" s="39">
        <v>0.435</v>
      </c>
      <c r="AD78" s="31">
        <v>1</v>
      </c>
      <c r="AE78" s="31">
        <v>1</v>
      </c>
      <c r="AF78" s="30">
        <v>0</v>
      </c>
      <c r="AG78" s="30">
        <v>0.4</v>
      </c>
      <c r="AH78" s="30">
        <v>0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1</v>
      </c>
      <c r="AP78" s="29">
        <v>0</v>
      </c>
      <c r="AQ78" s="31">
        <f>SUM(AD78:AP78)</f>
        <v>7.4</v>
      </c>
      <c r="AR78" s="40">
        <f>AVERAGE(AD78:AP78)</f>
        <v>0.67272727272727273</v>
      </c>
      <c r="AS78" s="100">
        <f>_xlfn.RANK.EQ(V78,V78:V177,1)/100</f>
        <v>0.23</v>
      </c>
      <c r="AT78" s="31">
        <f>_xlfn.RANK.EQ(X78,X78:X177,1)/100</f>
        <v>0.15</v>
      </c>
      <c r="AU78" s="41">
        <f>AVERAGE(AC78, AR78,V78, X78)</f>
        <v>0.59805681818181822</v>
      </c>
    </row>
    <row r="79" spans="1:47" s="42" customFormat="1" hidden="1" x14ac:dyDescent="0.2">
      <c r="A79" s="28">
        <f>_xlfn.RANK.EQ(AU79,$AU$2:$AU$101,0)</f>
        <v>75</v>
      </c>
      <c r="B79" s="35" t="s">
        <v>74</v>
      </c>
      <c r="C79" s="33" t="s">
        <v>20</v>
      </c>
      <c r="D79" s="33"/>
      <c r="E79" s="33"/>
      <c r="F79" s="33"/>
      <c r="G79" s="33"/>
      <c r="H79" s="33"/>
      <c r="I79" s="33"/>
      <c r="J79" s="33" t="s">
        <v>20</v>
      </c>
      <c r="K79" s="33" t="s">
        <v>20</v>
      </c>
      <c r="L79" s="33"/>
      <c r="M79" s="33" t="s">
        <v>20</v>
      </c>
      <c r="N79" s="33"/>
      <c r="O79" s="33"/>
      <c r="P79" s="33" t="s">
        <v>20</v>
      </c>
      <c r="Q79" s="33"/>
      <c r="R79" s="33" t="s">
        <v>20</v>
      </c>
      <c r="S79" s="27"/>
      <c r="T79" s="28"/>
      <c r="U79" s="36">
        <v>6.22</v>
      </c>
      <c r="V79" s="37">
        <f>1-(U79/100)</f>
        <v>0.93779999999999997</v>
      </c>
      <c r="W79" s="34">
        <v>510</v>
      </c>
      <c r="X79" s="38">
        <f>W79/1000</f>
        <v>0.51</v>
      </c>
      <c r="Y79" s="29" t="s">
        <v>150</v>
      </c>
      <c r="Z79" s="29" t="s">
        <v>151</v>
      </c>
      <c r="AA79" s="29" t="s">
        <v>150</v>
      </c>
      <c r="AB79" s="30" t="s">
        <v>150</v>
      </c>
      <c r="AC79" s="39">
        <v>0.254</v>
      </c>
      <c r="AD79" s="31">
        <v>1</v>
      </c>
      <c r="AE79" s="31">
        <v>1</v>
      </c>
      <c r="AF79" s="30">
        <v>0</v>
      </c>
      <c r="AG79" s="30">
        <v>0.8</v>
      </c>
      <c r="AH79" s="30">
        <v>0.4</v>
      </c>
      <c r="AI79" s="31">
        <v>1</v>
      </c>
      <c r="AJ79" s="31">
        <v>1</v>
      </c>
      <c r="AK79" s="31">
        <v>1</v>
      </c>
      <c r="AL79" s="31">
        <v>1</v>
      </c>
      <c r="AM79" s="88">
        <v>1</v>
      </c>
      <c r="AN79" s="88" t="s">
        <v>153</v>
      </c>
      <c r="AO79" s="29">
        <v>0</v>
      </c>
      <c r="AP79" s="29">
        <v>0</v>
      </c>
      <c r="AQ79" s="31">
        <f>SUM(AD79:AP79)</f>
        <v>8.1999999999999993</v>
      </c>
      <c r="AR79" s="40">
        <f>AVERAGE(AD79:AP79)</f>
        <v>0.68333333333333324</v>
      </c>
      <c r="AS79" s="100">
        <f>_xlfn.RANK.EQ(V79,V79:V178,1)/100</f>
        <v>0.2</v>
      </c>
      <c r="AT79" s="31">
        <f>_xlfn.RANK.EQ(X79,X79:X178,1)/100</f>
        <v>0.2</v>
      </c>
      <c r="AU79" s="41">
        <f>AVERAGE(AC79, AR79,V79, X79)</f>
        <v>0.59628333333333328</v>
      </c>
    </row>
    <row r="80" spans="1:47" s="42" customFormat="1" hidden="1" x14ac:dyDescent="0.2">
      <c r="A80" s="28">
        <f>_xlfn.RANK.EQ(AU80,$AU$2:$AU$101,0)</f>
        <v>77</v>
      </c>
      <c r="B80" s="35" t="s">
        <v>38</v>
      </c>
      <c r="C80" s="33"/>
      <c r="D80" s="33"/>
      <c r="E80" s="33"/>
      <c r="F80" s="33"/>
      <c r="G80" s="33"/>
      <c r="H80" s="33"/>
      <c r="I80" s="33" t="s">
        <v>20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6">
        <v>24.69</v>
      </c>
      <c r="V80" s="37">
        <f>1-(U80/100)</f>
        <v>0.75309999999999999</v>
      </c>
      <c r="W80" s="34">
        <v>733</v>
      </c>
      <c r="X80" s="38">
        <f>W80/1000</f>
        <v>0.73299999999999998</v>
      </c>
      <c r="Y80" s="29">
        <v>1</v>
      </c>
      <c r="Z80" s="29" t="s">
        <v>151</v>
      </c>
      <c r="AA80" s="29" t="s">
        <v>168</v>
      </c>
      <c r="AB80" s="30" t="s">
        <v>168</v>
      </c>
      <c r="AC80" s="39">
        <v>1.0999999999999999E-2</v>
      </c>
      <c r="AD80" s="89">
        <v>0.6</v>
      </c>
      <c r="AE80" s="89">
        <v>0.8</v>
      </c>
      <c r="AF80" s="30">
        <v>0</v>
      </c>
      <c r="AG80" s="30">
        <v>0.4</v>
      </c>
      <c r="AH80" s="30">
        <v>0.2</v>
      </c>
      <c r="AI80" s="31">
        <v>1</v>
      </c>
      <c r="AJ80" s="31">
        <v>1</v>
      </c>
      <c r="AK80" s="31">
        <v>1</v>
      </c>
      <c r="AL80" s="31">
        <v>1</v>
      </c>
      <c r="AM80" s="88" t="s">
        <v>150</v>
      </c>
      <c r="AN80" s="88">
        <v>1</v>
      </c>
      <c r="AO80" s="29">
        <v>1</v>
      </c>
      <c r="AP80" s="29">
        <v>1</v>
      </c>
      <c r="AQ80" s="31"/>
      <c r="AR80" s="40">
        <f>AVERAGE(AD80:AP80)</f>
        <v>0.75</v>
      </c>
      <c r="AS80" s="100">
        <f>_xlfn.RANK.EQ(V80,V80:V179,1)/100</f>
        <v>7.0000000000000007E-2</v>
      </c>
      <c r="AT80" s="31">
        <f>_xlfn.RANK.EQ(X80,X80:X179,1)/100</f>
        <v>0.2</v>
      </c>
      <c r="AU80" s="41">
        <f>AVERAGE(AC80, AR80,V80, X80)</f>
        <v>0.56177500000000002</v>
      </c>
    </row>
    <row r="81" spans="1:47" s="42" customFormat="1" hidden="1" x14ac:dyDescent="0.2">
      <c r="A81" s="28">
        <f>_xlfn.RANK.EQ(AU81,$AU$2:$AU$101,0)</f>
        <v>78</v>
      </c>
      <c r="B81" s="35" t="s">
        <v>68</v>
      </c>
      <c r="C81" s="33"/>
      <c r="D81" s="33" t="s">
        <v>20</v>
      </c>
      <c r="E81" s="33" t="s">
        <v>20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28"/>
      <c r="U81" s="36" t="s">
        <v>150</v>
      </c>
      <c r="V81" s="37" t="s">
        <v>150</v>
      </c>
      <c r="W81" s="34" t="s">
        <v>150</v>
      </c>
      <c r="X81" s="38" t="s">
        <v>150</v>
      </c>
      <c r="Y81" s="29" t="s">
        <v>150</v>
      </c>
      <c r="Z81" s="29" t="s">
        <v>164</v>
      </c>
      <c r="AA81" s="29" t="s">
        <v>194</v>
      </c>
      <c r="AB81" s="29" t="s">
        <v>194</v>
      </c>
      <c r="AC81" s="39">
        <v>0.36699999999999999</v>
      </c>
      <c r="AD81" s="89">
        <v>1</v>
      </c>
      <c r="AE81" s="89">
        <v>1</v>
      </c>
      <c r="AF81" s="30">
        <v>1</v>
      </c>
      <c r="AG81" s="30">
        <v>0.5</v>
      </c>
      <c r="AH81" s="30">
        <v>0.3</v>
      </c>
      <c r="AI81" s="31">
        <v>1</v>
      </c>
      <c r="AJ81" s="31">
        <v>1</v>
      </c>
      <c r="AK81" s="31">
        <v>1</v>
      </c>
      <c r="AL81" s="31">
        <v>1</v>
      </c>
      <c r="AM81" s="88">
        <v>0</v>
      </c>
      <c r="AN81" s="88">
        <v>1</v>
      </c>
      <c r="AO81" s="29">
        <v>1</v>
      </c>
      <c r="AP81" s="29">
        <v>0</v>
      </c>
      <c r="AQ81" s="31"/>
      <c r="AR81" s="40">
        <f>AVERAGE(AD81:AP81)</f>
        <v>0.75384615384615394</v>
      </c>
      <c r="AS81" s="100" t="e">
        <f>_xlfn.RANK.EQ(V81,V81:V180,1)/100</f>
        <v>#VALUE!</v>
      </c>
      <c r="AT81" s="31" t="e">
        <f>_xlfn.RANK.EQ(X81,X81:X180,1)/100</f>
        <v>#VALUE!</v>
      </c>
      <c r="AU81" s="41">
        <f>AVERAGE(AC81, AR81,V81, X81)</f>
        <v>0.56042307692307691</v>
      </c>
    </row>
    <row r="82" spans="1:47" s="42" customFormat="1" hidden="1" x14ac:dyDescent="0.2">
      <c r="A82" s="28">
        <f>_xlfn.RANK.EQ(AU82,$AU$2:$AU$101,0)</f>
        <v>79</v>
      </c>
      <c r="B82" s="35" t="s">
        <v>87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 t="s">
        <v>20</v>
      </c>
      <c r="O82" s="27"/>
      <c r="P82" s="27"/>
      <c r="Q82" s="27"/>
      <c r="R82" s="27"/>
      <c r="S82" s="27"/>
      <c r="T82" s="28"/>
      <c r="U82" s="36">
        <v>10.38</v>
      </c>
      <c r="V82" s="37">
        <f>1-(U82/100)</f>
        <v>0.8962</v>
      </c>
      <c r="W82" s="34">
        <v>828</v>
      </c>
      <c r="X82" s="38">
        <f>W82/1000</f>
        <v>0.82799999999999996</v>
      </c>
      <c r="Y82" s="29" t="s">
        <v>150</v>
      </c>
      <c r="Z82" s="29" t="s">
        <v>151</v>
      </c>
      <c r="AA82" s="29" t="s">
        <v>150</v>
      </c>
      <c r="AB82" s="30" t="s">
        <v>150</v>
      </c>
      <c r="AC82" s="39">
        <v>0.13400000000000001</v>
      </c>
      <c r="AD82" s="31">
        <v>1</v>
      </c>
      <c r="AE82" s="31">
        <v>0.8</v>
      </c>
      <c r="AF82" s="30">
        <v>0</v>
      </c>
      <c r="AG82" s="30">
        <v>0.2</v>
      </c>
      <c r="AH82" s="30">
        <v>0</v>
      </c>
      <c r="AI82" s="31">
        <v>0</v>
      </c>
      <c r="AJ82" s="31">
        <v>0</v>
      </c>
      <c r="AK82" s="31">
        <v>1</v>
      </c>
      <c r="AL82" s="31">
        <v>1</v>
      </c>
      <c r="AM82" s="88" t="s">
        <v>150</v>
      </c>
      <c r="AN82" s="88" t="s">
        <v>148</v>
      </c>
      <c r="AO82" s="29">
        <v>0</v>
      </c>
      <c r="AP82" s="29">
        <v>0</v>
      </c>
      <c r="AQ82" s="31">
        <f>SUM(AD82:AP82)</f>
        <v>4</v>
      </c>
      <c r="AR82" s="40">
        <f>AVERAGE(AD82:AP82)</f>
        <v>0.36363636363636365</v>
      </c>
      <c r="AS82" s="100">
        <f>_xlfn.RANK.EQ(V82,V82:V181,1)/100</f>
        <v>0.14000000000000001</v>
      </c>
      <c r="AT82" s="31">
        <f>_xlfn.RANK.EQ(X82,X82:X181,1)/100</f>
        <v>0.2</v>
      </c>
      <c r="AU82" s="41">
        <f>AVERAGE(AC82, AR82,V82, X82)</f>
        <v>0.55545909090909085</v>
      </c>
    </row>
    <row r="83" spans="1:47" s="42" customFormat="1" hidden="1" x14ac:dyDescent="0.2">
      <c r="A83" s="28">
        <f>_xlfn.RANK.EQ(AU83,$AU$2:$AU$101,0)</f>
        <v>81</v>
      </c>
      <c r="B83" s="35" t="s">
        <v>70</v>
      </c>
      <c r="C83" s="33"/>
      <c r="D83" s="33"/>
      <c r="E83" s="33"/>
      <c r="F83" s="33"/>
      <c r="G83" s="33"/>
      <c r="H83" s="33"/>
      <c r="I83" s="33"/>
      <c r="J83" s="33"/>
      <c r="K83" s="33"/>
      <c r="L83" s="33" t="s">
        <v>20</v>
      </c>
      <c r="M83" s="33"/>
      <c r="N83" s="33"/>
      <c r="O83" s="33" t="s">
        <v>20</v>
      </c>
      <c r="P83" s="33"/>
      <c r="Q83" s="33"/>
      <c r="R83" s="27"/>
      <c r="S83" s="27"/>
      <c r="T83" s="28"/>
      <c r="U83" s="36">
        <v>13.43</v>
      </c>
      <c r="V83" s="37">
        <f>1-(U83/100)</f>
        <v>0.86570000000000003</v>
      </c>
      <c r="W83" s="34">
        <v>323</v>
      </c>
      <c r="X83" s="38">
        <f>W83/1000</f>
        <v>0.32300000000000001</v>
      </c>
      <c r="Y83" s="29" t="s">
        <v>196</v>
      </c>
      <c r="Z83" s="29" t="s">
        <v>196</v>
      </c>
      <c r="AA83" s="29" t="s">
        <v>197</v>
      </c>
      <c r="AB83" s="30" t="s">
        <v>197</v>
      </c>
      <c r="AC83" s="39">
        <v>0.02</v>
      </c>
      <c r="AD83" s="31">
        <v>1</v>
      </c>
      <c r="AE83" s="31">
        <v>0.8</v>
      </c>
      <c r="AF83" s="30">
        <v>1</v>
      </c>
      <c r="AG83" s="30">
        <v>0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 t="s">
        <v>153</v>
      </c>
      <c r="AN83" s="88" t="s">
        <v>155</v>
      </c>
      <c r="AO83" s="29">
        <v>1</v>
      </c>
      <c r="AP83" s="29">
        <v>0</v>
      </c>
      <c r="AQ83" s="31">
        <f>SUM(AD83:AP83)</f>
        <v>8.1999999999999993</v>
      </c>
      <c r="AR83" s="40">
        <f>AVERAGE(AD83:AP83)</f>
        <v>0.74545454545454537</v>
      </c>
      <c r="AS83" s="100">
        <f>_xlfn.RANK.EQ(V83,V83:V182,1)/100</f>
        <v>0.1</v>
      </c>
      <c r="AT83" s="31">
        <f>_xlfn.RANK.EQ(X83,X83:X182,1)/100</f>
        <v>0.16</v>
      </c>
      <c r="AU83" s="41">
        <f>AVERAGE(AC83, AR83,V83, X83)</f>
        <v>0.48853863636363637</v>
      </c>
    </row>
    <row r="84" spans="1:47" s="42" customFormat="1" hidden="1" x14ac:dyDescent="0.2">
      <c r="A84" s="28">
        <f>_xlfn.RANK.EQ(AU84,$AU$2:$AU$101,0)</f>
        <v>82</v>
      </c>
      <c r="B84" s="35" t="s">
        <v>79</v>
      </c>
      <c r="C84" s="33"/>
      <c r="D84" s="33" t="s">
        <v>20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 t="s">
        <v>20</v>
      </c>
      <c r="R84" s="33"/>
      <c r="S84" s="33"/>
      <c r="T84" s="28"/>
      <c r="U84" s="36">
        <v>0.1</v>
      </c>
      <c r="V84" s="37">
        <f>1-(U84/100)</f>
        <v>0.999</v>
      </c>
      <c r="W84" s="34">
        <v>348</v>
      </c>
      <c r="X84" s="38">
        <f>W84/1000</f>
        <v>0.34799999999999998</v>
      </c>
      <c r="Y84" s="29">
        <v>10</v>
      </c>
      <c r="Z84" s="29" t="s">
        <v>151</v>
      </c>
      <c r="AA84" s="29" t="s">
        <v>150</v>
      </c>
      <c r="AB84" s="30" t="s">
        <v>150</v>
      </c>
      <c r="AC84" s="39">
        <v>8.7999999999999995E-2</v>
      </c>
      <c r="AD84" s="89">
        <v>1</v>
      </c>
      <c r="AE84" s="89">
        <v>0.4</v>
      </c>
      <c r="AF84" s="30">
        <v>0</v>
      </c>
      <c r="AG84" s="30" t="s">
        <v>150</v>
      </c>
      <c r="AH84" s="30" t="s">
        <v>150</v>
      </c>
      <c r="AI84" s="29">
        <v>1</v>
      </c>
      <c r="AJ84" s="31">
        <v>0</v>
      </c>
      <c r="AK84" s="31">
        <v>1</v>
      </c>
      <c r="AL84" s="31">
        <v>1</v>
      </c>
      <c r="AM84" s="88">
        <v>1</v>
      </c>
      <c r="AN84" s="88">
        <v>0</v>
      </c>
      <c r="AO84" s="29">
        <v>0</v>
      </c>
      <c r="AP84" s="29">
        <v>0</v>
      </c>
      <c r="AQ84" s="31">
        <f>SUM(AD84:AP84)</f>
        <v>5.4</v>
      </c>
      <c r="AR84" s="40">
        <f>AVERAGE(AD84:AP84)</f>
        <v>0.49090909090909096</v>
      </c>
      <c r="AS84" s="100">
        <f>_xlfn.RANK.EQ(V84,V84:V183,1)/100</f>
        <v>0.21</v>
      </c>
      <c r="AT84" s="31">
        <f>_xlfn.RANK.EQ(X84,X84:X183,1)/100</f>
        <v>0.16</v>
      </c>
      <c r="AU84" s="41">
        <f>AVERAGE(AC84, AR84,V84, X84)</f>
        <v>0.4814772727272727</v>
      </c>
    </row>
    <row r="85" spans="1:47" s="42" customFormat="1" hidden="1" x14ac:dyDescent="0.2">
      <c r="A85" s="28">
        <f>_xlfn.RANK.EQ(AU85,$AU$2:$AU$101,0)</f>
        <v>84</v>
      </c>
      <c r="B85" s="35" t="s">
        <v>60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 t="s">
        <v>20</v>
      </c>
      <c r="R85" s="33"/>
      <c r="S85" s="33"/>
      <c r="T85" s="28"/>
      <c r="U85" s="36">
        <v>13.85</v>
      </c>
      <c r="V85" s="37">
        <f>1-(U85/100)</f>
        <v>0.86150000000000004</v>
      </c>
      <c r="W85" s="34">
        <v>150</v>
      </c>
      <c r="X85" s="38">
        <f>W85/1000</f>
        <v>0.15</v>
      </c>
      <c r="Y85" s="29"/>
      <c r="Z85" s="29"/>
      <c r="AA85" s="29" t="s">
        <v>190</v>
      </c>
      <c r="AB85" s="30" t="s">
        <v>190</v>
      </c>
      <c r="AC85" s="39">
        <v>4.8000000000000001E-2</v>
      </c>
      <c r="AD85" s="31">
        <v>1</v>
      </c>
      <c r="AE85" s="31">
        <v>0.8</v>
      </c>
      <c r="AF85" s="30">
        <v>1</v>
      </c>
      <c r="AG85" s="30">
        <v>0.4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1</v>
      </c>
      <c r="AP85" s="29">
        <v>0</v>
      </c>
      <c r="AQ85" s="31">
        <f>SUM(AD85:AP85)</f>
        <v>8.6</v>
      </c>
      <c r="AR85" s="40">
        <f>AVERAGE(AD85:AP85)</f>
        <v>0.78181818181818175</v>
      </c>
      <c r="AS85" s="100">
        <f>_xlfn.RANK.EQ(V85,V85:V184,1)/100</f>
        <v>0.09</v>
      </c>
      <c r="AT85" s="31">
        <f>_xlfn.RANK.EQ(X85,X85:X184,1)/100</f>
        <v>0.1</v>
      </c>
      <c r="AU85" s="41">
        <f>AVERAGE(AC85, AR85,V85, X85)</f>
        <v>0.46032954545454541</v>
      </c>
    </row>
    <row r="86" spans="1:47" s="42" customFormat="1" hidden="1" x14ac:dyDescent="0.2">
      <c r="A86" s="28">
        <f>_xlfn.RANK.EQ(AU86,$AU$2:$AU$101,0)</f>
        <v>85</v>
      </c>
      <c r="B86" s="35" t="s">
        <v>25</v>
      </c>
      <c r="C86" s="27"/>
      <c r="D86" s="27"/>
      <c r="E86" s="27"/>
      <c r="F86" s="27"/>
      <c r="G86" s="27"/>
      <c r="H86" s="27"/>
      <c r="I86" s="27" t="s">
        <v>20</v>
      </c>
      <c r="J86" s="27"/>
      <c r="K86" s="27"/>
      <c r="L86" s="27"/>
      <c r="M86" s="27"/>
      <c r="N86" s="27"/>
      <c r="O86" s="27"/>
      <c r="P86" s="27" t="s">
        <v>20</v>
      </c>
      <c r="Q86" s="27"/>
      <c r="R86" s="27"/>
      <c r="S86" s="27"/>
      <c r="T86" s="28"/>
      <c r="U86" s="36">
        <v>15.46</v>
      </c>
      <c r="V86" s="37">
        <f>1-(U86/100)</f>
        <v>0.84539999999999993</v>
      </c>
      <c r="W86" s="34">
        <v>353</v>
      </c>
      <c r="X86" s="38">
        <f>W86/1000</f>
        <v>0.35299999999999998</v>
      </c>
      <c r="Y86" s="29">
        <v>4848</v>
      </c>
      <c r="Z86" s="29" t="s">
        <v>150</v>
      </c>
      <c r="AA86" s="29" t="s">
        <v>150</v>
      </c>
      <c r="AB86" s="30" t="s">
        <v>150</v>
      </c>
      <c r="AC86" s="39">
        <v>4.1000000000000002E-2</v>
      </c>
      <c r="AD86" s="31">
        <v>0.7</v>
      </c>
      <c r="AE86" s="31">
        <v>1</v>
      </c>
      <c r="AF86" s="30">
        <v>0</v>
      </c>
      <c r="AG86" s="30">
        <v>0.7</v>
      </c>
      <c r="AH86" s="30">
        <v>0.2</v>
      </c>
      <c r="AI86" s="31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1</v>
      </c>
      <c r="AO86" s="29">
        <v>0</v>
      </c>
      <c r="AP86" s="29">
        <v>0</v>
      </c>
      <c r="AQ86" s="31"/>
      <c r="AR86" s="40">
        <f>AVERAGE(AD86:AP86)</f>
        <v>0.58461538461538454</v>
      </c>
      <c r="AS86" s="100">
        <f>_xlfn.RANK.EQ(V86,V86:V185,1)/100</f>
        <v>0.08</v>
      </c>
      <c r="AT86" s="31">
        <f>_xlfn.RANK.EQ(X86,X86:X185,1)/100</f>
        <v>0.15</v>
      </c>
      <c r="AU86" s="41">
        <f>AVERAGE(AC86, AR86,V86, X86)</f>
        <v>0.45600384615384609</v>
      </c>
    </row>
    <row r="87" spans="1:47" s="42" customFormat="1" ht="25.5" hidden="1" x14ac:dyDescent="0.2">
      <c r="A87" s="28">
        <f>_xlfn.RANK.EQ(AU87,$AU$2:$AU$101,0)</f>
        <v>86</v>
      </c>
      <c r="B87" s="35" t="s">
        <v>109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20</v>
      </c>
      <c r="R87" s="27"/>
      <c r="S87" s="27"/>
      <c r="T87" s="28"/>
      <c r="U87" s="36">
        <v>4.5</v>
      </c>
      <c r="V87" s="37">
        <f>1-(U87/100)</f>
        <v>0.95499999999999996</v>
      </c>
      <c r="W87" s="34">
        <v>59</v>
      </c>
      <c r="X87" s="38">
        <f>W87/1000</f>
        <v>5.8999999999999997E-2</v>
      </c>
      <c r="Y87" s="29">
        <v>4</v>
      </c>
      <c r="Z87" s="29" t="s">
        <v>151</v>
      </c>
      <c r="AA87" s="29" t="s">
        <v>191</v>
      </c>
      <c r="AB87" s="30" t="s">
        <v>219</v>
      </c>
      <c r="AC87" s="39">
        <v>2.8000000000000001E-2</v>
      </c>
      <c r="AD87" s="89">
        <v>1</v>
      </c>
      <c r="AE87" s="89">
        <v>0.3</v>
      </c>
      <c r="AF87" s="30">
        <v>1</v>
      </c>
      <c r="AG87" s="30">
        <v>0.2</v>
      </c>
      <c r="AH87" s="30">
        <v>0.2</v>
      </c>
      <c r="AI87" s="31">
        <v>1</v>
      </c>
      <c r="AJ87" s="31">
        <v>1</v>
      </c>
      <c r="AK87" s="31">
        <v>1</v>
      </c>
      <c r="AL87" s="31">
        <v>1</v>
      </c>
      <c r="AM87" s="88">
        <v>0</v>
      </c>
      <c r="AN87" s="88">
        <v>1</v>
      </c>
      <c r="AO87" s="29">
        <v>1</v>
      </c>
      <c r="AP87" s="29">
        <v>1</v>
      </c>
      <c r="AQ87" s="31">
        <f>SUM(AD87:AP87)</f>
        <v>9.6999999999999993</v>
      </c>
      <c r="AR87" s="40">
        <f>AVERAGE(AD87:AP87)</f>
        <v>0.74615384615384606</v>
      </c>
      <c r="AS87" s="100">
        <f>_xlfn.RANK.EQ(V87,V87:V186,1)/100</f>
        <v>0.15</v>
      </c>
      <c r="AT87" s="31">
        <f>_xlfn.RANK.EQ(X87,X87:X186,1)/100</f>
        <v>7.0000000000000007E-2</v>
      </c>
      <c r="AU87" s="41">
        <f>AVERAGE(AC87, AR87,V87, X87)</f>
        <v>0.4470384615384615</v>
      </c>
    </row>
    <row r="88" spans="1:47" s="42" customFormat="1" hidden="1" x14ac:dyDescent="0.2">
      <c r="A88" s="28">
        <f>_xlfn.RANK.EQ(AU88,$AU$2:$AU$101,0)</f>
        <v>87</v>
      </c>
      <c r="B88" s="35" t="s">
        <v>37</v>
      </c>
      <c r="C88" s="33"/>
      <c r="D88" s="33"/>
      <c r="E88" s="33"/>
      <c r="F88" s="33"/>
      <c r="G88" s="33"/>
      <c r="H88" s="33"/>
      <c r="I88" s="33" t="s">
        <v>20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6">
        <v>7.38</v>
      </c>
      <c r="V88" s="37">
        <f>1-(U88/100)</f>
        <v>0.92620000000000002</v>
      </c>
      <c r="W88" s="34">
        <v>179</v>
      </c>
      <c r="X88" s="38">
        <f>W88/1000</f>
        <v>0.17899999999999999</v>
      </c>
      <c r="Y88" s="29">
        <v>260</v>
      </c>
      <c r="Z88" s="29" t="s">
        <v>151</v>
      </c>
      <c r="AA88" s="29" t="s">
        <v>150</v>
      </c>
      <c r="AB88" s="30" t="s">
        <v>150</v>
      </c>
      <c r="AC88" s="39">
        <v>1.0999999999999999E-2</v>
      </c>
      <c r="AD88" s="89">
        <v>0.6</v>
      </c>
      <c r="AE88" s="89">
        <v>1</v>
      </c>
      <c r="AF88" s="30">
        <v>0</v>
      </c>
      <c r="AG88" s="30">
        <v>0.5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0.63846153846153852</v>
      </c>
      <c r="AS88" s="100">
        <f>_xlfn.RANK.EQ(V88,V88:V187,1)/100</f>
        <v>0.12</v>
      </c>
      <c r="AT88" s="31">
        <f>_xlfn.RANK.EQ(X88,X88:X187,1)/100</f>
        <v>0.1</v>
      </c>
      <c r="AU88" s="41">
        <f>AVERAGE(AC88, AR88,V88, X88)</f>
        <v>0.43866538461538468</v>
      </c>
    </row>
    <row r="89" spans="1:47" s="42" customFormat="1" hidden="1" x14ac:dyDescent="0.2">
      <c r="A89" s="28">
        <f>_xlfn.RANK.EQ(AU89,$AU$2:$AU$101,0)</f>
        <v>88</v>
      </c>
      <c r="B89" s="35" t="s">
        <v>62</v>
      </c>
      <c r="C89" s="33"/>
      <c r="D89" s="33"/>
      <c r="E89" s="33" t="s">
        <v>20</v>
      </c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/>
      <c r="P89" s="33"/>
      <c r="Q89" s="33"/>
      <c r="R89" s="33"/>
      <c r="S89" s="33"/>
      <c r="T89" s="28"/>
      <c r="U89" s="36" t="s">
        <v>150</v>
      </c>
      <c r="V89" s="37" t="s">
        <v>150</v>
      </c>
      <c r="W89" s="34" t="s">
        <v>150</v>
      </c>
      <c r="X89" s="38" t="s">
        <v>150</v>
      </c>
      <c r="Y89" s="29" t="s">
        <v>150</v>
      </c>
      <c r="Z89" s="29" t="s">
        <v>151</v>
      </c>
      <c r="AA89" s="29" t="s">
        <v>150</v>
      </c>
      <c r="AB89" s="30" t="s">
        <v>150</v>
      </c>
      <c r="AC89" s="39">
        <v>0.32100000000000001</v>
      </c>
      <c r="AD89" s="89">
        <v>1</v>
      </c>
      <c r="AE89" s="89">
        <v>1</v>
      </c>
      <c r="AF89" s="30">
        <v>0</v>
      </c>
      <c r="AG89" s="30">
        <v>0.2</v>
      </c>
      <c r="AH89" s="30">
        <v>0.1</v>
      </c>
      <c r="AI89" s="31">
        <v>1</v>
      </c>
      <c r="AJ89" s="31">
        <v>0</v>
      </c>
      <c r="AK89" s="31">
        <v>1</v>
      </c>
      <c r="AL89" s="31">
        <v>1</v>
      </c>
      <c r="AM89" s="88">
        <v>0</v>
      </c>
      <c r="AN89" s="88">
        <v>0</v>
      </c>
      <c r="AO89" s="29" t="s">
        <v>150</v>
      </c>
      <c r="AP89" s="29" t="s">
        <v>150</v>
      </c>
      <c r="AQ89" s="31"/>
      <c r="AR89" s="40">
        <f>AVERAGE(AD89:AP89)</f>
        <v>0.48181818181818187</v>
      </c>
      <c r="AS89" s="100" t="e">
        <f>_xlfn.RANK.EQ(V89,V89:V188,1)/100</f>
        <v>#VALUE!</v>
      </c>
      <c r="AT89" s="31" t="e">
        <f>_xlfn.RANK.EQ(X89,X89:X188,1)/100</f>
        <v>#VALUE!</v>
      </c>
      <c r="AU89" s="41">
        <f>AVERAGE(AC89, AR89,V89, X89)</f>
        <v>0.40140909090909094</v>
      </c>
    </row>
    <row r="90" spans="1:47" s="42" customFormat="1" hidden="1" x14ac:dyDescent="0.2">
      <c r="A90" s="28">
        <f>_xlfn.RANK.EQ(AU90,$AU$2:$AU$101,0)</f>
        <v>89</v>
      </c>
      <c r="B90" s="35" t="s">
        <v>90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 t="s">
        <v>20</v>
      </c>
      <c r="N90" s="27"/>
      <c r="O90" s="27"/>
      <c r="P90" s="27"/>
      <c r="Q90" s="27"/>
      <c r="R90" s="27"/>
      <c r="S90" s="27"/>
      <c r="T90" s="28" t="s">
        <v>20</v>
      </c>
      <c r="U90" s="36">
        <v>0.16</v>
      </c>
      <c r="V90" s="37">
        <f>1-(U90/100)</f>
        <v>0.99839999999999995</v>
      </c>
      <c r="W90" s="34">
        <v>84</v>
      </c>
      <c r="X90" s="38">
        <f>W90/1000</f>
        <v>8.4000000000000005E-2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0.03</v>
      </c>
      <c r="AD90" s="89">
        <v>0.5</v>
      </c>
      <c r="AE90" s="89">
        <v>1</v>
      </c>
      <c r="AF90" s="30">
        <v>0</v>
      </c>
      <c r="AG90" s="30">
        <v>0.4</v>
      </c>
      <c r="AH90" s="30">
        <v>0.3</v>
      </c>
      <c r="AI90" s="31">
        <v>0</v>
      </c>
      <c r="AJ90" s="31">
        <v>0</v>
      </c>
      <c r="AK90" s="31">
        <v>1</v>
      </c>
      <c r="AL90" s="31">
        <v>1</v>
      </c>
      <c r="AM90" s="88" t="s">
        <v>150</v>
      </c>
      <c r="AN90" s="88">
        <v>1</v>
      </c>
      <c r="AO90" s="29">
        <v>0</v>
      </c>
      <c r="AP90" s="29">
        <v>0</v>
      </c>
      <c r="AQ90" s="31">
        <f>SUM(AD90:AP90)</f>
        <v>5.1999999999999993</v>
      </c>
      <c r="AR90" s="40">
        <f>AVERAGE(AD90:AP90)</f>
        <v>0.43333333333333329</v>
      </c>
      <c r="AS90" s="100">
        <f>_xlfn.RANK.EQ(V90,V90:V189,1)/100</f>
        <v>0.16</v>
      </c>
      <c r="AT90" s="31">
        <f>_xlfn.RANK.EQ(X90,X90:X189,1)/100</f>
        <v>7.0000000000000007E-2</v>
      </c>
      <c r="AU90" s="41">
        <f>AVERAGE(AC90, AR90,V90, X90)</f>
        <v>0.3864333333333333</v>
      </c>
    </row>
    <row r="91" spans="1:47" s="42" customFormat="1" hidden="1" x14ac:dyDescent="0.2">
      <c r="A91" s="28">
        <f>_xlfn.RANK.EQ(AU91,$AU$2:$AU$101,0)</f>
        <v>90</v>
      </c>
      <c r="B91" s="35" t="s">
        <v>116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20</v>
      </c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>
        <v>1</v>
      </c>
      <c r="Z91" s="29" t="s">
        <v>151</v>
      </c>
      <c r="AA91" s="29" t="s">
        <v>150</v>
      </c>
      <c r="AB91" s="30" t="s">
        <v>150</v>
      </c>
      <c r="AC91" s="39">
        <v>0.128</v>
      </c>
      <c r="AD91" s="89">
        <v>1</v>
      </c>
      <c r="AE91" s="89">
        <v>0.2</v>
      </c>
      <c r="AF91" s="30">
        <v>0</v>
      </c>
      <c r="AG91" s="30" t="s">
        <v>150</v>
      </c>
      <c r="AH91" s="30" t="s">
        <v>150</v>
      </c>
      <c r="AI91" s="31">
        <v>1</v>
      </c>
      <c r="AJ91" s="31">
        <v>1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6.2</v>
      </c>
      <c r="AR91" s="40">
        <f>AVERAGE(AD91:AP91)</f>
        <v>0.62</v>
      </c>
      <c r="AS91" s="100"/>
      <c r="AT91" s="31"/>
      <c r="AU91" s="41">
        <f>AVERAGE(AC91, AR91,V91, X91)</f>
        <v>0.374</v>
      </c>
    </row>
    <row r="92" spans="1:47" s="42" customFormat="1" ht="25.5" hidden="1" x14ac:dyDescent="0.2">
      <c r="A92" s="28">
        <f>_xlfn.RANK.EQ(AU92,$AU$2:$AU$101,0)</f>
        <v>91</v>
      </c>
      <c r="B92" s="35" t="s">
        <v>36</v>
      </c>
      <c r="C92" s="33"/>
      <c r="D92" s="33"/>
      <c r="E92" s="33"/>
      <c r="F92" s="33"/>
      <c r="G92" s="33"/>
      <c r="H92" s="33"/>
      <c r="I92" s="33" t="s">
        <v>20</v>
      </c>
      <c r="J92" s="33"/>
      <c r="K92" s="33"/>
      <c r="L92" s="33"/>
      <c r="M92" s="33"/>
      <c r="N92" s="33"/>
      <c r="O92" s="33"/>
      <c r="P92" s="33" t="s">
        <v>20</v>
      </c>
      <c r="Q92" s="33"/>
      <c r="R92" s="33"/>
      <c r="S92" s="33"/>
      <c r="T92" s="33"/>
      <c r="U92" s="36">
        <v>10.9</v>
      </c>
      <c r="V92" s="37">
        <f>1-(U92/100)</f>
        <v>0.89100000000000001</v>
      </c>
      <c r="W92" s="34">
        <v>15</v>
      </c>
      <c r="X92" s="38">
        <f>W92/1000</f>
        <v>1.4999999999999999E-2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0.05</v>
      </c>
      <c r="AD92" s="31">
        <v>1</v>
      </c>
      <c r="AE92" s="31">
        <v>0.8</v>
      </c>
      <c r="AF92" s="30">
        <v>0</v>
      </c>
      <c r="AG92" s="30" t="s">
        <v>167</v>
      </c>
      <c r="AH92" s="30" t="s">
        <v>167</v>
      </c>
      <c r="AI92" s="31">
        <v>1</v>
      </c>
      <c r="AJ92" s="31">
        <v>0</v>
      </c>
      <c r="AK92" s="31">
        <v>1</v>
      </c>
      <c r="AL92" s="31">
        <v>1</v>
      </c>
      <c r="AM92" s="88"/>
      <c r="AN92" s="88"/>
      <c r="AO92" s="29">
        <v>0</v>
      </c>
      <c r="AP92" s="29">
        <v>0</v>
      </c>
      <c r="AQ92" s="31">
        <f>SUM(AD92:AP92)</f>
        <v>4.8</v>
      </c>
      <c r="AR92" s="40">
        <f>AVERAGE(AD92:AP92)</f>
        <v>0.53333333333333333</v>
      </c>
      <c r="AS92" s="100">
        <f>_xlfn.RANK.EQ(V92,V92:V191,1)/100</f>
        <v>0.1</v>
      </c>
      <c r="AT92" s="31">
        <f>_xlfn.RANK.EQ(X92,X92:X191,1)/100</f>
        <v>0.03</v>
      </c>
      <c r="AU92" s="41">
        <f>AVERAGE(AC92, AR92,V92, X92)</f>
        <v>0.37233333333333335</v>
      </c>
    </row>
    <row r="93" spans="1:47" s="42" customFormat="1" ht="25.5" hidden="1" x14ac:dyDescent="0.2">
      <c r="A93" s="28">
        <f>_xlfn.RANK.EQ(AU93,$AU$2:$AU$101,0)</f>
        <v>92</v>
      </c>
      <c r="B93" s="35" t="s">
        <v>72</v>
      </c>
      <c r="C93" s="33"/>
      <c r="D93" s="33" t="s">
        <v>20</v>
      </c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 t="s">
        <v>20</v>
      </c>
      <c r="R93" s="27"/>
      <c r="S93" s="27"/>
      <c r="T93" s="28"/>
      <c r="U93" s="36">
        <v>50.99</v>
      </c>
      <c r="V93" s="37">
        <f>1-(U93/100)</f>
        <v>0.49009999999999998</v>
      </c>
      <c r="W93" s="34">
        <v>53</v>
      </c>
      <c r="X93" s="38">
        <f>W93/1000</f>
        <v>5.2999999999999999E-2</v>
      </c>
      <c r="Y93" s="29">
        <v>2</v>
      </c>
      <c r="Z93" s="29">
        <v>2</v>
      </c>
      <c r="AA93" s="29" t="s">
        <v>198</v>
      </c>
      <c r="AB93" s="29" t="s">
        <v>198</v>
      </c>
      <c r="AC93" s="39">
        <v>0.216</v>
      </c>
      <c r="AD93" s="89">
        <v>1</v>
      </c>
      <c r="AE93" s="89">
        <v>0.4</v>
      </c>
      <c r="AF93" s="30">
        <v>1</v>
      </c>
      <c r="AG93" s="30">
        <v>0.1</v>
      </c>
      <c r="AH93" s="31">
        <v>0.2</v>
      </c>
      <c r="AI93" s="31">
        <v>1</v>
      </c>
      <c r="AJ93" s="31">
        <v>1</v>
      </c>
      <c r="AK93" s="31">
        <v>1</v>
      </c>
      <c r="AL93" s="31">
        <v>1</v>
      </c>
      <c r="AM93" s="88">
        <v>1</v>
      </c>
      <c r="AN93" s="88">
        <v>0</v>
      </c>
      <c r="AO93" s="29">
        <v>1</v>
      </c>
      <c r="AP93" s="29">
        <v>0</v>
      </c>
      <c r="AQ93" s="31">
        <f>SUM(AD93:AP93)</f>
        <v>8.6999999999999993</v>
      </c>
      <c r="AR93" s="40">
        <f>AVERAGE(AD93:AP93)</f>
        <v>0.66923076923076918</v>
      </c>
      <c r="AS93" s="100">
        <f>_xlfn.RANK.EQ(V93,V93:V192,1)/100</f>
        <v>0.04</v>
      </c>
      <c r="AT93" s="31">
        <f>_xlfn.RANK.EQ(X93,X93:X192,1)/100</f>
        <v>0.05</v>
      </c>
      <c r="AU93" s="41">
        <f>AVERAGE(AC93, AR93,V93, X93)</f>
        <v>0.3570826923076923</v>
      </c>
    </row>
    <row r="94" spans="1:47" s="42" customFormat="1" hidden="1" x14ac:dyDescent="0.2">
      <c r="A94" s="28">
        <f>_xlfn.RANK.EQ(AU94,$AU$2:$AU$101,0)</f>
        <v>93</v>
      </c>
      <c r="B94" s="35" t="s">
        <v>91</v>
      </c>
      <c r="C94" s="27"/>
      <c r="D94" s="27"/>
      <c r="E94" s="27"/>
      <c r="F94" s="27"/>
      <c r="G94" s="27"/>
      <c r="H94" s="27" t="s">
        <v>20</v>
      </c>
      <c r="I94" s="27" t="s">
        <v>20</v>
      </c>
      <c r="J94" s="27"/>
      <c r="K94" s="27"/>
      <c r="L94" s="27" t="s">
        <v>20</v>
      </c>
      <c r="M94" s="27"/>
      <c r="N94" s="27"/>
      <c r="O94" s="27"/>
      <c r="P94" s="27"/>
      <c r="Q94" s="27"/>
      <c r="R94" s="27"/>
      <c r="S94" s="27"/>
      <c r="T94" s="28" t="s">
        <v>20</v>
      </c>
      <c r="U94" s="36">
        <v>9.9600000000000009</v>
      </c>
      <c r="V94" s="37">
        <f>1-(U94/100)</f>
        <v>0.90039999999999998</v>
      </c>
      <c r="W94" s="34">
        <v>48</v>
      </c>
      <c r="X94" s="38">
        <f>W94/1000</f>
        <v>4.8000000000000001E-2</v>
      </c>
      <c r="Y94" s="29">
        <v>1170</v>
      </c>
      <c r="Z94" s="29" t="s">
        <v>151</v>
      </c>
      <c r="AA94" s="29" t="s">
        <v>150</v>
      </c>
      <c r="AB94" s="30" t="s">
        <v>150</v>
      </c>
      <c r="AC94" s="39">
        <v>5.8999999999999997E-2</v>
      </c>
      <c r="AD94" s="89">
        <v>0.5</v>
      </c>
      <c r="AE94" s="89">
        <v>1</v>
      </c>
      <c r="AF94" s="30">
        <v>0</v>
      </c>
      <c r="AG94" s="30">
        <v>0.3</v>
      </c>
      <c r="AH94" s="30">
        <v>0.2</v>
      </c>
      <c r="AI94" s="31">
        <v>0</v>
      </c>
      <c r="AJ94" s="31">
        <v>0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5</v>
      </c>
      <c r="AR94" s="40">
        <f>AVERAGE(AD94:AP94)</f>
        <v>0.41666666666666669</v>
      </c>
      <c r="AS94" s="100">
        <f>_xlfn.RANK.EQ(V94,V94:V193,1)/100</f>
        <v>0.09</v>
      </c>
      <c r="AT94" s="31">
        <f>_xlfn.RANK.EQ(X94,X94:X193,1)/100</f>
        <v>0.04</v>
      </c>
      <c r="AU94" s="41">
        <f>AVERAGE(AC94, AR94,V94, X94)</f>
        <v>0.35601666666666665</v>
      </c>
    </row>
    <row r="95" spans="1:47" s="42" customFormat="1" hidden="1" x14ac:dyDescent="0.2">
      <c r="A95" s="28">
        <f>_xlfn.RANK.EQ(AU95,$AU$2:$AU$101,0)</f>
        <v>94</v>
      </c>
      <c r="B95" s="35" t="s">
        <v>33</v>
      </c>
      <c r="C95" s="27"/>
      <c r="D95" s="27"/>
      <c r="E95" s="27"/>
      <c r="F95" s="27"/>
      <c r="G95" s="27"/>
      <c r="H95" s="27"/>
      <c r="I95" s="27" t="s">
        <v>20</v>
      </c>
      <c r="J95" s="27" t="s">
        <v>20</v>
      </c>
      <c r="K95" s="27" t="s">
        <v>20</v>
      </c>
      <c r="L95" s="27"/>
      <c r="M95" s="27"/>
      <c r="N95" s="27" t="s">
        <v>20</v>
      </c>
      <c r="O95" s="27"/>
      <c r="P95" s="27"/>
      <c r="Q95" s="27" t="s">
        <v>20</v>
      </c>
      <c r="R95" s="27"/>
      <c r="S95" s="27" t="s">
        <v>20</v>
      </c>
      <c r="T95" s="28"/>
      <c r="U95" s="36">
        <v>82.41</v>
      </c>
      <c r="V95" s="37">
        <f>1-(U95/100)</f>
        <v>0.17590000000000006</v>
      </c>
      <c r="W95" s="34">
        <v>297</v>
      </c>
      <c r="X95" s="38">
        <f>W95/1000</f>
        <v>0.29699999999999999</v>
      </c>
      <c r="Y95" s="29" t="s">
        <v>150</v>
      </c>
      <c r="Z95" s="29" t="s">
        <v>164</v>
      </c>
      <c r="AA95" s="29" t="s">
        <v>165</v>
      </c>
      <c r="AB95" s="30"/>
      <c r="AC95" s="39">
        <v>0.26300000000000001</v>
      </c>
      <c r="AD95" s="89">
        <v>0.8</v>
      </c>
      <c r="AE95" s="89">
        <v>1</v>
      </c>
      <c r="AF95" s="30">
        <v>0</v>
      </c>
      <c r="AG95" s="30">
        <v>0.8</v>
      </c>
      <c r="AH95" s="30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/>
      <c r="AR95" s="40">
        <f>AVERAGE(AD95:AP95)</f>
        <v>0.67692307692307696</v>
      </c>
      <c r="AS95" s="100">
        <f>_xlfn.RANK.EQ(V95,V95:V194,1)/100</f>
        <v>0.02</v>
      </c>
      <c r="AT95" s="31">
        <f>_xlfn.RANK.EQ(X95,X95:X194,1)/100</f>
        <v>0.08</v>
      </c>
      <c r="AU95" s="41">
        <f>AVERAGE(AC95, AR95,V95, X95)</f>
        <v>0.35320576923076924</v>
      </c>
    </row>
    <row r="96" spans="1:47" s="42" customFormat="1" hidden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F2:F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5</v>
      </c>
      <c r="B4" s="35" t="s">
        <v>104</v>
      </c>
      <c r="C4" s="33"/>
      <c r="D4" s="33"/>
      <c r="E4" s="33"/>
      <c r="F4" s="33"/>
      <c r="G4" s="33" t="s">
        <v>20</v>
      </c>
      <c r="H4" s="33"/>
      <c r="I4" s="33"/>
      <c r="J4" s="33"/>
      <c r="K4" s="33"/>
      <c r="L4" s="33"/>
      <c r="M4" s="33"/>
      <c r="N4" s="33"/>
      <c r="O4" s="33"/>
      <c r="P4" s="33"/>
      <c r="Q4" s="33" t="s">
        <v>20</v>
      </c>
      <c r="R4" s="33"/>
      <c r="S4" s="33" t="s">
        <v>20</v>
      </c>
      <c r="T4" s="33"/>
      <c r="U4" s="36">
        <v>0.32</v>
      </c>
      <c r="V4" s="37">
        <f>1-(U4/100)</f>
        <v>0.99680000000000002</v>
      </c>
      <c r="W4" s="34">
        <v>40540</v>
      </c>
      <c r="X4" s="38">
        <f>W4/1000</f>
        <v>40.54</v>
      </c>
      <c r="Y4" s="29"/>
      <c r="Z4" s="29">
        <v>0</v>
      </c>
      <c r="AA4" s="29" t="s">
        <v>217</v>
      </c>
      <c r="AB4" s="30" t="s">
        <v>150</v>
      </c>
      <c r="AC4" s="39">
        <v>0.187</v>
      </c>
      <c r="AD4" s="31">
        <v>1</v>
      </c>
      <c r="AE4" s="31">
        <v>1</v>
      </c>
      <c r="AF4" s="30">
        <v>1</v>
      </c>
      <c r="AG4" s="30">
        <v>0.6</v>
      </c>
      <c r="AH4" s="30">
        <v>0.8</v>
      </c>
      <c r="AI4" s="31">
        <v>1</v>
      </c>
      <c r="AJ4" s="31">
        <v>1</v>
      </c>
      <c r="AK4" s="31">
        <v>1</v>
      </c>
      <c r="AL4" s="31">
        <v>1</v>
      </c>
      <c r="AM4" s="88" t="s">
        <v>148</v>
      </c>
      <c r="AN4" s="88" t="s">
        <v>153</v>
      </c>
      <c r="AO4" s="29">
        <v>1</v>
      </c>
      <c r="AP4" s="29">
        <v>1</v>
      </c>
      <c r="AQ4" s="31">
        <f>SUM(AD4:AP4)</f>
        <v>10.4</v>
      </c>
      <c r="AR4" s="40">
        <f>AVERAGE(AD4:AP4)</f>
        <v>0.94545454545454544</v>
      </c>
      <c r="AS4" s="100">
        <f>_xlfn.RANK.EQ(V4,V4:V103,1)/100</f>
        <v>0.83</v>
      </c>
      <c r="AT4" s="31">
        <f>_xlfn.RANK.EQ(X4,X4:X103,1)/100</f>
        <v>0.9</v>
      </c>
      <c r="AU4" s="41">
        <f>AVERAGE(AC4, AR4,V4, X4)</f>
        <v>10.667313636363636</v>
      </c>
    </row>
    <row r="5" spans="1:47" s="42" customFormat="1" x14ac:dyDescent="0.2">
      <c r="A5" s="28">
        <f>_xlfn.RANK.EQ(AU5,$AU$2:$AU$101,0)</f>
        <v>8</v>
      </c>
      <c r="B5" s="35" t="s">
        <v>102</v>
      </c>
      <c r="C5" s="33"/>
      <c r="D5" s="33"/>
      <c r="E5" s="33"/>
      <c r="F5" s="33"/>
      <c r="G5" s="33" t="s">
        <v>20</v>
      </c>
      <c r="H5" s="33"/>
      <c r="I5" s="33"/>
      <c r="J5" s="33"/>
      <c r="K5" s="33"/>
      <c r="L5" s="33"/>
      <c r="M5" s="33"/>
      <c r="N5" s="33"/>
      <c r="O5" s="33"/>
      <c r="P5" s="33"/>
      <c r="Q5" s="33" t="s">
        <v>20</v>
      </c>
      <c r="R5" s="33"/>
      <c r="S5" s="33" t="s">
        <v>20</v>
      </c>
      <c r="T5" s="33"/>
      <c r="U5" s="36">
        <v>0.37</v>
      </c>
      <c r="V5" s="37">
        <f>1-(U5/100)</f>
        <v>0.99629999999999996</v>
      </c>
      <c r="W5" s="34">
        <v>20581</v>
      </c>
      <c r="X5" s="38">
        <f>W5/1000</f>
        <v>20.581</v>
      </c>
      <c r="Y5" s="29">
        <v>42</v>
      </c>
      <c r="Z5" s="29">
        <v>42</v>
      </c>
      <c r="AA5" s="29" t="s">
        <v>215</v>
      </c>
      <c r="AB5" s="30" t="s">
        <v>215</v>
      </c>
      <c r="AC5" s="39">
        <v>0.187</v>
      </c>
      <c r="AD5" s="31">
        <v>1</v>
      </c>
      <c r="AE5" s="31">
        <v>1</v>
      </c>
      <c r="AF5" s="30">
        <v>1</v>
      </c>
      <c r="AG5" s="30">
        <v>0.6</v>
      </c>
      <c r="AH5" s="30">
        <v>0.8</v>
      </c>
      <c r="AI5" s="31">
        <v>1</v>
      </c>
      <c r="AJ5" s="31">
        <v>1</v>
      </c>
      <c r="AK5" s="31">
        <v>1</v>
      </c>
      <c r="AL5" s="31">
        <v>1</v>
      </c>
      <c r="AM5" s="88" t="s">
        <v>153</v>
      </c>
      <c r="AN5" s="88" t="s">
        <v>153</v>
      </c>
      <c r="AO5" s="29">
        <v>1</v>
      </c>
      <c r="AP5" s="29">
        <v>1</v>
      </c>
      <c r="AQ5" s="31">
        <f>SUM(AD5:AP5)</f>
        <v>10.4</v>
      </c>
      <c r="AR5" s="40">
        <f>AVERAGE(AD5:AP5)</f>
        <v>0.94545454545454544</v>
      </c>
      <c r="AS5" s="100">
        <f>_xlfn.RANK.EQ(V5,V5:V104,1)/100</f>
        <v>0.81</v>
      </c>
      <c r="AT5" s="31">
        <f>_xlfn.RANK.EQ(X5,X5:X104,1)/100</f>
        <v>0.87</v>
      </c>
      <c r="AU5" s="41">
        <f>AVERAGE(AC5, AR5,V5, X5)</f>
        <v>5.677438636363636</v>
      </c>
    </row>
    <row r="6" spans="1:47" s="42" customFormat="1" ht="25.5" x14ac:dyDescent="0.2">
      <c r="A6" s="28">
        <f>_xlfn.RANK.EQ(AU6,$AU$2:$AU$101,0)</f>
        <v>13</v>
      </c>
      <c r="B6" s="35" t="s">
        <v>41</v>
      </c>
      <c r="C6" s="33"/>
      <c r="D6" s="33"/>
      <c r="E6" s="33" t="s">
        <v>20</v>
      </c>
      <c r="F6" s="33"/>
      <c r="G6" s="33" t="s">
        <v>20</v>
      </c>
      <c r="H6" s="33"/>
      <c r="I6" s="33"/>
      <c r="J6" s="33"/>
      <c r="K6" s="33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6">
        <v>0.67</v>
      </c>
      <c r="V6" s="37">
        <f>1-(U6/100)</f>
        <v>0.99329999999999996</v>
      </c>
      <c r="W6" s="34">
        <v>9948</v>
      </c>
      <c r="X6" s="38">
        <f>W6/1000</f>
        <v>9.9480000000000004</v>
      </c>
      <c r="Y6" s="29" t="s">
        <v>172</v>
      </c>
      <c r="Z6" s="29" t="s">
        <v>173</v>
      </c>
      <c r="AA6" s="29" t="s">
        <v>174</v>
      </c>
      <c r="AB6" s="30" t="s">
        <v>175</v>
      </c>
      <c r="AC6" s="39">
        <v>0.625</v>
      </c>
      <c r="AD6" s="31">
        <v>1</v>
      </c>
      <c r="AE6" s="31">
        <v>0.8</v>
      </c>
      <c r="AF6" s="30">
        <v>1</v>
      </c>
      <c r="AG6" s="30">
        <v>0.6</v>
      </c>
      <c r="AH6" s="30">
        <v>0.6</v>
      </c>
      <c r="AI6" s="31">
        <v>1</v>
      </c>
      <c r="AJ6" s="31">
        <v>1</v>
      </c>
      <c r="AK6" s="31">
        <v>1</v>
      </c>
      <c r="AL6" s="31">
        <v>1</v>
      </c>
      <c r="AM6" s="88" t="s">
        <v>153</v>
      </c>
      <c r="AN6" s="88" t="s">
        <v>153</v>
      </c>
      <c r="AO6" s="29">
        <v>1</v>
      </c>
      <c r="AP6" s="29">
        <v>1</v>
      </c>
      <c r="AQ6" s="31">
        <f>SUM(AD6:AP6)</f>
        <v>10</v>
      </c>
      <c r="AR6" s="40">
        <f>AVERAGE(AD6:AP6)</f>
        <v>0.90909090909090906</v>
      </c>
      <c r="AS6" s="100">
        <f>_xlfn.RANK.EQ(V6,V6:V105,1)/100</f>
        <v>0.78</v>
      </c>
      <c r="AT6" s="31">
        <f>_xlfn.RANK.EQ(X6,X6:X105,1)/100</f>
        <v>0.82</v>
      </c>
      <c r="AU6" s="41">
        <f>AVERAGE(AC6, AR6,V6, X6)</f>
        <v>3.1188477272727275</v>
      </c>
    </row>
    <row r="7" spans="1:47" s="42" customFormat="1" ht="38.25" x14ac:dyDescent="0.2">
      <c r="A7" s="28">
        <f>_xlfn.RANK.EQ(AU7,$AU$2:$AU$101,0)</f>
        <v>15</v>
      </c>
      <c r="B7" s="35" t="s">
        <v>81</v>
      </c>
      <c r="C7" s="33"/>
      <c r="D7" s="33"/>
      <c r="E7" s="33"/>
      <c r="F7" s="33"/>
      <c r="G7" s="33" t="s">
        <v>20</v>
      </c>
      <c r="H7" s="33"/>
      <c r="I7" s="33"/>
      <c r="J7" s="33"/>
      <c r="K7" s="33"/>
      <c r="L7" s="33"/>
      <c r="M7" s="33"/>
      <c r="N7" s="33"/>
      <c r="O7" s="33"/>
      <c r="P7" s="33"/>
      <c r="Q7" s="33" t="s">
        <v>20</v>
      </c>
      <c r="R7" s="27"/>
      <c r="S7" s="27"/>
      <c r="T7" s="28"/>
      <c r="U7" s="36">
        <v>0.35</v>
      </c>
      <c r="V7" s="37">
        <f>1-(U7/100)</f>
        <v>0.99650000000000005</v>
      </c>
      <c r="W7" s="34">
        <v>8507</v>
      </c>
      <c r="X7" s="38">
        <f>W7/1000</f>
        <v>8.5069999999999997</v>
      </c>
      <c r="Y7" s="29" t="s">
        <v>150</v>
      </c>
      <c r="Z7" s="29" t="s">
        <v>151</v>
      </c>
      <c r="AA7" s="29" t="s">
        <v>205</v>
      </c>
      <c r="AB7" s="30" t="s">
        <v>206</v>
      </c>
      <c r="AC7" s="39">
        <v>0.17199999999999999</v>
      </c>
      <c r="AD7" s="31">
        <v>0.8</v>
      </c>
      <c r="AE7" s="31">
        <v>0.8</v>
      </c>
      <c r="AF7" s="30">
        <v>1</v>
      </c>
      <c r="AG7" s="30">
        <v>0.4</v>
      </c>
      <c r="AH7" s="30">
        <v>0</v>
      </c>
      <c r="AI7" s="31">
        <v>1</v>
      </c>
      <c r="AJ7" s="31">
        <v>1</v>
      </c>
      <c r="AK7" s="31">
        <v>1</v>
      </c>
      <c r="AL7" s="31">
        <v>1</v>
      </c>
      <c r="AM7" s="88" t="s">
        <v>150</v>
      </c>
      <c r="AN7" s="88" t="s">
        <v>153</v>
      </c>
      <c r="AO7" s="29">
        <v>1</v>
      </c>
      <c r="AP7" s="29">
        <v>1</v>
      </c>
      <c r="AQ7" s="31">
        <f>SUM(AD7:AP7)</f>
        <v>9</v>
      </c>
      <c r="AR7" s="40">
        <f>AVERAGE(AD7:AP7)</f>
        <v>0.81818181818181823</v>
      </c>
      <c r="AS7" s="100">
        <f>_xlfn.RANK.EQ(V7,V7:V106,1)/100</f>
        <v>0.81</v>
      </c>
      <c r="AT7" s="31">
        <f>_xlfn.RANK.EQ(X7,X7:X106,1)/100</f>
        <v>0.82</v>
      </c>
      <c r="AU7" s="41">
        <f>AVERAGE(AC7, AR7,V7, X7)</f>
        <v>2.6234204545454545</v>
      </c>
    </row>
    <row r="8" spans="1:47" s="42" customFormat="1" x14ac:dyDescent="0.2">
      <c r="A8" s="28">
        <f>_xlfn.RANK.EQ(AU8,$AU$2:$AU$101,0)</f>
        <v>19</v>
      </c>
      <c r="B8" s="35" t="s">
        <v>65</v>
      </c>
      <c r="C8" s="33"/>
      <c r="D8" s="33"/>
      <c r="E8" s="33"/>
      <c r="F8" s="33"/>
      <c r="G8" s="33" t="s">
        <v>20</v>
      </c>
      <c r="H8" s="33"/>
      <c r="I8" s="33"/>
      <c r="J8" s="33" t="s">
        <v>20</v>
      </c>
      <c r="K8" s="33"/>
      <c r="L8" s="33"/>
      <c r="M8" s="33"/>
      <c r="N8" s="33"/>
      <c r="O8" s="33"/>
      <c r="P8" s="33" t="s">
        <v>20</v>
      </c>
      <c r="Q8" s="33" t="s">
        <v>20</v>
      </c>
      <c r="R8" s="33"/>
      <c r="S8" s="33" t="s">
        <v>20</v>
      </c>
      <c r="T8" s="28"/>
      <c r="U8" s="36">
        <v>2.89</v>
      </c>
      <c r="V8" s="37">
        <f>1-(U8/100)</f>
        <v>0.97109999999999996</v>
      </c>
      <c r="W8" s="34">
        <v>7297</v>
      </c>
      <c r="X8" s="38">
        <f>W8/1000</f>
        <v>7.2969999999999997</v>
      </c>
      <c r="Y8" s="29"/>
      <c r="Z8" s="29" t="s">
        <v>151</v>
      </c>
      <c r="AA8" s="29"/>
      <c r="AB8" s="30" t="s">
        <v>182</v>
      </c>
      <c r="AC8" s="39">
        <v>0.29799999999999999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10.6</v>
      </c>
      <c r="AR8" s="40">
        <f>AVERAGE(AD8:AP8)</f>
        <v>0.96363636363636362</v>
      </c>
      <c r="AS8" s="100">
        <f>_xlfn.RANK.EQ(V8,V8:V107,1)/100</f>
        <v>0.46</v>
      </c>
      <c r="AT8" s="31">
        <f>_xlfn.RANK.EQ(X8,X8:X107,1)/100</f>
        <v>0.77</v>
      </c>
      <c r="AU8" s="41">
        <f>AVERAGE(AC8, AR8,V8, X8)</f>
        <v>2.3824340909090909</v>
      </c>
    </row>
    <row r="9" spans="1:47" s="42" customFormat="1" x14ac:dyDescent="0.2">
      <c r="A9" s="28">
        <f>_xlfn.RANK.EQ(AU9,$AU$2:$AU$101,0)</f>
        <v>24</v>
      </c>
      <c r="B9" s="35" t="s">
        <v>53</v>
      </c>
      <c r="C9" s="33"/>
      <c r="D9" s="33" t="s">
        <v>20</v>
      </c>
      <c r="E9" s="33" t="s">
        <v>20</v>
      </c>
      <c r="F9" s="33" t="s">
        <v>20</v>
      </c>
      <c r="G9" s="33" t="s">
        <v>20</v>
      </c>
      <c r="H9" s="33" t="s">
        <v>20</v>
      </c>
      <c r="I9" s="33" t="s">
        <v>20</v>
      </c>
      <c r="J9" s="33"/>
      <c r="K9" s="33"/>
      <c r="L9" s="33" t="s">
        <v>20</v>
      </c>
      <c r="M9" s="33" t="s">
        <v>20</v>
      </c>
      <c r="N9" s="33" t="s">
        <v>20</v>
      </c>
      <c r="O9" s="33" t="s">
        <v>20</v>
      </c>
      <c r="P9" s="33"/>
      <c r="Q9" s="33" t="s">
        <v>20</v>
      </c>
      <c r="R9" s="33"/>
      <c r="S9" s="33"/>
      <c r="T9" s="33" t="s">
        <v>20</v>
      </c>
      <c r="U9" s="36">
        <v>2.46</v>
      </c>
      <c r="V9" s="37">
        <f>1-(U9/100)</f>
        <v>0.97540000000000004</v>
      </c>
      <c r="W9" s="34">
        <v>6116</v>
      </c>
      <c r="X9" s="38">
        <f>W9/1000</f>
        <v>6.1159999999999997</v>
      </c>
      <c r="Y9" s="43">
        <v>10000</v>
      </c>
      <c r="Z9" s="43">
        <v>10000</v>
      </c>
      <c r="AA9" s="29" t="s">
        <v>150</v>
      </c>
      <c r="AB9" s="30" t="s">
        <v>188</v>
      </c>
      <c r="AC9" s="39">
        <v>0.85099999999999998</v>
      </c>
      <c r="AD9" s="31">
        <v>0.8</v>
      </c>
      <c r="AE9" s="31">
        <v>1</v>
      </c>
      <c r="AF9" s="30">
        <v>0</v>
      </c>
      <c r="AG9" s="30">
        <v>0.8</v>
      </c>
      <c r="AH9" s="30">
        <v>1</v>
      </c>
      <c r="AI9" s="31">
        <v>1</v>
      </c>
      <c r="AJ9" s="31">
        <v>1</v>
      </c>
      <c r="AK9" s="31">
        <v>1</v>
      </c>
      <c r="AL9" s="31">
        <v>1</v>
      </c>
      <c r="AM9" s="88" t="s">
        <v>148</v>
      </c>
      <c r="AN9" s="88" t="s">
        <v>155</v>
      </c>
      <c r="AO9" s="29">
        <v>1</v>
      </c>
      <c r="AP9" s="29">
        <v>0</v>
      </c>
      <c r="AQ9" s="31">
        <f>SUM(AD9:AP9)</f>
        <v>8.6</v>
      </c>
      <c r="AR9" s="40">
        <f>AVERAGE(AD9:AP9)</f>
        <v>0.78181818181818175</v>
      </c>
      <c r="AS9" s="100">
        <f>_xlfn.RANK.EQ(V9,V9:V108,1)/100</f>
        <v>0.5</v>
      </c>
      <c r="AT9" s="31">
        <f>_xlfn.RANK.EQ(X9,X9:X108,1)/100</f>
        <v>0.74</v>
      </c>
      <c r="AU9" s="41">
        <f>AVERAGE(AC9, AR9,V9, X9)</f>
        <v>2.1810545454545451</v>
      </c>
    </row>
    <row r="10" spans="1:47" s="42" customFormat="1" x14ac:dyDescent="0.2">
      <c r="A10" s="28">
        <f>_xlfn.RANK.EQ(AU10,$AU$2:$AU$101,0)</f>
        <v>30</v>
      </c>
      <c r="B10" s="35" t="s">
        <v>101</v>
      </c>
      <c r="C10" s="33" t="s">
        <v>20</v>
      </c>
      <c r="D10" s="33"/>
      <c r="E10" s="33" t="s">
        <v>20</v>
      </c>
      <c r="F10" s="33"/>
      <c r="G10" s="33" t="s">
        <v>20</v>
      </c>
      <c r="H10" s="33" t="s">
        <v>20</v>
      </c>
      <c r="I10" s="33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/>
      <c r="O10" s="33"/>
      <c r="P10" s="33" t="s">
        <v>20</v>
      </c>
      <c r="Q10" s="33" t="s">
        <v>20</v>
      </c>
      <c r="R10" s="33" t="s">
        <v>20</v>
      </c>
      <c r="S10" s="33" t="s">
        <v>20</v>
      </c>
      <c r="T10" s="33" t="s">
        <v>20</v>
      </c>
      <c r="U10" s="36">
        <v>2.0699999999999998</v>
      </c>
      <c r="V10" s="37">
        <f>1-(U10/100)</f>
        <v>0.97929999999999995</v>
      </c>
      <c r="W10" s="34">
        <v>4648</v>
      </c>
      <c r="X10" s="38">
        <f>W10/1000</f>
        <v>4.6479999999999997</v>
      </c>
      <c r="Y10" s="29">
        <v>200</v>
      </c>
      <c r="Z10" s="29">
        <v>200</v>
      </c>
      <c r="AA10" s="29" t="s">
        <v>214</v>
      </c>
      <c r="AB10" s="30" t="s">
        <v>214</v>
      </c>
      <c r="AC10" s="39">
        <v>0.80100000000000005</v>
      </c>
      <c r="AD10" s="31">
        <v>1</v>
      </c>
      <c r="AE10" s="31">
        <v>1</v>
      </c>
      <c r="AF10" s="30">
        <v>1</v>
      </c>
      <c r="AG10" s="30">
        <v>0.8</v>
      </c>
      <c r="AH10" s="30">
        <v>0.8</v>
      </c>
      <c r="AI10" s="31">
        <v>1</v>
      </c>
      <c r="AJ10" s="31">
        <v>1</v>
      </c>
      <c r="AK10" s="31">
        <v>1</v>
      </c>
      <c r="AL10" s="31">
        <v>1</v>
      </c>
      <c r="AM10" s="88" t="s">
        <v>153</v>
      </c>
      <c r="AN10" s="88" t="s">
        <v>153</v>
      </c>
      <c r="AO10" s="29">
        <v>0</v>
      </c>
      <c r="AP10" s="29">
        <v>0</v>
      </c>
      <c r="AQ10" s="31">
        <f>SUM(AD10:AP10)</f>
        <v>8.6</v>
      </c>
      <c r="AR10" s="40">
        <f>AVERAGE(AD10:AP10)</f>
        <v>0.78181818181818175</v>
      </c>
      <c r="AS10" s="100">
        <f>_xlfn.RANK.EQ(V10,V10:V109,1)/100</f>
        <v>0.55000000000000004</v>
      </c>
      <c r="AT10" s="31">
        <f>_xlfn.RANK.EQ(X10,X10:X109,1)/100</f>
        <v>0.64</v>
      </c>
      <c r="AU10" s="41">
        <f>AVERAGE(AC10, AR10,V10, X10)</f>
        <v>1.8025295454545454</v>
      </c>
    </row>
    <row r="11" spans="1:47" s="42" customFormat="1" x14ac:dyDescent="0.2">
      <c r="A11" s="28">
        <f>_xlfn.RANK.EQ(AU11,$AU$2:$AU$101,0)</f>
        <v>31</v>
      </c>
      <c r="B11" s="35" t="s">
        <v>66</v>
      </c>
      <c r="C11" s="33"/>
      <c r="D11" s="33"/>
      <c r="E11" s="33"/>
      <c r="F11" s="33"/>
      <c r="G11" s="33" t="s">
        <v>20</v>
      </c>
      <c r="H11" s="33"/>
      <c r="I11" s="33"/>
      <c r="J11" s="33" t="s">
        <v>20</v>
      </c>
      <c r="K11" s="33"/>
      <c r="L11" s="33"/>
      <c r="M11" s="33"/>
      <c r="N11" s="33"/>
      <c r="O11" s="33"/>
      <c r="P11" s="33" t="s">
        <v>20</v>
      </c>
      <c r="Q11" s="33" t="s">
        <v>20</v>
      </c>
      <c r="R11" s="33"/>
      <c r="S11" s="33" t="s">
        <v>20</v>
      </c>
      <c r="T11" s="28"/>
      <c r="U11" s="36">
        <v>0.26</v>
      </c>
      <c r="V11" s="37">
        <f>1-(U11/100)</f>
        <v>0.99739999999999995</v>
      </c>
      <c r="W11" s="34">
        <v>4946</v>
      </c>
      <c r="X11" s="38">
        <f>W11/1000</f>
        <v>4.9459999999999997</v>
      </c>
      <c r="Y11" s="29">
        <v>170</v>
      </c>
      <c r="Z11" s="29">
        <v>170</v>
      </c>
      <c r="AA11" s="29" t="s">
        <v>193</v>
      </c>
      <c r="AB11" s="30" t="s">
        <v>193</v>
      </c>
      <c r="AC11" s="39">
        <v>0.29799999999999999</v>
      </c>
      <c r="AD11" s="31">
        <v>1</v>
      </c>
      <c r="AE11" s="31">
        <v>1</v>
      </c>
      <c r="AF11" s="30">
        <v>1</v>
      </c>
      <c r="AG11" s="30">
        <v>0.8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1</v>
      </c>
      <c r="AP11" s="29">
        <v>1</v>
      </c>
      <c r="AQ11" s="31">
        <f>SUM(AD11:AP11)</f>
        <v>10.199999999999999</v>
      </c>
      <c r="AR11" s="40">
        <f>AVERAGE(AD11:AP11)</f>
        <v>0.92727272727272725</v>
      </c>
      <c r="AS11" s="100">
        <f>_xlfn.RANK.EQ(V11,V11:V110,1)/100</f>
        <v>0.84</v>
      </c>
      <c r="AT11" s="31">
        <f>_xlfn.RANK.EQ(X11,X11:X110,1)/100</f>
        <v>0.66</v>
      </c>
      <c r="AU11" s="41">
        <f>AVERAGE(AC11, AR11,V11, X11)</f>
        <v>1.7921681818181816</v>
      </c>
    </row>
    <row r="12" spans="1:47" s="42" customFormat="1" x14ac:dyDescent="0.2">
      <c r="A12" s="28">
        <f>_xlfn.RANK.EQ(AU12,$AU$2:$AU$101,0)</f>
        <v>32</v>
      </c>
      <c r="B12" s="35" t="s">
        <v>92</v>
      </c>
      <c r="C12" s="27"/>
      <c r="D12" s="27"/>
      <c r="E12" s="27"/>
      <c r="F12" s="27"/>
      <c r="G12" s="27" t="s">
        <v>20</v>
      </c>
      <c r="H12" s="27"/>
      <c r="I12" s="27" t="s">
        <v>20</v>
      </c>
      <c r="J12" s="27"/>
      <c r="K12" s="27" t="s">
        <v>20</v>
      </c>
      <c r="L12" s="27"/>
      <c r="M12" s="27"/>
      <c r="N12" s="27"/>
      <c r="O12" s="27"/>
      <c r="P12" s="27"/>
      <c r="Q12" s="27"/>
      <c r="R12" s="27"/>
      <c r="S12" s="27"/>
      <c r="T12" s="28"/>
      <c r="U12" s="36">
        <v>1.08</v>
      </c>
      <c r="V12" s="37">
        <f>1-(U12/100)</f>
        <v>0.98919999999999997</v>
      </c>
      <c r="W12" s="34">
        <v>5074</v>
      </c>
      <c r="X12" s="38">
        <f>W12/1000</f>
        <v>5.0739999999999998</v>
      </c>
      <c r="Y12" s="29">
        <v>1</v>
      </c>
      <c r="Z12" s="29" t="s">
        <v>151</v>
      </c>
      <c r="AA12" s="29" t="s">
        <v>213</v>
      </c>
      <c r="AB12" s="30" t="s">
        <v>213</v>
      </c>
      <c r="AC12" s="39">
        <v>0.24199999999999999</v>
      </c>
      <c r="AD12" s="89">
        <v>0.3</v>
      </c>
      <c r="AE12" s="89">
        <v>1</v>
      </c>
      <c r="AF12" s="30">
        <v>0</v>
      </c>
      <c r="AG12" s="30">
        <v>0.6</v>
      </c>
      <c r="AH12" s="30">
        <v>0.3</v>
      </c>
      <c r="AI12" s="31">
        <v>1</v>
      </c>
      <c r="AJ12" s="31">
        <v>1</v>
      </c>
      <c r="AK12" s="31">
        <v>1</v>
      </c>
      <c r="AL12" s="31">
        <v>1</v>
      </c>
      <c r="AM12" s="88" t="s">
        <v>150</v>
      </c>
      <c r="AN12" s="88">
        <v>1</v>
      </c>
      <c r="AO12" s="29">
        <v>1</v>
      </c>
      <c r="AP12" s="29">
        <v>1</v>
      </c>
      <c r="AQ12" s="31">
        <f>SUM(AD12:AP12)</f>
        <v>9.1999999999999993</v>
      </c>
      <c r="AR12" s="40">
        <f>AVERAGE(AD12:AP12)</f>
        <v>0.76666666666666661</v>
      </c>
      <c r="AS12" s="100">
        <f>_xlfn.RANK.EQ(V12,V12:V111,1)/100</f>
        <v>0.66</v>
      </c>
      <c r="AT12" s="31">
        <f>_xlfn.RANK.EQ(X12,X12:X111,1)/100</f>
        <v>0.66</v>
      </c>
      <c r="AU12" s="41">
        <f>AVERAGE(AC12, AR12,V12, X12)</f>
        <v>1.7679666666666667</v>
      </c>
    </row>
    <row r="13" spans="1:47" s="42" customFormat="1" x14ac:dyDescent="0.2">
      <c r="A13" s="28">
        <f>_xlfn.RANK.EQ(AU13,$AU$2:$AU$101,0)</f>
        <v>34</v>
      </c>
      <c r="B13" s="35" t="s">
        <v>26</v>
      </c>
      <c r="C13" s="33"/>
      <c r="D13" s="33" t="s">
        <v>20</v>
      </c>
      <c r="E13" s="33"/>
      <c r="F13" s="33" t="s">
        <v>20</v>
      </c>
      <c r="G13" s="33" t="s">
        <v>20</v>
      </c>
      <c r="H13" s="33"/>
      <c r="I13" s="33"/>
      <c r="J13" s="33"/>
      <c r="K13" s="33"/>
      <c r="L13" s="33"/>
      <c r="M13" s="33"/>
      <c r="N13" s="33" t="s">
        <v>20</v>
      </c>
      <c r="O13" s="33"/>
      <c r="P13" s="33"/>
      <c r="Q13" s="33" t="s">
        <v>20</v>
      </c>
      <c r="R13" s="27"/>
      <c r="S13" s="27"/>
      <c r="T13" s="28"/>
      <c r="U13" s="36">
        <v>4.03</v>
      </c>
      <c r="V13" s="37">
        <f>1-(U13/100)</f>
        <v>0.9597</v>
      </c>
      <c r="W13" s="34">
        <v>4733</v>
      </c>
      <c r="X13" s="38">
        <f>W13/1000</f>
        <v>4.7329999999999997</v>
      </c>
      <c r="Y13" s="29">
        <v>25</v>
      </c>
      <c r="Z13" s="29">
        <v>25</v>
      </c>
      <c r="AA13" s="29" t="s">
        <v>157</v>
      </c>
      <c r="AB13" s="30" t="s">
        <v>157</v>
      </c>
      <c r="AC13" s="39">
        <v>0.36599999999999999</v>
      </c>
      <c r="AD13" s="31">
        <v>1</v>
      </c>
      <c r="AE13" s="31">
        <v>0.7</v>
      </c>
      <c r="AF13" s="30">
        <v>1</v>
      </c>
      <c r="AG13" s="30">
        <v>0.6</v>
      </c>
      <c r="AH13" s="30">
        <v>0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0</v>
      </c>
      <c r="AP13" s="29">
        <v>0</v>
      </c>
      <c r="AQ13" s="31">
        <f>SUM(AD13:AP13)</f>
        <v>7.3000000000000007</v>
      </c>
      <c r="AR13" s="40">
        <f>AVERAGE(AD13:AP13)</f>
        <v>0.66363636363636369</v>
      </c>
      <c r="AS13" s="100">
        <f>_xlfn.RANK.EQ(V13,V13:V112,1)/100</f>
        <v>0.41</v>
      </c>
      <c r="AT13" s="31">
        <f>_xlfn.RANK.EQ(X13,X13:X112,1)/100</f>
        <v>0.65</v>
      </c>
      <c r="AU13" s="41">
        <f>AVERAGE(AC13, AR13,V13, X13)</f>
        <v>1.6805840909090908</v>
      </c>
    </row>
    <row r="14" spans="1:47" s="42" customFormat="1" ht="38.25" x14ac:dyDescent="0.2">
      <c r="A14" s="28">
        <f>_xlfn.RANK.EQ(AU14,$AU$2:$AU$101,0)</f>
        <v>35</v>
      </c>
      <c r="B14" s="35" t="s">
        <v>39</v>
      </c>
      <c r="C14" s="33"/>
      <c r="D14" s="33"/>
      <c r="E14" s="33"/>
      <c r="F14" s="33"/>
      <c r="G14" s="33" t="s">
        <v>20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6">
        <v>0.66</v>
      </c>
      <c r="V14" s="37">
        <f>1-(U14/100)</f>
        <v>0.99339999999999995</v>
      </c>
      <c r="W14" s="34">
        <v>5085</v>
      </c>
      <c r="X14" s="38">
        <f>W14/1000</f>
        <v>5.085</v>
      </c>
      <c r="Y14" s="29">
        <v>1</v>
      </c>
      <c r="Z14" s="29" t="s">
        <v>151</v>
      </c>
      <c r="AA14" s="30" t="s">
        <v>169</v>
      </c>
      <c r="AB14" s="30" t="s">
        <v>169</v>
      </c>
      <c r="AC14" s="39">
        <v>0.14399999999999999</v>
      </c>
      <c r="AD14" s="89">
        <v>1</v>
      </c>
      <c r="AE14" s="89">
        <v>0.4</v>
      </c>
      <c r="AF14" s="30">
        <v>1</v>
      </c>
      <c r="AG14" s="30">
        <v>0.3</v>
      </c>
      <c r="AH14" s="30">
        <v>0.1</v>
      </c>
      <c r="AI14" s="31">
        <v>0</v>
      </c>
      <c r="AJ14" s="31">
        <v>0</v>
      </c>
      <c r="AK14" s="31">
        <v>1</v>
      </c>
      <c r="AL14" s="31">
        <v>1</v>
      </c>
      <c r="AM14" s="88" t="s">
        <v>150</v>
      </c>
      <c r="AN14" s="88">
        <v>1</v>
      </c>
      <c r="AO14" s="29">
        <v>0</v>
      </c>
      <c r="AP14" s="29">
        <v>0</v>
      </c>
      <c r="AQ14" s="31"/>
      <c r="AR14" s="40">
        <f>AVERAGE(AD14:AP14)</f>
        <v>0.48333333333333334</v>
      </c>
      <c r="AS14" s="100">
        <f>_xlfn.RANK.EQ(V14,V14:V113,1)/100</f>
        <v>0.77</v>
      </c>
      <c r="AT14" s="31">
        <f>_xlfn.RANK.EQ(X14,X14:X113,1)/100</f>
        <v>0.65</v>
      </c>
      <c r="AU14" s="41">
        <f>AVERAGE(AC14, AR14,V14, X14)</f>
        <v>1.6764333333333332</v>
      </c>
    </row>
    <row r="15" spans="1:47" s="42" customFormat="1" x14ac:dyDescent="0.2">
      <c r="A15" s="28">
        <f>_xlfn.RANK.EQ(AU15,$AU$2:$AU$101,0)</f>
        <v>37</v>
      </c>
      <c r="B15" s="35" t="s">
        <v>110</v>
      </c>
      <c r="C15" s="27"/>
      <c r="D15" s="27" t="s">
        <v>20</v>
      </c>
      <c r="E15" s="27"/>
      <c r="F15" s="27" t="s">
        <v>20</v>
      </c>
      <c r="G15" s="27" t="s">
        <v>20</v>
      </c>
      <c r="H15" s="27"/>
      <c r="I15" s="27"/>
      <c r="J15" s="27"/>
      <c r="K15" s="27"/>
      <c r="L15" s="27"/>
      <c r="M15" s="27"/>
      <c r="N15" s="27" t="s">
        <v>20</v>
      </c>
      <c r="O15" s="27"/>
      <c r="P15" s="27"/>
      <c r="Q15" s="27" t="s">
        <v>20</v>
      </c>
      <c r="R15" s="27"/>
      <c r="S15" s="27"/>
      <c r="T15" s="28"/>
      <c r="U15" s="36">
        <v>35.39</v>
      </c>
      <c r="V15" s="37">
        <f>1-(U15/100)</f>
        <v>0.64610000000000001</v>
      </c>
      <c r="W15" s="34">
        <v>4089</v>
      </c>
      <c r="X15" s="38">
        <f>W15/1000</f>
        <v>4.0890000000000004</v>
      </c>
      <c r="Y15" s="29">
        <v>1800</v>
      </c>
      <c r="Z15" s="29">
        <v>52</v>
      </c>
      <c r="AA15" s="29" t="s">
        <v>220</v>
      </c>
      <c r="AB15" s="30" t="s">
        <v>220</v>
      </c>
      <c r="AC15" s="39">
        <v>0.36599999999999999</v>
      </c>
      <c r="AD15" s="89">
        <v>1</v>
      </c>
      <c r="AE15" s="89">
        <v>0.8</v>
      </c>
      <c r="AF15" s="30">
        <v>1</v>
      </c>
      <c r="AG15" s="30">
        <v>0.3</v>
      </c>
      <c r="AH15" s="30">
        <v>0.2</v>
      </c>
      <c r="AI15" s="31">
        <v>1</v>
      </c>
      <c r="AJ15" s="31">
        <v>1</v>
      </c>
      <c r="AK15" s="31">
        <v>1</v>
      </c>
      <c r="AL15" s="31">
        <v>1</v>
      </c>
      <c r="AM15" s="88">
        <v>1</v>
      </c>
      <c r="AN15" s="88">
        <v>1</v>
      </c>
      <c r="AO15" s="29">
        <v>1</v>
      </c>
      <c r="AP15" s="29">
        <v>1</v>
      </c>
      <c r="AQ15" s="31">
        <f>SUM(AD15:AP15)</f>
        <v>11.3</v>
      </c>
      <c r="AR15" s="40">
        <f>AVERAGE(AD15:AP15)</f>
        <v>0.86923076923076925</v>
      </c>
      <c r="AS15" s="100">
        <f>_xlfn.RANK.EQ(V15,V15:V114,1)/100</f>
        <v>0.09</v>
      </c>
      <c r="AT15" s="31">
        <f>_xlfn.RANK.EQ(X15,X15:X114,1)/100</f>
        <v>0.63</v>
      </c>
      <c r="AU15" s="41">
        <f>AVERAGE(AC15, AR15,V15, X15)</f>
        <v>1.4925826923076926</v>
      </c>
    </row>
    <row r="16" spans="1:47" s="42" customFormat="1" x14ac:dyDescent="0.2">
      <c r="A16" s="28">
        <f>_xlfn.RANK.EQ(AU16,$AU$2:$AU$101,0)</f>
        <v>41</v>
      </c>
      <c r="B16" s="35" t="s">
        <v>50</v>
      </c>
      <c r="C16" s="33"/>
      <c r="D16" s="33" t="s">
        <v>20</v>
      </c>
      <c r="E16" s="33" t="s">
        <v>20</v>
      </c>
      <c r="F16" s="33" t="s">
        <v>20</v>
      </c>
      <c r="G16" s="33" t="s">
        <v>20</v>
      </c>
      <c r="H16" s="33" t="s">
        <v>20</v>
      </c>
      <c r="I16" s="33" t="s">
        <v>20</v>
      </c>
      <c r="J16" s="33" t="s">
        <v>20</v>
      </c>
      <c r="K16" s="33" t="s">
        <v>20</v>
      </c>
      <c r="L16" s="33" t="s">
        <v>20</v>
      </c>
      <c r="M16" s="33" t="s">
        <v>20</v>
      </c>
      <c r="N16" s="33" t="s">
        <v>20</v>
      </c>
      <c r="O16" s="33" t="s">
        <v>20</v>
      </c>
      <c r="P16" s="33" t="s">
        <v>20</v>
      </c>
      <c r="Q16" s="33" t="s">
        <v>20</v>
      </c>
      <c r="R16" s="33" t="s">
        <v>20</v>
      </c>
      <c r="S16" s="33"/>
      <c r="T16" s="33" t="s">
        <v>20</v>
      </c>
      <c r="U16" s="36">
        <v>3.31</v>
      </c>
      <c r="V16" s="37">
        <f>1-(U16/100)</f>
        <v>0.96689999999999998</v>
      </c>
      <c r="W16" s="34">
        <v>1478</v>
      </c>
      <c r="X16" s="38">
        <f>W16/1000</f>
        <v>1.478</v>
      </c>
      <c r="Y16" s="29">
        <v>244</v>
      </c>
      <c r="Z16" s="29">
        <v>244</v>
      </c>
      <c r="AA16" s="29" t="s">
        <v>150</v>
      </c>
      <c r="AB16" s="30" t="s">
        <v>150</v>
      </c>
      <c r="AC16" s="39">
        <v>0.96799999999999997</v>
      </c>
      <c r="AD16" s="31">
        <v>0.8</v>
      </c>
      <c r="AE16" s="31">
        <v>1</v>
      </c>
      <c r="AF16" s="30">
        <v>0</v>
      </c>
      <c r="AG16" s="30">
        <v>0.8</v>
      </c>
      <c r="AH16" s="30">
        <v>0.4</v>
      </c>
      <c r="AI16" s="31">
        <v>1</v>
      </c>
      <c r="AJ16" s="31">
        <v>1</v>
      </c>
      <c r="AK16" s="31">
        <v>1</v>
      </c>
      <c r="AL16" s="31">
        <v>1</v>
      </c>
      <c r="AM16" s="88">
        <v>1</v>
      </c>
      <c r="AN16" s="88" t="s">
        <v>153</v>
      </c>
      <c r="AO16" s="29">
        <v>1</v>
      </c>
      <c r="AP16" s="29">
        <v>0</v>
      </c>
      <c r="AQ16" s="31">
        <f>SUM(AD16:AP16)</f>
        <v>9</v>
      </c>
      <c r="AR16" s="40">
        <f>AVERAGE(AD16:AP16)</f>
        <v>0.75</v>
      </c>
      <c r="AS16" s="100">
        <f>_xlfn.RANK.EQ(V16,V16:V115,1)/100</f>
        <v>0.44</v>
      </c>
      <c r="AT16" s="31">
        <f>_xlfn.RANK.EQ(X16,X16:X115,1)/100</f>
        <v>0.43</v>
      </c>
      <c r="AU16" s="41">
        <f>AVERAGE(AC16, AR16,V16, X16)</f>
        <v>1.0407249999999999</v>
      </c>
    </row>
    <row r="17" spans="1:47" s="42" customFormat="1" ht="25.5" x14ac:dyDescent="0.2">
      <c r="A17" s="28">
        <f>_xlfn.RANK.EQ(AU17,$AU$2:$AU$101,0)</f>
        <v>49</v>
      </c>
      <c r="B17" s="35" t="s">
        <v>93</v>
      </c>
      <c r="C17" s="33" t="s">
        <v>20</v>
      </c>
      <c r="D17" s="33"/>
      <c r="E17" s="33"/>
      <c r="F17" s="33"/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/>
      <c r="M17" s="33" t="s">
        <v>20</v>
      </c>
      <c r="N17" s="33"/>
      <c r="O17" s="33"/>
      <c r="P17" s="33" t="s">
        <v>20</v>
      </c>
      <c r="Q17" s="33"/>
      <c r="R17" s="33" t="s">
        <v>20</v>
      </c>
      <c r="S17" s="33"/>
      <c r="T17" s="33" t="s">
        <v>20</v>
      </c>
      <c r="U17" s="36">
        <v>1.01</v>
      </c>
      <c r="V17" s="37">
        <f>1-(U17/100)</f>
        <v>0.9899</v>
      </c>
      <c r="W17" s="34">
        <v>1396</v>
      </c>
      <c r="X17" s="38">
        <f>W17/1000</f>
        <v>1.3959999999999999</v>
      </c>
      <c r="Y17" s="29" t="s">
        <v>150</v>
      </c>
      <c r="Z17" s="29" t="s">
        <v>151</v>
      </c>
      <c r="AA17" s="29" t="s">
        <v>150</v>
      </c>
      <c r="AB17" s="30" t="s">
        <v>150</v>
      </c>
      <c r="AC17" s="39">
        <v>0.45200000000000001</v>
      </c>
      <c r="AD17" s="31">
        <v>1</v>
      </c>
      <c r="AE17" s="31">
        <v>1</v>
      </c>
      <c r="AF17" s="30">
        <v>0</v>
      </c>
      <c r="AG17" s="30">
        <v>0.6</v>
      </c>
      <c r="AH17" s="30">
        <v>0.2</v>
      </c>
      <c r="AI17" s="31">
        <v>1</v>
      </c>
      <c r="AJ17" s="31">
        <v>0</v>
      </c>
      <c r="AK17" s="31">
        <v>1</v>
      </c>
      <c r="AL17" s="31">
        <v>1</v>
      </c>
      <c r="AM17" s="88" t="s">
        <v>150</v>
      </c>
      <c r="AN17" s="88">
        <v>1</v>
      </c>
      <c r="AO17" s="29">
        <v>1</v>
      </c>
      <c r="AP17" s="29">
        <v>1</v>
      </c>
      <c r="AQ17" s="31">
        <f>SUM(AD17:AP17)</f>
        <v>8.8000000000000007</v>
      </c>
      <c r="AR17" s="40">
        <f>AVERAGE(AD17:AP17)</f>
        <v>0.73333333333333339</v>
      </c>
      <c r="AS17" s="100">
        <f>_xlfn.RANK.EQ(V17,V17:V116,1)/100</f>
        <v>0.64</v>
      </c>
      <c r="AT17" s="31">
        <f>_xlfn.RANK.EQ(X17,X17:X116,1)/100</f>
        <v>0.39</v>
      </c>
      <c r="AU17" s="41">
        <f>AVERAGE(AC17, AR17,V17, X17)</f>
        <v>0.89280833333333331</v>
      </c>
    </row>
    <row r="18" spans="1:47" s="42" customFormat="1" x14ac:dyDescent="0.2">
      <c r="A18" s="28">
        <f>_xlfn.RANK.EQ(AU18,$AU$2:$AU$101,0)</f>
        <v>52</v>
      </c>
      <c r="B18" s="35" t="s">
        <v>108</v>
      </c>
      <c r="C18" s="27"/>
      <c r="D18" s="27"/>
      <c r="E18" s="27"/>
      <c r="F18" s="27"/>
      <c r="G18" s="27" t="s">
        <v>20</v>
      </c>
      <c r="H18" s="27"/>
      <c r="I18" s="27"/>
      <c r="J18" s="27"/>
      <c r="K18" s="27"/>
      <c r="L18" s="27"/>
      <c r="M18" s="27"/>
      <c r="N18" s="27"/>
      <c r="O18" s="27"/>
      <c r="P18" s="27"/>
      <c r="Q18" s="27" t="s">
        <v>20</v>
      </c>
      <c r="R18" s="27"/>
      <c r="S18" s="27"/>
      <c r="T18" s="28"/>
      <c r="U18" s="36">
        <v>1.73</v>
      </c>
      <c r="V18" s="37">
        <f>1-(U18/100)</f>
        <v>0.98270000000000002</v>
      </c>
      <c r="W18" s="34">
        <v>1396</v>
      </c>
      <c r="X18" s="38">
        <f>W18/1000</f>
        <v>1.3959999999999999</v>
      </c>
      <c r="Y18" s="29">
        <v>23</v>
      </c>
      <c r="Z18" s="29">
        <v>23</v>
      </c>
      <c r="AA18" s="29" t="s">
        <v>202</v>
      </c>
      <c r="AB18" s="30" t="s">
        <v>202</v>
      </c>
      <c r="AC18" s="39">
        <v>0.17199999999999999</v>
      </c>
      <c r="AD18" s="31">
        <v>0.8</v>
      </c>
      <c r="AE18" s="31">
        <v>1</v>
      </c>
      <c r="AF18" s="30">
        <v>1</v>
      </c>
      <c r="AG18" s="30">
        <v>0.6</v>
      </c>
      <c r="AH18" s="30">
        <v>0.6</v>
      </c>
      <c r="AI18" s="31">
        <v>1</v>
      </c>
      <c r="AJ18" s="31">
        <v>1</v>
      </c>
      <c r="AK18" s="31">
        <v>1</v>
      </c>
      <c r="AL18" s="31">
        <v>1</v>
      </c>
      <c r="AM18" s="88" t="s">
        <v>153</v>
      </c>
      <c r="AN18" s="88" t="s">
        <v>153</v>
      </c>
      <c r="AO18" s="29">
        <v>1</v>
      </c>
      <c r="AP18" s="29">
        <v>1</v>
      </c>
      <c r="AQ18" s="31">
        <f>SUM(AD18:AP18)</f>
        <v>10</v>
      </c>
      <c r="AR18" s="40">
        <f>AVERAGE(AD18:AP18)</f>
        <v>0.90909090909090906</v>
      </c>
      <c r="AS18" s="100">
        <f>_xlfn.RANK.EQ(V18,V18:V117,1)/100</f>
        <v>0.55000000000000004</v>
      </c>
      <c r="AT18" s="31">
        <f>_xlfn.RANK.EQ(X18,X18:X117,1)/100</f>
        <v>0.39</v>
      </c>
      <c r="AU18" s="41">
        <f>AVERAGE(AC18, AR18,V18, X18)</f>
        <v>0.86494772727272728</v>
      </c>
    </row>
    <row r="19" spans="1:47" s="42" customFormat="1" x14ac:dyDescent="0.2">
      <c r="A19" s="28">
        <f>_xlfn.RANK.EQ(AU19,$AU$2:$AU$101,0)</f>
        <v>58</v>
      </c>
      <c r="B19" s="35" t="s">
        <v>46</v>
      </c>
      <c r="C19" s="33"/>
      <c r="D19" s="33"/>
      <c r="E19" s="33" t="s">
        <v>20</v>
      </c>
      <c r="F19" s="33"/>
      <c r="G19" s="33" t="s">
        <v>20</v>
      </c>
      <c r="H19" s="33"/>
      <c r="I19" s="33"/>
      <c r="J19" s="33"/>
      <c r="K19" s="33"/>
      <c r="L19" s="33"/>
      <c r="M19" s="33"/>
      <c r="N19" s="33"/>
      <c r="O19" s="33"/>
      <c r="P19" s="33" t="s">
        <v>20</v>
      </c>
      <c r="Q19" s="27"/>
      <c r="R19" s="27"/>
      <c r="S19" s="27"/>
      <c r="T19" s="28"/>
      <c r="U19" s="36">
        <v>0.53</v>
      </c>
      <c r="V19" s="37">
        <f>1-(U19/100)</f>
        <v>0.99470000000000003</v>
      </c>
      <c r="W19" s="34">
        <v>1035</v>
      </c>
      <c r="X19" s="38">
        <f>W19/1000</f>
        <v>1.0349999999999999</v>
      </c>
      <c r="Y19" s="29" t="s">
        <v>150</v>
      </c>
      <c r="Z19" s="29" t="s">
        <v>151</v>
      </c>
      <c r="AA19" s="29" t="s">
        <v>150</v>
      </c>
      <c r="AB19" s="30" t="s">
        <v>170</v>
      </c>
      <c r="AC19" s="39">
        <v>0.56799999999999995</v>
      </c>
      <c r="AD19" s="31">
        <v>1</v>
      </c>
      <c r="AE19" s="31">
        <v>1</v>
      </c>
      <c r="AF19" s="30">
        <v>1</v>
      </c>
      <c r="AG19" s="30">
        <v>0.6</v>
      </c>
      <c r="AH19" s="30">
        <v>0</v>
      </c>
      <c r="AI19" s="31">
        <v>1</v>
      </c>
      <c r="AJ19" s="31">
        <v>1</v>
      </c>
      <c r="AK19" s="31">
        <v>1</v>
      </c>
      <c r="AL19" s="31">
        <v>1</v>
      </c>
      <c r="AM19" s="88" t="s">
        <v>150</v>
      </c>
      <c r="AN19" s="88" t="s">
        <v>153</v>
      </c>
      <c r="AO19" s="29">
        <v>1</v>
      </c>
      <c r="AP19" s="29">
        <v>0</v>
      </c>
      <c r="AQ19" s="31">
        <f>SUM(AD19:AP19)</f>
        <v>8.6</v>
      </c>
      <c r="AR19" s="40">
        <f>AVERAGE(AD19:AP19)</f>
        <v>0.78181818181818175</v>
      </c>
      <c r="AS19" s="100">
        <f>_xlfn.RANK.EQ(V19,V19:V118,1)/100</f>
        <v>0.73</v>
      </c>
      <c r="AT19" s="31">
        <f>_xlfn.RANK.EQ(X19,X19:X118,1)/100</f>
        <v>0.34</v>
      </c>
      <c r="AU19" s="41">
        <f>AVERAGE(AC19, AR19,V19, X19)</f>
        <v>0.84487954545454547</v>
      </c>
    </row>
    <row r="20" spans="1:47" s="42" customFormat="1" x14ac:dyDescent="0.2">
      <c r="A20" s="28">
        <f>_xlfn.RANK.EQ(AU20,$AU$2:$AU$101,0)</f>
        <v>68</v>
      </c>
      <c r="B20" s="35" t="s">
        <v>118</v>
      </c>
      <c r="C20" s="33"/>
      <c r="D20" s="33" t="s">
        <v>20</v>
      </c>
      <c r="E20" s="33"/>
      <c r="F20" s="33" t="s">
        <v>20</v>
      </c>
      <c r="G20" s="33" t="s">
        <v>20</v>
      </c>
      <c r="H20" s="33"/>
      <c r="I20" s="33"/>
      <c r="J20" s="33"/>
      <c r="K20" s="33"/>
      <c r="L20" s="33" t="s">
        <v>20</v>
      </c>
      <c r="M20" s="33"/>
      <c r="N20" s="33" t="s">
        <v>20</v>
      </c>
      <c r="O20" s="33" t="s">
        <v>20</v>
      </c>
      <c r="P20" s="33"/>
      <c r="Q20" s="33" t="s">
        <v>20</v>
      </c>
      <c r="R20" s="33"/>
      <c r="S20" s="33"/>
      <c r="T20" s="28"/>
      <c r="U20" s="36">
        <v>2.21</v>
      </c>
      <c r="V20" s="37">
        <f>1-(U20/100)</f>
        <v>0.97789999999999999</v>
      </c>
      <c r="W20" s="34">
        <v>605</v>
      </c>
      <c r="X20" s="38">
        <f>W20/1000</f>
        <v>0.60499999999999998</v>
      </c>
      <c r="Y20" s="29" t="s">
        <v>222</v>
      </c>
      <c r="Z20" s="29" t="s">
        <v>222</v>
      </c>
      <c r="AA20" s="29" t="s">
        <v>223</v>
      </c>
      <c r="AB20" s="30" t="s">
        <v>223</v>
      </c>
      <c r="AC20" s="39">
        <v>0.38600000000000001</v>
      </c>
      <c r="AD20" s="31">
        <v>1</v>
      </c>
      <c r="AE20" s="31">
        <v>1</v>
      </c>
      <c r="AF20" s="30">
        <v>1</v>
      </c>
      <c r="AG20" s="30">
        <v>0.8</v>
      </c>
      <c r="AH20" s="30">
        <v>0</v>
      </c>
      <c r="AI20" s="31">
        <v>1</v>
      </c>
      <c r="AJ20" s="31">
        <v>1</v>
      </c>
      <c r="AK20" s="31">
        <v>1</v>
      </c>
      <c r="AL20" s="31">
        <v>1</v>
      </c>
      <c r="AM20" s="88" t="s">
        <v>153</v>
      </c>
      <c r="AN20" s="88" t="s">
        <v>153</v>
      </c>
      <c r="AO20" s="29" t="s">
        <v>167</v>
      </c>
      <c r="AP20" s="29">
        <v>0</v>
      </c>
      <c r="AQ20" s="31">
        <f>SUM(AD20:AP20)</f>
        <v>7.8</v>
      </c>
      <c r="AR20" s="40">
        <f>AVERAGE(AD20:AP20)</f>
        <v>0.78</v>
      </c>
      <c r="AS20" s="100">
        <f>_xlfn.RANK.EQ(V20,V20:V119,1)/100</f>
        <v>0.51</v>
      </c>
      <c r="AT20" s="31">
        <f>_xlfn.RANK.EQ(X20,X20:X119,1)/100</f>
        <v>0.26</v>
      </c>
      <c r="AU20" s="41">
        <f>AVERAGE(AC20, AR20,V20, X20)</f>
        <v>0.68722499999999997</v>
      </c>
    </row>
    <row r="21" spans="1:47" s="42" customFormat="1" ht="25.5" x14ac:dyDescent="0.2">
      <c r="A21" s="28">
        <f>_xlfn.RANK.EQ(AU21,$AU$2:$AU$101,0)</f>
        <v>70</v>
      </c>
      <c r="B21" s="35" t="s">
        <v>76</v>
      </c>
      <c r="C21" s="33"/>
      <c r="D21" s="33"/>
      <c r="E21" s="33" t="s">
        <v>20</v>
      </c>
      <c r="F21" s="33"/>
      <c r="G21" s="33" t="s">
        <v>20</v>
      </c>
      <c r="H21" s="33"/>
      <c r="I21" s="33"/>
      <c r="J21" s="33" t="s">
        <v>20</v>
      </c>
      <c r="K21" s="33"/>
      <c r="L21" s="33"/>
      <c r="M21" s="33"/>
      <c r="N21" s="33"/>
      <c r="O21" s="33"/>
      <c r="P21" s="33" t="s">
        <v>20</v>
      </c>
      <c r="Q21" s="33"/>
      <c r="R21" s="33"/>
      <c r="S21" s="33" t="s">
        <v>20</v>
      </c>
      <c r="T21" s="28"/>
      <c r="U21" s="36" t="s">
        <v>150</v>
      </c>
      <c r="V21" s="37" t="s">
        <v>150</v>
      </c>
      <c r="W21" s="34" t="s">
        <v>150</v>
      </c>
      <c r="X21" s="38" t="s">
        <v>150</v>
      </c>
      <c r="Y21" s="29" t="s">
        <v>150</v>
      </c>
      <c r="Z21" s="29" t="s">
        <v>150</v>
      </c>
      <c r="AA21" s="29" t="s">
        <v>201</v>
      </c>
      <c r="AB21" s="30" t="s">
        <v>202</v>
      </c>
      <c r="AC21" s="39">
        <v>0.49</v>
      </c>
      <c r="AD21" s="89">
        <v>1</v>
      </c>
      <c r="AE21" s="89">
        <v>1</v>
      </c>
      <c r="AF21" s="30">
        <v>0</v>
      </c>
      <c r="AG21" s="30">
        <v>0.5</v>
      </c>
      <c r="AH21" s="31">
        <v>0.3</v>
      </c>
      <c r="AI21" s="31">
        <v>1</v>
      </c>
      <c r="AJ21" s="31">
        <v>1</v>
      </c>
      <c r="AK21" s="31">
        <v>1</v>
      </c>
      <c r="AL21" s="31">
        <v>1</v>
      </c>
      <c r="AM21" s="88" t="s">
        <v>150</v>
      </c>
      <c r="AN21" s="88">
        <v>1</v>
      </c>
      <c r="AO21" s="29">
        <v>1</v>
      </c>
      <c r="AP21" s="29">
        <v>0</v>
      </c>
      <c r="AQ21" s="31">
        <f>SUM(AD21:AP21)</f>
        <v>8.8000000000000007</v>
      </c>
      <c r="AR21" s="40">
        <f>AVERAGE(AD21:AP21)</f>
        <v>0.73333333333333339</v>
      </c>
      <c r="AS21" s="100" t="e">
        <f>_xlfn.RANK.EQ(V21,V21:V120,1)/100</f>
        <v>#VALUE!</v>
      </c>
      <c r="AT21" s="31" t="e">
        <f>_xlfn.RANK.EQ(X21,X21:X120,1)/100</f>
        <v>#VALUE!</v>
      </c>
      <c r="AU21" s="41">
        <f>AVERAGE(AC21, AR21,V21, X21)</f>
        <v>0.61166666666666669</v>
      </c>
    </row>
    <row r="22" spans="1:47" s="42" customFormat="1" x14ac:dyDescent="0.2">
      <c r="A22" s="28">
        <f>_xlfn.RANK.EQ(AU22,$AU$2:$AU$101,0)</f>
        <v>71</v>
      </c>
      <c r="B22" s="35" t="s">
        <v>67</v>
      </c>
      <c r="C22" s="33"/>
      <c r="D22" s="33"/>
      <c r="E22" s="33" t="s">
        <v>20</v>
      </c>
      <c r="F22" s="33"/>
      <c r="G22" s="33" t="s">
        <v>20</v>
      </c>
      <c r="H22" s="33"/>
      <c r="I22" s="33"/>
      <c r="J22" s="33" t="s">
        <v>20</v>
      </c>
      <c r="K22" s="33"/>
      <c r="L22" s="33"/>
      <c r="M22" s="33"/>
      <c r="N22" s="33"/>
      <c r="O22" s="33"/>
      <c r="P22" s="33"/>
      <c r="Q22" s="33"/>
      <c r="R22" s="33"/>
      <c r="S22" s="33"/>
      <c r="T22" s="28"/>
      <c r="U22" s="36" t="s">
        <v>150</v>
      </c>
      <c r="V22" s="37" t="s">
        <v>150</v>
      </c>
      <c r="W22" s="34" t="s">
        <v>150</v>
      </c>
      <c r="X22" s="38" t="s">
        <v>150</v>
      </c>
      <c r="Y22" s="29" t="s">
        <v>150</v>
      </c>
      <c r="Z22" s="29" t="s">
        <v>151</v>
      </c>
      <c r="AA22" s="29" t="s">
        <v>194</v>
      </c>
      <c r="AB22" s="29" t="s">
        <v>194</v>
      </c>
      <c r="AC22" s="39">
        <v>0.45100000000000001</v>
      </c>
      <c r="AD22" s="89">
        <v>1</v>
      </c>
      <c r="AE22" s="89">
        <v>1</v>
      </c>
      <c r="AF22" s="30">
        <v>1</v>
      </c>
      <c r="AG22" s="30">
        <v>0.7</v>
      </c>
      <c r="AH22" s="30">
        <v>0.3</v>
      </c>
      <c r="AI22" s="31">
        <v>1</v>
      </c>
      <c r="AJ22" s="31">
        <v>1</v>
      </c>
      <c r="AK22" s="31">
        <v>1</v>
      </c>
      <c r="AL22" s="31">
        <v>1</v>
      </c>
      <c r="AM22" s="88">
        <v>0</v>
      </c>
      <c r="AN22" s="88">
        <v>1</v>
      </c>
      <c r="AO22" s="29">
        <v>1</v>
      </c>
      <c r="AP22" s="29">
        <v>0</v>
      </c>
      <c r="AQ22" s="31"/>
      <c r="AR22" s="40">
        <f>AVERAGE(AD22:AP22)</f>
        <v>0.76923076923076927</v>
      </c>
      <c r="AS22" s="100" t="e">
        <f>_xlfn.RANK.EQ(V22,V22:V121,1)/100</f>
        <v>#VALUE!</v>
      </c>
      <c r="AT22" s="31" t="e">
        <f>_xlfn.RANK.EQ(X22,X22:X121,1)/100</f>
        <v>#VALUE!</v>
      </c>
      <c r="AU22" s="41">
        <f>AVERAGE(AC22, AR22,V22, X22)</f>
        <v>0.61011538461538461</v>
      </c>
    </row>
    <row r="23" spans="1:47" s="42" customFormat="1" x14ac:dyDescent="0.2">
      <c r="A23" s="28">
        <f>_xlfn.RANK.EQ(AU23,$AU$2:$AU$101,0)</f>
        <v>72</v>
      </c>
      <c r="B23" s="35" t="s">
        <v>34</v>
      </c>
      <c r="C23" s="33"/>
      <c r="D23" s="33"/>
      <c r="E23" s="33"/>
      <c r="F23" s="33"/>
      <c r="G23" s="33" t="s">
        <v>20</v>
      </c>
      <c r="H23" s="33"/>
      <c r="I23" s="33"/>
      <c r="J23" s="33" t="s">
        <v>20</v>
      </c>
      <c r="K23" s="33"/>
      <c r="L23" s="33" t="s">
        <v>20</v>
      </c>
      <c r="M23" s="33" t="s">
        <v>20</v>
      </c>
      <c r="N23" s="33"/>
      <c r="O23" s="33" t="s">
        <v>20</v>
      </c>
      <c r="P23" s="33"/>
      <c r="Q23" s="33" t="s">
        <v>20</v>
      </c>
      <c r="R23" s="33"/>
      <c r="S23" s="33"/>
      <c r="T23" s="33"/>
      <c r="U23" s="36">
        <v>2.5</v>
      </c>
      <c r="V23" s="37">
        <f>1-(U23/100)</f>
        <v>0.97499999999999998</v>
      </c>
      <c r="W23" s="34">
        <v>517</v>
      </c>
      <c r="X23" s="38">
        <f>W23/1000</f>
        <v>0.51700000000000002</v>
      </c>
      <c r="Y23" s="29" t="s">
        <v>150</v>
      </c>
      <c r="Z23" s="29" t="s">
        <v>151</v>
      </c>
      <c r="AA23" s="29" t="s">
        <v>166</v>
      </c>
      <c r="AB23" s="30" t="s">
        <v>166</v>
      </c>
      <c r="AC23" s="39">
        <v>0.21299999999999999</v>
      </c>
      <c r="AD23" s="31">
        <v>1</v>
      </c>
      <c r="AE23" s="31">
        <v>0.7</v>
      </c>
      <c r="AF23" s="30">
        <v>1</v>
      </c>
      <c r="AG23" s="30">
        <v>1</v>
      </c>
      <c r="AH23" s="30">
        <v>1</v>
      </c>
      <c r="AI23" s="31">
        <v>1</v>
      </c>
      <c r="AJ23" s="31">
        <v>0</v>
      </c>
      <c r="AK23" s="31">
        <v>1</v>
      </c>
      <c r="AL23" s="31">
        <v>1</v>
      </c>
      <c r="AM23" s="88" t="s">
        <v>150</v>
      </c>
      <c r="AN23" s="88" t="s">
        <v>153</v>
      </c>
      <c r="AO23" s="29">
        <v>0</v>
      </c>
      <c r="AP23" s="29">
        <v>0</v>
      </c>
      <c r="AQ23" s="31">
        <f>SUM(AD23:AP23)</f>
        <v>7.7</v>
      </c>
      <c r="AR23" s="40">
        <f>AVERAGE(AD23:AP23)</f>
        <v>0.70000000000000007</v>
      </c>
      <c r="AS23" s="100">
        <f>_xlfn.RANK.EQ(V23,V23:V122,1)/100</f>
        <v>0.48</v>
      </c>
      <c r="AT23" s="31">
        <f>_xlfn.RANK.EQ(X23,X23:X122,1)/100</f>
        <v>0.24</v>
      </c>
      <c r="AU23" s="41">
        <f>AVERAGE(AC23, AR23,V23, X23)</f>
        <v>0.60124999999999995</v>
      </c>
    </row>
    <row r="24" spans="1:47" s="42" customFormat="1" x14ac:dyDescent="0.2">
      <c r="A24" s="28">
        <f>_xlfn.RANK.EQ(AU24,$AU$2:$AU$101,0)</f>
        <v>74</v>
      </c>
      <c r="B24" s="35" t="s">
        <v>49</v>
      </c>
      <c r="C24" s="33"/>
      <c r="D24" s="33"/>
      <c r="E24" s="33" t="s">
        <v>20</v>
      </c>
      <c r="F24" s="33"/>
      <c r="G24" s="33" t="s">
        <v>20</v>
      </c>
      <c r="H24" s="33"/>
      <c r="I24" s="33" t="s">
        <v>20</v>
      </c>
      <c r="J24" s="33" t="s">
        <v>20</v>
      </c>
      <c r="K24" s="33"/>
      <c r="L24" s="33"/>
      <c r="M24" s="33"/>
      <c r="N24" s="33"/>
      <c r="O24" s="33"/>
      <c r="P24" s="33" t="s">
        <v>20</v>
      </c>
      <c r="Q24" s="27"/>
      <c r="R24" s="27"/>
      <c r="S24" s="27"/>
      <c r="T24" s="28"/>
      <c r="U24" s="36">
        <v>0.95</v>
      </c>
      <c r="V24" s="37">
        <f>1-(U24/100)</f>
        <v>0.99050000000000005</v>
      </c>
      <c r="W24" s="34">
        <v>294</v>
      </c>
      <c r="X24" s="38">
        <f>W24/1000</f>
        <v>0.29399999999999998</v>
      </c>
      <c r="Y24" s="29" t="s">
        <v>150</v>
      </c>
      <c r="Z24" s="29" t="s">
        <v>151</v>
      </c>
      <c r="AA24" s="29" t="s">
        <v>183</v>
      </c>
      <c r="AB24" s="30" t="s">
        <v>185</v>
      </c>
      <c r="AC24" s="39">
        <v>0.435</v>
      </c>
      <c r="AD24" s="31">
        <v>1</v>
      </c>
      <c r="AE24" s="31">
        <v>1</v>
      </c>
      <c r="AF24" s="30">
        <v>0</v>
      </c>
      <c r="AG24" s="30">
        <v>0.4</v>
      </c>
      <c r="AH24" s="30">
        <v>0</v>
      </c>
      <c r="AI24" s="31">
        <v>1</v>
      </c>
      <c r="AJ24" s="31">
        <v>1</v>
      </c>
      <c r="AK24" s="31">
        <v>1</v>
      </c>
      <c r="AL24" s="31">
        <v>1</v>
      </c>
      <c r="AM24" s="88" t="s">
        <v>150</v>
      </c>
      <c r="AN24" s="88" t="s">
        <v>153</v>
      </c>
      <c r="AO24" s="29">
        <v>1</v>
      </c>
      <c r="AP24" s="29">
        <v>0</v>
      </c>
      <c r="AQ24" s="31">
        <f>SUM(AD24:AP24)</f>
        <v>7.4</v>
      </c>
      <c r="AR24" s="40">
        <f>AVERAGE(AD24:AP24)</f>
        <v>0.67272727272727273</v>
      </c>
      <c r="AS24" s="100">
        <f>_xlfn.RANK.EQ(V24,V24:V123,1)/100</f>
        <v>0.62</v>
      </c>
      <c r="AT24" s="31">
        <f>_xlfn.RANK.EQ(X24,X24:X123,1)/100</f>
        <v>0.15</v>
      </c>
      <c r="AU24" s="41">
        <f>AVERAGE(AC24, AR24,V24, X24)</f>
        <v>0.59805681818181822</v>
      </c>
    </row>
    <row r="25" spans="1:47" s="42" customFormat="1" ht="14.25" hidden="1" customHeight="1" x14ac:dyDescent="0.2">
      <c r="A25" s="28">
        <f>_xlfn.RANK.EQ(AU25,$AU$2:$AU$101,0)</f>
        <v>2</v>
      </c>
      <c r="B25" s="35" t="s">
        <v>57</v>
      </c>
      <c r="C25" s="33"/>
      <c r="D25" s="33"/>
      <c r="E25" s="33"/>
      <c r="F25" s="33"/>
      <c r="G25" s="33"/>
      <c r="H25" s="33" t="s">
        <v>20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 t="s">
        <v>20</v>
      </c>
      <c r="U25" s="36">
        <v>0.03</v>
      </c>
      <c r="V25" s="37">
        <f>1-(U25/100)</f>
        <v>0.99970000000000003</v>
      </c>
      <c r="W25" s="30">
        <v>107792</v>
      </c>
      <c r="X25" s="38">
        <f>W25/1000</f>
        <v>107.792</v>
      </c>
      <c r="Y25" s="29"/>
      <c r="Z25" s="29"/>
      <c r="AA25" s="29"/>
      <c r="AB25" s="30"/>
      <c r="AC25" s="39">
        <v>3.4000000000000002E-2</v>
      </c>
      <c r="AD25" s="31">
        <v>1</v>
      </c>
      <c r="AE25" s="31">
        <v>1</v>
      </c>
      <c r="AF25" s="30">
        <v>1</v>
      </c>
      <c r="AG25" s="30">
        <v>0.8</v>
      </c>
      <c r="AH25" s="30">
        <v>0.6</v>
      </c>
      <c r="AI25" s="31">
        <v>1</v>
      </c>
      <c r="AJ25" s="31">
        <v>1</v>
      </c>
      <c r="AK25" s="31">
        <v>1</v>
      </c>
      <c r="AL25" s="31">
        <v>1</v>
      </c>
      <c r="AM25" s="88"/>
      <c r="AN25" s="88"/>
      <c r="AO25" s="29">
        <v>1</v>
      </c>
      <c r="AP25" s="29">
        <v>1</v>
      </c>
      <c r="AQ25" s="31">
        <f>SUM(AD25:AP25)</f>
        <v>10.399999999999999</v>
      </c>
      <c r="AR25" s="40">
        <f>AVERAGE(AD25:AP25)</f>
        <v>0.94545454545454533</v>
      </c>
      <c r="AS25" s="100">
        <f>_xlfn.RANK.EQ(V25,V25:V124,1)/100</f>
        <v>0.78</v>
      </c>
      <c r="AT25" s="31">
        <f>_xlfn.RANK.EQ(X25,X25:X124,1)/100</f>
        <v>0.79</v>
      </c>
      <c r="AU25" s="41">
        <f>AVERAGE(AC25, AR25,V25, X25)</f>
        <v>27.442788636363638</v>
      </c>
    </row>
    <row r="26" spans="1:47" s="42" customFormat="1" hidden="1" x14ac:dyDescent="0.2">
      <c r="A26" s="28">
        <f>_xlfn.RANK.EQ(AU26,$AU$2:$AU$101,0)</f>
        <v>4</v>
      </c>
      <c r="B26" s="35" t="s">
        <v>80</v>
      </c>
      <c r="C26" s="33"/>
      <c r="D26" s="33" t="s">
        <v>20</v>
      </c>
      <c r="E26" s="33"/>
      <c r="F26" s="33" t="s">
        <v>20</v>
      </c>
      <c r="G26" s="33"/>
      <c r="H26" s="33"/>
      <c r="I26" s="33"/>
      <c r="J26" s="33"/>
      <c r="K26" s="33"/>
      <c r="L26" s="33"/>
      <c r="M26" s="33"/>
      <c r="N26" s="33" t="s">
        <v>20</v>
      </c>
      <c r="O26" s="33"/>
      <c r="P26" s="33"/>
      <c r="Q26" s="33" t="s">
        <v>20</v>
      </c>
      <c r="R26" s="33"/>
      <c r="S26" s="27"/>
      <c r="T26" s="28"/>
      <c r="U26" s="36">
        <v>0.03</v>
      </c>
      <c r="V26" s="37">
        <f>1-(U26/100)</f>
        <v>0.99970000000000003</v>
      </c>
      <c r="W26" s="34">
        <v>40971</v>
      </c>
      <c r="X26" s="38">
        <f>W26/1000</f>
        <v>40.970999999999997</v>
      </c>
      <c r="Y26" s="29">
        <v>4600</v>
      </c>
      <c r="Z26" s="29"/>
      <c r="AA26" s="29" t="s">
        <v>204</v>
      </c>
      <c r="AB26" s="30" t="s">
        <v>204</v>
      </c>
      <c r="AC26" s="39">
        <v>0.21199999999999999</v>
      </c>
      <c r="AD26" s="31">
        <v>1</v>
      </c>
      <c r="AE26" s="31">
        <v>1</v>
      </c>
      <c r="AF26" s="30">
        <v>1</v>
      </c>
      <c r="AG26" s="30">
        <v>0.6</v>
      </c>
      <c r="AH26" s="30">
        <v>0.4</v>
      </c>
      <c r="AI26" s="31">
        <v>1</v>
      </c>
      <c r="AJ26" s="31">
        <v>1</v>
      </c>
      <c r="AK26" s="31">
        <v>1</v>
      </c>
      <c r="AL26" s="31">
        <v>1</v>
      </c>
      <c r="AM26" s="88" t="s">
        <v>153</v>
      </c>
      <c r="AN26" s="88" t="s">
        <v>153</v>
      </c>
      <c r="AO26" s="29">
        <v>1</v>
      </c>
      <c r="AP26" s="29">
        <v>1</v>
      </c>
      <c r="AQ26" s="31">
        <f>SUM(AD26:AP26)</f>
        <v>10</v>
      </c>
      <c r="AR26" s="40">
        <f>AVERAGE(AD26:AP26)</f>
        <v>0.90909090909090906</v>
      </c>
      <c r="AS26" s="100">
        <f>_xlfn.RANK.EQ(V26,V26:V125,1)/100</f>
        <v>0.78</v>
      </c>
      <c r="AT26" s="31">
        <f>_xlfn.RANK.EQ(X26,X26:X125,1)/100</f>
        <v>0.78</v>
      </c>
      <c r="AU26" s="41">
        <f>AVERAGE(AC26, AR26,V26, X26)</f>
        <v>10.772947727272726</v>
      </c>
    </row>
    <row r="27" spans="1:47" s="42" customFormat="1" hidden="1" x14ac:dyDescent="0.2">
      <c r="A27" s="28">
        <f>_xlfn.RANK.EQ(AU27,$AU$2:$AU$101,0)</f>
        <v>6</v>
      </c>
      <c r="B27" s="35" t="s">
        <v>113</v>
      </c>
      <c r="C27" s="33" t="s">
        <v>20</v>
      </c>
      <c r="D27" s="33" t="s">
        <v>20</v>
      </c>
      <c r="E27" s="33" t="s">
        <v>20</v>
      </c>
      <c r="F27" s="33" t="s">
        <v>20</v>
      </c>
      <c r="G27" s="33"/>
      <c r="H27" s="33"/>
      <c r="I27" s="33" t="s">
        <v>20</v>
      </c>
      <c r="J27" s="33"/>
      <c r="K27" s="33" t="s">
        <v>20</v>
      </c>
      <c r="L27" s="33" t="s">
        <v>20</v>
      </c>
      <c r="M27" s="33"/>
      <c r="N27" s="33" t="s">
        <v>20</v>
      </c>
      <c r="O27" s="33" t="s">
        <v>20</v>
      </c>
      <c r="P27" s="33" t="s">
        <v>20</v>
      </c>
      <c r="Q27" s="33" t="s">
        <v>20</v>
      </c>
      <c r="R27" s="33"/>
      <c r="S27" s="33" t="s">
        <v>20</v>
      </c>
      <c r="T27" s="28"/>
      <c r="U27" s="36">
        <v>2.29</v>
      </c>
      <c r="V27" s="37">
        <f>1-(U27/100)</f>
        <v>0.97709999999999997</v>
      </c>
      <c r="W27" s="34">
        <v>34206</v>
      </c>
      <c r="X27" s="38">
        <f>W27/1000</f>
        <v>34.206000000000003</v>
      </c>
      <c r="Y27" s="43">
        <v>14000</v>
      </c>
      <c r="Z27" s="29"/>
      <c r="AA27" s="29" t="s">
        <v>204</v>
      </c>
      <c r="AB27" s="30"/>
      <c r="AC27" s="39">
        <v>0.79700000000000004</v>
      </c>
      <c r="AD27" s="31">
        <v>1</v>
      </c>
      <c r="AE27" s="31">
        <v>1</v>
      </c>
      <c r="AF27" s="30">
        <v>1</v>
      </c>
      <c r="AG27" s="30">
        <v>0.6</v>
      </c>
      <c r="AH27" s="30">
        <v>0</v>
      </c>
      <c r="AI27" s="31">
        <v>1</v>
      </c>
      <c r="AJ27" s="31">
        <v>1</v>
      </c>
      <c r="AK27" s="31">
        <v>1</v>
      </c>
      <c r="AL27" s="31">
        <v>1</v>
      </c>
      <c r="AM27" s="88" t="s">
        <v>149</v>
      </c>
      <c r="AN27" s="88" t="s">
        <v>153</v>
      </c>
      <c r="AO27" s="29">
        <v>1</v>
      </c>
      <c r="AP27" s="29">
        <v>1</v>
      </c>
      <c r="AQ27" s="31">
        <f>SUM(AD27:AP27)</f>
        <v>9.6</v>
      </c>
      <c r="AR27" s="40">
        <f>AVERAGE(AD27:AP27)</f>
        <v>0.87272727272727268</v>
      </c>
      <c r="AS27" s="100">
        <f>_xlfn.RANK.EQ(V27,V27:V126,1)/100</f>
        <v>0.49</v>
      </c>
      <c r="AT27" s="31">
        <f>_xlfn.RANK.EQ(X27,X27:X126,1)/100</f>
        <v>0.77</v>
      </c>
      <c r="AU27" s="41">
        <f>AVERAGE(AC27, AR27,V27, X27)</f>
        <v>9.2132068181818187</v>
      </c>
    </row>
    <row r="28" spans="1:47" s="42" customFormat="1" ht="25.5" hidden="1" x14ac:dyDescent="0.2">
      <c r="A28" s="28">
        <f>_xlfn.RANK.EQ(AU28,$AU$2:$AU$101,0)</f>
        <v>7</v>
      </c>
      <c r="B28" s="35" t="s">
        <v>55</v>
      </c>
      <c r="C28" s="33"/>
      <c r="D28" s="33"/>
      <c r="E28" s="33" t="s">
        <v>20</v>
      </c>
      <c r="F28" s="33"/>
      <c r="G28" s="33"/>
      <c r="H28" s="33"/>
      <c r="I28" s="33"/>
      <c r="J28" s="33"/>
      <c r="K28" s="33" t="s">
        <v>20</v>
      </c>
      <c r="L28" s="33"/>
      <c r="M28" s="33"/>
      <c r="N28" s="33"/>
      <c r="O28" s="33"/>
      <c r="P28" s="33" t="s">
        <v>20</v>
      </c>
      <c r="Q28" s="33" t="s">
        <v>20</v>
      </c>
      <c r="R28" s="33"/>
      <c r="S28" s="33"/>
      <c r="T28" s="33"/>
      <c r="U28" s="36">
        <v>0.68</v>
      </c>
      <c r="V28" s="37">
        <f>1-(U28/100)</f>
        <v>0.99319999999999997</v>
      </c>
      <c r="W28" s="34">
        <v>23196</v>
      </c>
      <c r="X28" s="38">
        <f>W28/1000</f>
        <v>23.196000000000002</v>
      </c>
      <c r="Y28" s="29"/>
      <c r="Z28" s="29"/>
      <c r="AA28" s="29"/>
      <c r="AB28" s="30"/>
      <c r="AC28" s="39">
        <v>0.53900000000000003</v>
      </c>
      <c r="AD28" s="31">
        <v>1</v>
      </c>
      <c r="AE28" s="31">
        <v>1</v>
      </c>
      <c r="AF28" s="30">
        <v>1</v>
      </c>
      <c r="AG28" s="30">
        <v>0.6</v>
      </c>
      <c r="AH28" s="30">
        <v>0.6</v>
      </c>
      <c r="AI28" s="31">
        <v>1</v>
      </c>
      <c r="AJ28" s="31">
        <v>1</v>
      </c>
      <c r="AK28" s="31">
        <v>1</v>
      </c>
      <c r="AL28" s="31">
        <v>1</v>
      </c>
      <c r="AM28" s="88"/>
      <c r="AN28" s="88"/>
      <c r="AO28" s="29">
        <v>1</v>
      </c>
      <c r="AP28" s="29">
        <v>1</v>
      </c>
      <c r="AQ28" s="31">
        <f>SUM(AD28:AP28)</f>
        <v>10.199999999999999</v>
      </c>
      <c r="AR28" s="40">
        <f>AVERAGE(AD28:AP28)</f>
        <v>0.92727272727272725</v>
      </c>
      <c r="AS28" s="100">
        <f>_xlfn.RANK.EQ(V28,V28:V127,1)/100</f>
        <v>0.68</v>
      </c>
      <c r="AT28" s="31">
        <f>_xlfn.RANK.EQ(X28,X28:X127,1)/100</f>
        <v>0.76</v>
      </c>
      <c r="AU28" s="41">
        <f>AVERAGE(AC28, AR28,V28, X28)</f>
        <v>6.4138681818181826</v>
      </c>
    </row>
    <row r="29" spans="1:47" s="42" customFormat="1" hidden="1" x14ac:dyDescent="0.2">
      <c r="A29" s="28">
        <f>_xlfn.RANK.EQ(AU29,$AU$2:$AU$101,0)</f>
        <v>9</v>
      </c>
      <c r="B29" s="35" t="s">
        <v>28</v>
      </c>
      <c r="C29" s="27"/>
      <c r="D29" s="27"/>
      <c r="E29" s="27"/>
      <c r="F29" s="27"/>
      <c r="G29" s="27"/>
      <c r="H29" s="27"/>
      <c r="I29" s="27"/>
      <c r="J29" s="27" t="s">
        <v>20</v>
      </c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36">
        <v>8.8000000000000007</v>
      </c>
      <c r="V29" s="37">
        <f>1-(U29/100)</f>
        <v>0.91200000000000003</v>
      </c>
      <c r="W29" s="34">
        <v>17105</v>
      </c>
      <c r="X29" s="38">
        <f>W29/1000</f>
        <v>17.105</v>
      </c>
      <c r="Y29" s="29" t="s">
        <v>150</v>
      </c>
      <c r="Z29" s="29" t="s">
        <v>151</v>
      </c>
      <c r="AA29" s="29" t="s">
        <v>150</v>
      </c>
      <c r="AB29" s="30" t="s">
        <v>159</v>
      </c>
      <c r="AC29" s="39">
        <v>2.4E-2</v>
      </c>
      <c r="AD29" s="31">
        <v>0.8</v>
      </c>
      <c r="AE29" s="31">
        <v>1</v>
      </c>
      <c r="AF29" s="30">
        <v>0</v>
      </c>
      <c r="AG29" s="30">
        <v>0.8</v>
      </c>
      <c r="AH29" s="30">
        <v>0</v>
      </c>
      <c r="AI29" s="31">
        <v>0.5</v>
      </c>
      <c r="AJ29" s="31">
        <v>1</v>
      </c>
      <c r="AK29" s="31">
        <v>1</v>
      </c>
      <c r="AL29" s="31">
        <v>1</v>
      </c>
      <c r="AM29" s="88">
        <v>0.5</v>
      </c>
      <c r="AN29" s="88" t="s">
        <v>153</v>
      </c>
      <c r="AO29" s="29">
        <v>1</v>
      </c>
      <c r="AP29" s="29">
        <v>1</v>
      </c>
      <c r="AQ29" s="31">
        <f>SUM(AD29:AP29)</f>
        <v>8.6</v>
      </c>
      <c r="AR29" s="40">
        <f>AVERAGE(AD29:AP29)</f>
        <v>0.71666666666666667</v>
      </c>
      <c r="AS29" s="100">
        <f>_xlfn.RANK.EQ(V29,V29:V128,1)/100</f>
        <v>0.27</v>
      </c>
      <c r="AT29" s="31">
        <f>_xlfn.RANK.EQ(X29,X29:X128,1)/100</f>
        <v>0.75</v>
      </c>
      <c r="AU29" s="41">
        <f>AVERAGE(AC29, AR29,V29, X29)</f>
        <v>4.6894166666666663</v>
      </c>
    </row>
    <row r="30" spans="1:47" s="42" customFormat="1" ht="25.5" hidden="1" x14ac:dyDescent="0.2">
      <c r="A30" s="28">
        <f>_xlfn.RANK.EQ(AU30,$AU$2:$AU$101,0)</f>
        <v>10</v>
      </c>
      <c r="B30" s="35" t="s">
        <v>75</v>
      </c>
      <c r="C30" s="33" t="s">
        <v>20</v>
      </c>
      <c r="D30" s="33"/>
      <c r="E30" s="33" t="s">
        <v>20</v>
      </c>
      <c r="F30" s="33"/>
      <c r="G30" s="33"/>
      <c r="H30" s="33"/>
      <c r="I30" s="33" t="s">
        <v>20</v>
      </c>
      <c r="J30" s="33" t="s">
        <v>20</v>
      </c>
      <c r="K30" s="33" t="s">
        <v>20</v>
      </c>
      <c r="L30" s="33"/>
      <c r="M30" s="33" t="s">
        <v>20</v>
      </c>
      <c r="N30" s="33"/>
      <c r="O30" s="33"/>
      <c r="P30" s="33" t="s">
        <v>20</v>
      </c>
      <c r="Q30" s="33" t="s">
        <v>20</v>
      </c>
      <c r="R30" s="33"/>
      <c r="S30" s="33" t="s">
        <v>20</v>
      </c>
      <c r="T30" s="28"/>
      <c r="U30" s="36">
        <v>0.72</v>
      </c>
      <c r="V30" s="37">
        <f>1-(U30/100)</f>
        <v>0.99280000000000002</v>
      </c>
      <c r="W30" s="34">
        <v>16236</v>
      </c>
      <c r="X30" s="38">
        <f>W30/1000</f>
        <v>16.236000000000001</v>
      </c>
      <c r="Y30" s="29"/>
      <c r="Z30" s="29"/>
      <c r="AA30" s="29" t="s">
        <v>200</v>
      </c>
      <c r="AB30" s="30" t="s">
        <v>200</v>
      </c>
      <c r="AC30" s="39">
        <v>0.60399999999999998</v>
      </c>
      <c r="AD30" s="31">
        <v>1</v>
      </c>
      <c r="AE30" s="31">
        <v>1</v>
      </c>
      <c r="AF30" s="30" t="s">
        <v>150</v>
      </c>
      <c r="AG30" s="30">
        <v>0.6</v>
      </c>
      <c r="AH30" s="30">
        <v>0.2</v>
      </c>
      <c r="AI30" s="31">
        <v>1</v>
      </c>
      <c r="AJ30" s="31">
        <v>1</v>
      </c>
      <c r="AK30" s="31">
        <v>0.66</v>
      </c>
      <c r="AL30" s="31">
        <v>0.66</v>
      </c>
      <c r="AM30" s="88" t="s">
        <v>149</v>
      </c>
      <c r="AN30" s="88" t="s">
        <v>153</v>
      </c>
      <c r="AO30" s="29">
        <v>1</v>
      </c>
      <c r="AP30" s="29">
        <v>0</v>
      </c>
      <c r="AQ30" s="31">
        <f>SUM(AD30:AP30)</f>
        <v>7.120000000000001</v>
      </c>
      <c r="AR30" s="40">
        <f>AVERAGE(AD30:AP30)</f>
        <v>0.71200000000000008</v>
      </c>
      <c r="AS30" s="100">
        <f>_xlfn.RANK.EQ(V30,V30:V129,1)/100</f>
        <v>0.63</v>
      </c>
      <c r="AT30" s="31">
        <f>_xlfn.RANK.EQ(X30,X30:X129,1)/100</f>
        <v>0.74</v>
      </c>
      <c r="AU30" s="41">
        <f>AVERAGE(AC30, AR30,V30, X30)</f>
        <v>4.6362000000000005</v>
      </c>
    </row>
    <row r="31" spans="1:47" s="42" customFormat="1" hidden="1" x14ac:dyDescent="0.2">
      <c r="A31" s="28">
        <f>_xlfn.RANK.EQ(AU31,$AU$2:$AU$101,0)</f>
        <v>11</v>
      </c>
      <c r="B31" s="98" t="s">
        <v>19</v>
      </c>
      <c r="C31" s="27"/>
      <c r="D31" s="27" t="s">
        <v>20</v>
      </c>
      <c r="E31" s="27"/>
      <c r="F31" s="27" t="s">
        <v>20</v>
      </c>
      <c r="G31" s="27"/>
      <c r="H31" s="27"/>
      <c r="I31" s="27"/>
      <c r="J31" s="27"/>
      <c r="K31" s="27"/>
      <c r="L31" s="27"/>
      <c r="M31" s="27"/>
      <c r="N31" s="27" t="s">
        <v>20</v>
      </c>
      <c r="O31" s="27"/>
      <c r="P31" s="27"/>
      <c r="Q31" s="27" t="s">
        <v>20</v>
      </c>
      <c r="R31" s="27"/>
      <c r="S31" s="27"/>
      <c r="T31" s="28"/>
      <c r="U31" s="36">
        <v>4.03</v>
      </c>
      <c r="V31" s="37">
        <f>1-(U31/100)</f>
        <v>0.9597</v>
      </c>
      <c r="W31" s="34">
        <v>11401</v>
      </c>
      <c r="X31" s="38">
        <f>W31/1000</f>
        <v>11.401</v>
      </c>
      <c r="Y31" s="29" t="s">
        <v>146</v>
      </c>
      <c r="Z31" s="29">
        <v>24</v>
      </c>
      <c r="AA31" s="29"/>
      <c r="AB31" s="30" t="s">
        <v>147</v>
      </c>
      <c r="AC31" s="39">
        <v>0.20599999999999999</v>
      </c>
      <c r="AD31" s="31">
        <v>1</v>
      </c>
      <c r="AE31" s="31">
        <v>0.2</v>
      </c>
      <c r="AF31" s="30">
        <v>0</v>
      </c>
      <c r="AG31" s="30">
        <v>0.2</v>
      </c>
      <c r="AH31" s="30">
        <v>0.4</v>
      </c>
      <c r="AI31" s="31">
        <v>0.5</v>
      </c>
      <c r="AJ31" s="31">
        <v>0</v>
      </c>
      <c r="AK31" s="31">
        <v>1</v>
      </c>
      <c r="AL31" s="31">
        <v>1</v>
      </c>
      <c r="AM31" s="88" t="s">
        <v>148</v>
      </c>
      <c r="AN31" s="88" t="s">
        <v>149</v>
      </c>
      <c r="AO31" s="29">
        <v>0</v>
      </c>
      <c r="AP31" s="29">
        <v>0</v>
      </c>
      <c r="AQ31" s="31">
        <f>SUM(AD31:AP31)</f>
        <v>4.3</v>
      </c>
      <c r="AR31" s="40">
        <f>AVERAGE(AD31:AP31)</f>
        <v>0.39090909090909087</v>
      </c>
      <c r="AS31" s="100">
        <f>_xlfn.RANK.EQ(V31,V31:V130,1)/100</f>
        <v>0.39</v>
      </c>
      <c r="AT31" s="31">
        <f>_xlfn.RANK.EQ(X31,X31:X130,1)/100</f>
        <v>0.73</v>
      </c>
      <c r="AU31" s="41">
        <f>AVERAGE(AC31, AR31,V31, X31)</f>
        <v>3.2394022727272729</v>
      </c>
    </row>
    <row r="32" spans="1:47" s="42" customFormat="1" ht="38.25" hidden="1" x14ac:dyDescent="0.2">
      <c r="A32" s="28">
        <f>_xlfn.RANK.EQ(AU32,$AU$2:$AU$101,0)</f>
        <v>12</v>
      </c>
      <c r="B32" s="35" t="s">
        <v>83</v>
      </c>
      <c r="C32" s="33" t="s">
        <v>20</v>
      </c>
      <c r="D32" s="33"/>
      <c r="E32" s="33"/>
      <c r="F32" s="33"/>
      <c r="G32" s="33"/>
      <c r="H32" s="33" t="s">
        <v>20</v>
      </c>
      <c r="I32" s="33"/>
      <c r="J32" s="33"/>
      <c r="K32" s="33"/>
      <c r="L32" s="33"/>
      <c r="M32" s="33"/>
      <c r="N32" s="33"/>
      <c r="O32" s="27"/>
      <c r="P32" s="27"/>
      <c r="Q32" s="27"/>
      <c r="R32" s="27"/>
      <c r="S32" s="27"/>
      <c r="T32" s="28"/>
      <c r="U32" s="36">
        <v>1.17</v>
      </c>
      <c r="V32" s="37">
        <f>1-(U32/100)</f>
        <v>0.98829999999999996</v>
      </c>
      <c r="W32" s="34">
        <v>10774</v>
      </c>
      <c r="X32" s="38">
        <f>W32/1000</f>
        <v>10.773999999999999</v>
      </c>
      <c r="Y32" s="29" t="s">
        <v>208</v>
      </c>
      <c r="Z32" s="29">
        <v>0</v>
      </c>
      <c r="AA32" s="29" t="s">
        <v>209</v>
      </c>
      <c r="AB32" s="30"/>
      <c r="AC32" s="39">
        <v>4.9000000000000002E-2</v>
      </c>
      <c r="AD32" s="31">
        <v>1</v>
      </c>
      <c r="AE32" s="31">
        <v>0.8</v>
      </c>
      <c r="AF32" s="30">
        <v>1</v>
      </c>
      <c r="AG32" s="30">
        <v>0.6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 t="s">
        <v>153</v>
      </c>
      <c r="AN32" s="88" t="s">
        <v>153</v>
      </c>
      <c r="AO32" s="29">
        <v>1</v>
      </c>
      <c r="AP32" s="29">
        <v>1</v>
      </c>
      <c r="AQ32" s="31">
        <f>SUM(AD32:AP32)</f>
        <v>10</v>
      </c>
      <c r="AR32" s="40">
        <f>AVERAGE(AD32:AP32)</f>
        <v>0.90909090909090906</v>
      </c>
      <c r="AS32" s="100">
        <f>_xlfn.RANK.EQ(V32,V32:V131,1)/100</f>
        <v>0.55000000000000004</v>
      </c>
      <c r="AT32" s="31">
        <f>_xlfn.RANK.EQ(X32,X32:X131,1)/100</f>
        <v>0.72</v>
      </c>
      <c r="AU32" s="41">
        <f>AVERAGE(AC32, AR32,V32, X32)</f>
        <v>3.1800977272727269</v>
      </c>
    </row>
    <row r="33" spans="1:47" s="42" customFormat="1" hidden="1" x14ac:dyDescent="0.2">
      <c r="A33" s="28">
        <f>_xlfn.RANK.EQ(AU33,$AU$2:$AU$101,0)</f>
        <v>14</v>
      </c>
      <c r="B33" s="35" t="s">
        <v>31</v>
      </c>
      <c r="C33" s="27"/>
      <c r="D33" s="27" t="s">
        <v>20</v>
      </c>
      <c r="E33" s="99"/>
      <c r="F33" s="27"/>
      <c r="G33" s="27"/>
      <c r="H33" s="27"/>
      <c r="I33" s="27"/>
      <c r="J33" s="27"/>
      <c r="K33" s="27"/>
      <c r="L33" s="27"/>
      <c r="M33" s="27"/>
      <c r="N33" s="27" t="s">
        <v>20</v>
      </c>
      <c r="O33" s="27"/>
      <c r="P33" s="27"/>
      <c r="Q33" s="27" t="s">
        <v>20</v>
      </c>
      <c r="R33" s="27"/>
      <c r="S33" s="27"/>
      <c r="T33" s="28"/>
      <c r="U33" s="36">
        <v>1.26</v>
      </c>
      <c r="V33" s="37">
        <f>1-(U33/100)</f>
        <v>0.98740000000000006</v>
      </c>
      <c r="W33" s="34">
        <v>10039</v>
      </c>
      <c r="X33" s="38">
        <f>W33/1000</f>
        <v>10.039</v>
      </c>
      <c r="Y33" s="29"/>
      <c r="Z33" s="29">
        <v>0</v>
      </c>
      <c r="AA33" s="29" t="s">
        <v>162</v>
      </c>
      <c r="AB33" s="30"/>
      <c r="AC33" s="39">
        <v>0.216</v>
      </c>
      <c r="AD33" s="31">
        <v>1</v>
      </c>
      <c r="AE33" s="31">
        <v>1</v>
      </c>
      <c r="AF33" s="30">
        <v>1</v>
      </c>
      <c r="AG33" s="30">
        <v>0.6</v>
      </c>
      <c r="AH33" s="30">
        <v>0.6</v>
      </c>
      <c r="AI33" s="31">
        <v>1</v>
      </c>
      <c r="AJ33" s="31">
        <v>1</v>
      </c>
      <c r="AK33" s="31">
        <v>1</v>
      </c>
      <c r="AL33" s="31">
        <v>1</v>
      </c>
      <c r="AM33" s="88" t="s">
        <v>148</v>
      </c>
      <c r="AN33" s="88" t="s">
        <v>153</v>
      </c>
      <c r="AO33" s="29">
        <v>1</v>
      </c>
      <c r="AP33" s="29">
        <v>1</v>
      </c>
      <c r="AQ33" s="31">
        <f>SUM(AD33:AP33)</f>
        <v>10.199999999999999</v>
      </c>
      <c r="AR33" s="40">
        <f>AVERAGE(AD33:AP33)</f>
        <v>0.92727272727272725</v>
      </c>
      <c r="AS33" s="100">
        <f>_xlfn.RANK.EQ(V33,V33:V132,1)/100</f>
        <v>0.52</v>
      </c>
      <c r="AT33" s="31">
        <f>_xlfn.RANK.EQ(X33,X33:X132,1)/100</f>
        <v>0.71</v>
      </c>
      <c r="AU33" s="41">
        <f>AVERAGE(AC33, AR33,V33, X33)</f>
        <v>3.0424181818181815</v>
      </c>
    </row>
    <row r="34" spans="1:47" s="42" customFormat="1" ht="25.5" hidden="1" x14ac:dyDescent="0.2">
      <c r="A34" s="28">
        <f>_xlfn.RANK.EQ(AU34,$AU$2:$AU$101,0)</f>
        <v>16</v>
      </c>
      <c r="B34" s="35" t="s">
        <v>23</v>
      </c>
      <c r="C34" s="27"/>
      <c r="D34" s="27"/>
      <c r="E34" s="27"/>
      <c r="F34" s="27"/>
      <c r="G34" s="27"/>
      <c r="H34" s="27"/>
      <c r="I34" s="27" t="s">
        <v>20</v>
      </c>
      <c r="J34" s="27" t="s">
        <v>20</v>
      </c>
      <c r="K34" s="27" t="s">
        <v>20</v>
      </c>
      <c r="L34" s="27"/>
      <c r="M34" s="27" t="s">
        <v>20</v>
      </c>
      <c r="N34" s="27"/>
      <c r="O34" s="27"/>
      <c r="P34" s="27" t="s">
        <v>20</v>
      </c>
      <c r="Q34" s="27"/>
      <c r="R34" s="27" t="s">
        <v>20</v>
      </c>
      <c r="S34" s="27"/>
      <c r="T34" s="28"/>
      <c r="U34" s="36">
        <v>5.38</v>
      </c>
      <c r="V34" s="37">
        <f>1-(U34/100)</f>
        <v>0.94620000000000004</v>
      </c>
      <c r="W34" s="34">
        <v>7823</v>
      </c>
      <c r="X34" s="38">
        <f>W34/1000</f>
        <v>7.8230000000000004</v>
      </c>
      <c r="Y34" s="29">
        <v>2400</v>
      </c>
      <c r="Z34" s="29">
        <v>0</v>
      </c>
      <c r="AA34" s="43" t="s">
        <v>154</v>
      </c>
      <c r="AB34" s="30"/>
      <c r="AC34" s="39">
        <v>0.25</v>
      </c>
      <c r="AD34" s="31">
        <v>0.8</v>
      </c>
      <c r="AE34" s="31">
        <v>0.7</v>
      </c>
      <c r="AF34" s="30">
        <v>1</v>
      </c>
      <c r="AG34" s="30">
        <v>0.6</v>
      </c>
      <c r="AH34" s="30">
        <v>0.4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9.5</v>
      </c>
      <c r="AR34" s="40">
        <f>AVERAGE(AD34:AP34)</f>
        <v>0.86363636363636365</v>
      </c>
      <c r="AS34" s="100">
        <f>_xlfn.RANK.EQ(V34,V34:V133,1)/100</f>
        <v>0.32</v>
      </c>
      <c r="AT34" s="31">
        <f>_xlfn.RANK.EQ(X34,X34:X133,1)/100</f>
        <v>0.69</v>
      </c>
      <c r="AU34" s="41">
        <f>AVERAGE(AC34, AR34,V34, X34)</f>
        <v>2.4707090909090912</v>
      </c>
    </row>
    <row r="35" spans="1:47" s="42" customFormat="1" hidden="1" x14ac:dyDescent="0.2">
      <c r="A35" s="28">
        <f>_xlfn.RANK.EQ(AU35,$AU$2:$AU$101,0)</f>
        <v>17</v>
      </c>
      <c r="B35" s="35" t="s">
        <v>29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20</v>
      </c>
      <c r="S35" s="27"/>
      <c r="T35" s="28"/>
      <c r="U35" s="36">
        <v>3.39</v>
      </c>
      <c r="V35" s="37">
        <f>1-(U35/100)</f>
        <v>0.96609999999999996</v>
      </c>
      <c r="W35" s="34">
        <v>7983</v>
      </c>
      <c r="X35" s="38">
        <f>W35/1000</f>
        <v>7.9829999999999997</v>
      </c>
      <c r="Y35" s="29">
        <v>1500</v>
      </c>
      <c r="Z35" s="29">
        <v>0</v>
      </c>
      <c r="AA35" s="29" t="s">
        <v>160</v>
      </c>
      <c r="AB35" s="30"/>
      <c r="AC35" s="39">
        <v>5.0000000000000001E-3</v>
      </c>
      <c r="AD35" s="31">
        <v>0.8</v>
      </c>
      <c r="AE35" s="31">
        <v>1</v>
      </c>
      <c r="AF35" s="30">
        <v>1</v>
      </c>
      <c r="AG35" s="30">
        <v>0.8</v>
      </c>
      <c r="AH35" s="30">
        <v>0.6</v>
      </c>
      <c r="AI35" s="31">
        <v>1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10.199999999999999</v>
      </c>
      <c r="AR35" s="40">
        <f>AVERAGE(AD35:AP35)</f>
        <v>0.92727272727272725</v>
      </c>
      <c r="AS35" s="100">
        <f>_xlfn.RANK.EQ(V35,V35:V134,1)/100</f>
        <v>0.4</v>
      </c>
      <c r="AT35" s="31">
        <f>_xlfn.RANK.EQ(X35,X35:X134,1)/100</f>
        <v>0.69</v>
      </c>
      <c r="AU35" s="41">
        <f>AVERAGE(AC35, AR35,V35, X35)</f>
        <v>2.4703431818181816</v>
      </c>
    </row>
    <row r="36" spans="1:47" s="42" customFormat="1" hidden="1" x14ac:dyDescent="0.2">
      <c r="A36" s="28">
        <f>_xlfn.RANK.EQ(AU36,$AU$2:$AU$101,0)</f>
        <v>18</v>
      </c>
      <c r="B36" s="35" t="s">
        <v>58</v>
      </c>
      <c r="C36" s="33"/>
      <c r="D36" s="33"/>
      <c r="E36" s="33" t="s">
        <v>20</v>
      </c>
      <c r="F36" s="33"/>
      <c r="G36" s="33"/>
      <c r="H36" s="33"/>
      <c r="I36" s="33"/>
      <c r="J36" s="33"/>
      <c r="K36" s="33"/>
      <c r="L36" s="33" t="s">
        <v>20</v>
      </c>
      <c r="M36" s="33"/>
      <c r="N36" s="33"/>
      <c r="O36" s="33"/>
      <c r="P36" s="33"/>
      <c r="Q36" s="33"/>
      <c r="R36" s="33"/>
      <c r="S36" s="33"/>
      <c r="T36" s="28"/>
      <c r="U36" s="36">
        <v>1.22</v>
      </c>
      <c r="V36" s="37">
        <f>1-(U36/100)</f>
        <v>0.98780000000000001</v>
      </c>
      <c r="W36" s="34">
        <v>7557</v>
      </c>
      <c r="X36" s="38">
        <f>W36/1000</f>
        <v>7.5570000000000004</v>
      </c>
      <c r="Y36" s="29" t="s">
        <v>150</v>
      </c>
      <c r="Z36" s="29">
        <v>0</v>
      </c>
      <c r="AA36" s="29" t="s">
        <v>162</v>
      </c>
      <c r="AB36" s="30" t="s">
        <v>150</v>
      </c>
      <c r="AC36" s="39">
        <v>0.40799999999999997</v>
      </c>
      <c r="AD36" s="31">
        <v>1</v>
      </c>
      <c r="AE36" s="31">
        <v>0.8</v>
      </c>
      <c r="AF36" s="30">
        <v>1</v>
      </c>
      <c r="AG36" s="30">
        <v>0.6</v>
      </c>
      <c r="AH36" s="30">
        <v>0.4</v>
      </c>
      <c r="AI36" s="31">
        <v>1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9.8000000000000007</v>
      </c>
      <c r="AR36" s="40">
        <f>AVERAGE(AD36:AP36)</f>
        <v>0.89090909090909098</v>
      </c>
      <c r="AS36" s="100">
        <f>_xlfn.RANK.EQ(V36,V36:V135,1)/100</f>
        <v>0.5</v>
      </c>
      <c r="AT36" s="31">
        <f>_xlfn.RANK.EQ(X36,X36:X135,1)/100</f>
        <v>0.68</v>
      </c>
      <c r="AU36" s="41">
        <f>AVERAGE(AC36, AR36,V36, X36)</f>
        <v>2.4609272727272726</v>
      </c>
    </row>
    <row r="37" spans="1:47" s="42" customFormat="1" hidden="1" x14ac:dyDescent="0.2">
      <c r="A37" s="28">
        <f>_xlfn.RANK.EQ(AU37,$AU$2:$AU$101,0)</f>
        <v>20</v>
      </c>
      <c r="B37" s="35" t="s">
        <v>69</v>
      </c>
      <c r="C37" s="33"/>
      <c r="D37" s="33"/>
      <c r="E37" s="33"/>
      <c r="F37" s="33"/>
      <c r="G37" s="33"/>
      <c r="H37" s="33"/>
      <c r="I37" s="33" t="s">
        <v>20</v>
      </c>
      <c r="J37" s="33" t="s">
        <v>20</v>
      </c>
      <c r="K37" s="33"/>
      <c r="L37" s="33"/>
      <c r="M37" s="33" t="s">
        <v>20</v>
      </c>
      <c r="N37" s="33"/>
      <c r="O37" s="33"/>
      <c r="P37" s="33" t="s">
        <v>20</v>
      </c>
      <c r="Q37" s="33"/>
      <c r="R37" s="33"/>
      <c r="S37" s="27"/>
      <c r="T37" s="28"/>
      <c r="U37" s="36">
        <v>4.2</v>
      </c>
      <c r="V37" s="37">
        <f>1-(U37/100)</f>
        <v>0.95799999999999996</v>
      </c>
      <c r="W37" s="34">
        <v>7529</v>
      </c>
      <c r="X37" s="38">
        <f>W37/1000</f>
        <v>7.5289999999999999</v>
      </c>
      <c r="Y37" s="29">
        <v>0</v>
      </c>
      <c r="Z37" s="29">
        <v>2100</v>
      </c>
      <c r="AA37" s="29" t="s">
        <v>195</v>
      </c>
      <c r="AB37" s="30" t="s">
        <v>150</v>
      </c>
      <c r="AC37" s="39">
        <v>6.2E-2</v>
      </c>
      <c r="AD37" s="31">
        <v>1</v>
      </c>
      <c r="AE37" s="31">
        <v>1</v>
      </c>
      <c r="AF37" s="30">
        <v>1</v>
      </c>
      <c r="AG37" s="30">
        <v>0.8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10.6</v>
      </c>
      <c r="AR37" s="40">
        <f>AVERAGE(AD37:AP37)</f>
        <v>0.96363636363636362</v>
      </c>
      <c r="AS37" s="100">
        <f>_xlfn.RANK.EQ(V37,V37:V136,1)/100</f>
        <v>0.35</v>
      </c>
      <c r="AT37" s="31">
        <f>_xlfn.RANK.EQ(X37,X37:X136,1)/100</f>
        <v>0.67</v>
      </c>
      <c r="AU37" s="41">
        <f>AVERAGE(AC37, AR37,V37, X37)</f>
        <v>2.3781590909090911</v>
      </c>
    </row>
    <row r="38" spans="1:47" s="42" customFormat="1" ht="25.5" hidden="1" x14ac:dyDescent="0.2">
      <c r="A38" s="28">
        <f>_xlfn.RANK.EQ(AU38,$AU$2:$AU$101,0)</f>
        <v>21</v>
      </c>
      <c r="B38" s="35" t="s">
        <v>71</v>
      </c>
      <c r="C38" s="33"/>
      <c r="D38" s="33"/>
      <c r="E38" s="33"/>
      <c r="F38" s="33"/>
      <c r="G38" s="33"/>
      <c r="H38" s="33"/>
      <c r="I38" s="33"/>
      <c r="J38" s="33"/>
      <c r="K38" s="33"/>
      <c r="L38" s="33" t="s">
        <v>20</v>
      </c>
      <c r="M38" s="33"/>
      <c r="N38" s="33"/>
      <c r="O38" s="33" t="s">
        <v>20</v>
      </c>
      <c r="P38" s="33"/>
      <c r="Q38" s="33"/>
      <c r="R38" s="27"/>
      <c r="S38" s="27"/>
      <c r="T38" s="28"/>
      <c r="U38" s="36">
        <v>0.72</v>
      </c>
      <c r="V38" s="37">
        <f>1-(U38/100)</f>
        <v>0.99280000000000002</v>
      </c>
      <c r="W38" s="34">
        <v>7339</v>
      </c>
      <c r="X38" s="38">
        <f>W38/1000</f>
        <v>7.3390000000000004</v>
      </c>
      <c r="Y38" s="29"/>
      <c r="Z38" s="29">
        <v>0</v>
      </c>
      <c r="AA38" s="29" t="s">
        <v>193</v>
      </c>
      <c r="AB38" s="30" t="s">
        <v>150</v>
      </c>
      <c r="AC38" s="39">
        <v>0.128</v>
      </c>
      <c r="AD38" s="31">
        <v>1</v>
      </c>
      <c r="AE38" s="31">
        <v>0.2</v>
      </c>
      <c r="AF38" s="30">
        <v>1</v>
      </c>
      <c r="AG38" s="30">
        <v>0.4</v>
      </c>
      <c r="AH38" s="30">
        <v>0.8</v>
      </c>
      <c r="AI38" s="31">
        <v>0.75</v>
      </c>
      <c r="AJ38" s="31">
        <v>1</v>
      </c>
      <c r="AK38" s="31">
        <v>1</v>
      </c>
      <c r="AL38" s="31">
        <v>1</v>
      </c>
      <c r="AM38" s="88" t="s">
        <v>155</v>
      </c>
      <c r="AN38" s="88" t="s">
        <v>153</v>
      </c>
      <c r="AO38" s="29">
        <v>1</v>
      </c>
      <c r="AP38" s="29">
        <v>1</v>
      </c>
      <c r="AQ38" s="31">
        <f>SUM(AD38:AP38)</f>
        <v>9.15</v>
      </c>
      <c r="AR38" s="40">
        <f>AVERAGE(AD38:AP38)</f>
        <v>0.8318181818181819</v>
      </c>
      <c r="AS38" s="100">
        <f>_xlfn.RANK.EQ(V38,V38:V137,1)/100</f>
        <v>0.56000000000000005</v>
      </c>
      <c r="AT38" s="31">
        <f>_xlfn.RANK.EQ(X38,X38:X137,1)/100</f>
        <v>0.66</v>
      </c>
      <c r="AU38" s="41">
        <f>AVERAGE(AC38, AR38,V38, X38)</f>
        <v>2.3229045454545458</v>
      </c>
    </row>
    <row r="39" spans="1:47" s="42" customFormat="1" hidden="1" x14ac:dyDescent="0.2">
      <c r="A39" s="28">
        <f>_xlfn.RANK.EQ(AU39,$AU$2:$AU$101,0)</f>
        <v>22</v>
      </c>
      <c r="B39" s="35" t="s">
        <v>27</v>
      </c>
      <c r="C39" s="27"/>
      <c r="D39" s="27"/>
      <c r="E39" s="27"/>
      <c r="F39" s="27"/>
      <c r="G39" s="27"/>
      <c r="H39" s="27"/>
      <c r="I39" s="27"/>
      <c r="J39" s="27" t="s">
        <v>20</v>
      </c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36">
        <v>2.06</v>
      </c>
      <c r="V39" s="37">
        <f>1-(U39/100)</f>
        <v>0.97940000000000005</v>
      </c>
      <c r="W39" s="34">
        <v>7255</v>
      </c>
      <c r="X39" s="38">
        <f>W39/1000</f>
        <v>7.2549999999999999</v>
      </c>
      <c r="Y39" s="29"/>
      <c r="Z39" s="29">
        <v>0</v>
      </c>
      <c r="AA39" s="29"/>
      <c r="AB39" s="30" t="s">
        <v>158</v>
      </c>
      <c r="AC39" s="39">
        <v>2.4E-2</v>
      </c>
      <c r="AD39" s="31">
        <v>1</v>
      </c>
      <c r="AE39" s="31">
        <v>0.7</v>
      </c>
      <c r="AF39" s="30">
        <v>1</v>
      </c>
      <c r="AG39" s="30">
        <v>0.8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 t="s">
        <v>155</v>
      </c>
      <c r="AN39" s="88" t="s">
        <v>153</v>
      </c>
      <c r="AO39" s="29">
        <v>1</v>
      </c>
      <c r="AP39" s="29">
        <v>1</v>
      </c>
      <c r="AQ39" s="31">
        <f>SUM(AD39:AP39)</f>
        <v>10.1</v>
      </c>
      <c r="AR39" s="40">
        <f>AVERAGE(AD39:AP39)</f>
        <v>0.9181818181818181</v>
      </c>
      <c r="AS39" s="100">
        <f>_xlfn.RANK.EQ(V39,V39:V138,1)/100</f>
        <v>0.45</v>
      </c>
      <c r="AT39" s="31">
        <f>_xlfn.RANK.EQ(X39,X39:X138,1)/100</f>
        <v>0.65</v>
      </c>
      <c r="AU39" s="41">
        <f>AVERAGE(AC39, AR39,V39, X39)</f>
        <v>2.2941454545454545</v>
      </c>
    </row>
    <row r="40" spans="1:47" s="42" customFormat="1" hidden="1" x14ac:dyDescent="0.2">
      <c r="A40" s="28">
        <f>_xlfn.RANK.EQ(AU40,$AU$2:$AU$101,0)</f>
        <v>23</v>
      </c>
      <c r="B40" s="35" t="s">
        <v>103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 t="s">
        <v>20</v>
      </c>
      <c r="R40" s="33"/>
      <c r="S40" s="33" t="s">
        <v>20</v>
      </c>
      <c r="T40" s="33"/>
      <c r="U40" s="36">
        <v>0.22</v>
      </c>
      <c r="V40" s="37">
        <f>1-(U40/100)</f>
        <v>0.99780000000000002</v>
      </c>
      <c r="W40" s="34">
        <v>7111</v>
      </c>
      <c r="X40" s="38">
        <f>W40/1000</f>
        <v>7.1109999999999998</v>
      </c>
      <c r="Y40" s="29">
        <v>15</v>
      </c>
      <c r="Z40" s="29">
        <v>15</v>
      </c>
      <c r="AA40" s="29" t="s">
        <v>216</v>
      </c>
      <c r="AB40" s="30" t="s">
        <v>216</v>
      </c>
      <c r="AC40" s="39">
        <v>3.6999999999999998E-2</v>
      </c>
      <c r="AD40" s="31">
        <v>1</v>
      </c>
      <c r="AE40" s="31">
        <v>0.8</v>
      </c>
      <c r="AF40" s="30">
        <v>1</v>
      </c>
      <c r="AG40" s="30">
        <v>0.6</v>
      </c>
      <c r="AH40" s="30">
        <v>0.8</v>
      </c>
      <c r="AI40" s="31">
        <v>1</v>
      </c>
      <c r="AJ40" s="31">
        <v>1</v>
      </c>
      <c r="AK40" s="31">
        <v>1</v>
      </c>
      <c r="AL40" s="31">
        <v>1</v>
      </c>
      <c r="AM40" s="88" t="s">
        <v>148</v>
      </c>
      <c r="AN40" s="88" t="s">
        <v>153</v>
      </c>
      <c r="AO40" s="29">
        <v>1</v>
      </c>
      <c r="AP40" s="29">
        <v>1</v>
      </c>
      <c r="AQ40" s="31">
        <f>SUM(AD40:AP40)</f>
        <v>10.199999999999999</v>
      </c>
      <c r="AR40" s="40">
        <f>AVERAGE(AD40:AP40)</f>
        <v>0.92727272727272725</v>
      </c>
      <c r="AS40" s="100">
        <f>_xlfn.RANK.EQ(V40,V40:V139,1)/100</f>
        <v>0.61</v>
      </c>
      <c r="AT40" s="31">
        <f>_xlfn.RANK.EQ(X40,X40:X139,1)/100</f>
        <v>0.64</v>
      </c>
      <c r="AU40" s="41">
        <f>AVERAGE(AC40, AR40,V40, X40)</f>
        <v>2.2682681818181818</v>
      </c>
    </row>
    <row r="41" spans="1:47" s="42" customFormat="1" hidden="1" x14ac:dyDescent="0.2">
      <c r="A41" s="28">
        <f>_xlfn.RANK.EQ(AU41,$AU$2:$AU$101,0)</f>
        <v>25</v>
      </c>
      <c r="B41" s="35" t="s">
        <v>117</v>
      </c>
      <c r="C41" s="33" t="s">
        <v>20</v>
      </c>
      <c r="D41" s="33"/>
      <c r="E41" s="33" t="s">
        <v>20</v>
      </c>
      <c r="F41" s="33"/>
      <c r="G41" s="33"/>
      <c r="H41" s="33"/>
      <c r="I41" s="33"/>
      <c r="J41" s="33"/>
      <c r="K41" s="33" t="s">
        <v>20</v>
      </c>
      <c r="L41" s="33"/>
      <c r="M41" s="33"/>
      <c r="N41" s="33"/>
      <c r="O41" s="33"/>
      <c r="P41" s="33" t="s">
        <v>20</v>
      </c>
      <c r="Q41" s="33"/>
      <c r="R41" s="33"/>
      <c r="S41" s="33"/>
      <c r="T41" s="28"/>
      <c r="U41" s="36">
        <v>1</v>
      </c>
      <c r="V41" s="37">
        <f>1-(U41/100)</f>
        <v>0.99</v>
      </c>
      <c r="W41" s="34">
        <v>6017</v>
      </c>
      <c r="X41" s="38">
        <f>W41/1000</f>
        <v>6.0170000000000003</v>
      </c>
      <c r="Y41" s="29" t="s">
        <v>150</v>
      </c>
      <c r="Z41" s="29" t="s">
        <v>151</v>
      </c>
      <c r="AA41" s="29" t="s">
        <v>185</v>
      </c>
      <c r="AB41" s="30" t="s">
        <v>185</v>
      </c>
      <c r="AC41" s="39">
        <v>0.54500000000000004</v>
      </c>
      <c r="AD41" s="31">
        <v>1</v>
      </c>
      <c r="AE41" s="31">
        <v>1</v>
      </c>
      <c r="AF41" s="30">
        <v>1</v>
      </c>
      <c r="AG41" s="30">
        <v>0.6</v>
      </c>
      <c r="AH41" s="30">
        <v>0</v>
      </c>
      <c r="AI41" s="31">
        <v>1</v>
      </c>
      <c r="AJ41" s="31">
        <v>1</v>
      </c>
      <c r="AK41" s="31">
        <v>1</v>
      </c>
      <c r="AL41" s="31">
        <v>1</v>
      </c>
      <c r="AM41" s="88" t="s">
        <v>150</v>
      </c>
      <c r="AN41" s="88" t="s">
        <v>153</v>
      </c>
      <c r="AO41" s="29">
        <v>0</v>
      </c>
      <c r="AP41" s="29">
        <v>0</v>
      </c>
      <c r="AQ41" s="31">
        <f>SUM(AD41:AP41)</f>
        <v>7.6</v>
      </c>
      <c r="AR41" s="40">
        <f>AVERAGE(AD41:AP41)</f>
        <v>0.69090909090909092</v>
      </c>
      <c r="AS41" s="100">
        <f>_xlfn.RANK.EQ(V41,V41:V140,1)/100</f>
        <v>0.51</v>
      </c>
      <c r="AT41" s="31">
        <f>_xlfn.RANK.EQ(X41,X41:X140,1)/100</f>
        <v>0.62</v>
      </c>
      <c r="AU41" s="41">
        <f>AVERAGE(AC41, AR41,V41, X41)</f>
        <v>2.0607272727272727</v>
      </c>
    </row>
    <row r="42" spans="1:47" s="42" customFormat="1" ht="25.5" hidden="1" x14ac:dyDescent="0.2">
      <c r="A42" s="28">
        <f>_xlfn.RANK.EQ(AU42,$AU$2:$AU$101,0)</f>
        <v>26</v>
      </c>
      <c r="B42" s="35" t="s">
        <v>77</v>
      </c>
      <c r="C42" s="33"/>
      <c r="D42" s="33"/>
      <c r="E42" s="33"/>
      <c r="F42" s="33"/>
      <c r="G42" s="33"/>
      <c r="H42" s="33"/>
      <c r="I42" s="33"/>
      <c r="J42" s="33" t="s">
        <v>20</v>
      </c>
      <c r="K42" s="33"/>
      <c r="L42" s="33"/>
      <c r="M42" s="33"/>
      <c r="N42" s="33"/>
      <c r="O42" s="33"/>
      <c r="P42" s="33"/>
      <c r="Q42" s="33" t="s">
        <v>20</v>
      </c>
      <c r="R42" s="33"/>
      <c r="S42" s="33" t="s">
        <v>20</v>
      </c>
      <c r="T42" s="28"/>
      <c r="U42" s="36">
        <v>17.05</v>
      </c>
      <c r="V42" s="37">
        <f>1-(U42/100)</f>
        <v>0.82950000000000002</v>
      </c>
      <c r="W42" s="34">
        <v>6151</v>
      </c>
      <c r="X42" s="38">
        <f>W42/1000</f>
        <v>6.1509999999999998</v>
      </c>
      <c r="Y42" s="29">
        <v>50</v>
      </c>
      <c r="Z42" s="29">
        <v>50</v>
      </c>
      <c r="AA42" s="29" t="s">
        <v>203</v>
      </c>
      <c r="AB42" s="30" t="s">
        <v>203</v>
      </c>
      <c r="AC42" s="39">
        <v>0.124</v>
      </c>
      <c r="AD42" s="31">
        <v>1</v>
      </c>
      <c r="AE42" s="31">
        <v>1</v>
      </c>
      <c r="AF42" s="30">
        <v>1</v>
      </c>
      <c r="AG42" s="30">
        <v>0.8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149</v>
      </c>
      <c r="AN42" s="88" t="s">
        <v>153</v>
      </c>
      <c r="AO42" s="29">
        <v>1</v>
      </c>
      <c r="AP42" s="29">
        <v>1</v>
      </c>
      <c r="AQ42" s="31">
        <f>SUM(AD42:AP42)</f>
        <v>10.399999999999999</v>
      </c>
      <c r="AR42" s="40">
        <f>AVERAGE(AD42:AP42)</f>
        <v>0.94545454545454533</v>
      </c>
      <c r="AS42" s="100">
        <f>_xlfn.RANK.EQ(V42,V42:V141,1)/100</f>
        <v>0.12</v>
      </c>
      <c r="AT42" s="31">
        <f>_xlfn.RANK.EQ(X42,X42:X141,1)/100</f>
        <v>0.62</v>
      </c>
      <c r="AU42" s="41">
        <f>AVERAGE(AC42, AR42,V42, X42)</f>
        <v>2.0124886363636363</v>
      </c>
    </row>
    <row r="43" spans="1:47" s="42" customFormat="1" ht="25.5" hidden="1" x14ac:dyDescent="0.2">
      <c r="A43" s="28">
        <f>_xlfn.RANK.EQ(AU43,$AU$2:$AU$101,0)</f>
        <v>27</v>
      </c>
      <c r="B43" s="35" t="s">
        <v>78</v>
      </c>
      <c r="C43" s="33"/>
      <c r="D43" s="33"/>
      <c r="E43" s="33"/>
      <c r="F43" s="33"/>
      <c r="G43" s="33"/>
      <c r="H43" s="33" t="s">
        <v>20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28"/>
      <c r="U43" s="36">
        <v>4.13</v>
      </c>
      <c r="V43" s="37">
        <f>1-(U43/100)</f>
        <v>0.9587</v>
      </c>
      <c r="W43" s="34">
        <v>5554</v>
      </c>
      <c r="X43" s="38">
        <f>W43/1000</f>
        <v>5.5540000000000003</v>
      </c>
      <c r="Y43" s="29"/>
      <c r="Z43" s="29" t="s">
        <v>151</v>
      </c>
      <c r="AA43" s="29"/>
      <c r="AB43" s="30"/>
      <c r="AC43" s="39">
        <v>2.5000000000000001E-2</v>
      </c>
      <c r="AD43" s="31">
        <v>1</v>
      </c>
      <c r="AE43" s="31">
        <v>1</v>
      </c>
      <c r="AF43" s="30">
        <v>1</v>
      </c>
      <c r="AG43" s="30">
        <v>0.8</v>
      </c>
      <c r="AH43" s="30">
        <v>0.8</v>
      </c>
      <c r="AI43" s="31">
        <v>1</v>
      </c>
      <c r="AJ43" s="31">
        <v>1</v>
      </c>
      <c r="AK43" s="31">
        <v>1</v>
      </c>
      <c r="AL43" s="31">
        <v>1</v>
      </c>
      <c r="AM43" s="88" t="s">
        <v>153</v>
      </c>
      <c r="AN43" s="88" t="s">
        <v>153</v>
      </c>
      <c r="AO43" s="29">
        <v>1</v>
      </c>
      <c r="AP43" s="29">
        <v>1</v>
      </c>
      <c r="AQ43" s="31">
        <f>SUM(AD43:AP43)</f>
        <v>10.6</v>
      </c>
      <c r="AR43" s="40">
        <f>AVERAGE(AD43:AP43)</f>
        <v>0.96363636363636362</v>
      </c>
      <c r="AS43" s="100">
        <f>_xlfn.RANK.EQ(V43,V43:V142,1)/100</f>
        <v>0.34</v>
      </c>
      <c r="AT43" s="31">
        <f>_xlfn.RANK.EQ(X43,X43:X142,1)/100</f>
        <v>0.6</v>
      </c>
      <c r="AU43" s="41">
        <f>AVERAGE(AC43, AR43,V43, X43)</f>
        <v>1.875334090909091</v>
      </c>
    </row>
    <row r="44" spans="1:47" s="42" customFormat="1" hidden="1" x14ac:dyDescent="0.2">
      <c r="A44" s="28">
        <f>_xlfn.RANK.EQ(AU44,$AU$2:$AU$101,0)</f>
        <v>28</v>
      </c>
      <c r="B44" s="35" t="s">
        <v>61</v>
      </c>
      <c r="C44" s="33"/>
      <c r="D44" s="33"/>
      <c r="E44" s="33"/>
      <c r="F44" s="33"/>
      <c r="G44" s="33"/>
      <c r="H44" s="33"/>
      <c r="I44" s="33"/>
      <c r="J44" s="33" t="s">
        <v>20</v>
      </c>
      <c r="K44" s="33" t="s">
        <v>20</v>
      </c>
      <c r="L44" s="33"/>
      <c r="M44" s="33" t="s">
        <v>20</v>
      </c>
      <c r="N44" s="33"/>
      <c r="O44" s="33"/>
      <c r="P44" s="33" t="s">
        <v>20</v>
      </c>
      <c r="Q44" s="33"/>
      <c r="R44" s="33"/>
      <c r="S44" s="33" t="s">
        <v>20</v>
      </c>
      <c r="T44" s="28"/>
      <c r="U44" s="36">
        <v>0.72</v>
      </c>
      <c r="V44" s="37">
        <f>1-(U44/100)</f>
        <v>0.99280000000000002</v>
      </c>
      <c r="W44" s="34">
        <v>5365</v>
      </c>
      <c r="X44" s="38">
        <f>W44/1000</f>
        <v>5.3650000000000002</v>
      </c>
      <c r="Y44" s="29">
        <v>240</v>
      </c>
      <c r="Z44" s="29">
        <v>240</v>
      </c>
      <c r="AA44" s="29" t="s">
        <v>191</v>
      </c>
      <c r="AB44" s="30" t="s">
        <v>191</v>
      </c>
      <c r="AC44" s="39">
        <v>0.23400000000000001</v>
      </c>
      <c r="AD44" s="31">
        <v>1</v>
      </c>
      <c r="AE44" s="31">
        <v>1</v>
      </c>
      <c r="AF44" s="30">
        <v>1</v>
      </c>
      <c r="AG44" s="30">
        <v>0.6</v>
      </c>
      <c r="AH44" s="30">
        <v>0.4</v>
      </c>
      <c r="AI44" s="31">
        <v>1</v>
      </c>
      <c r="AJ44" s="31">
        <v>1</v>
      </c>
      <c r="AK44" s="31">
        <v>1</v>
      </c>
      <c r="AL44" s="31">
        <v>1</v>
      </c>
      <c r="AM44" s="88" t="s">
        <v>153</v>
      </c>
      <c r="AN44" s="88" t="s">
        <v>153</v>
      </c>
      <c r="AO44" s="29">
        <v>1</v>
      </c>
      <c r="AP44" s="29">
        <v>1</v>
      </c>
      <c r="AQ44" s="31">
        <f>SUM(AD44:AP44)</f>
        <v>10</v>
      </c>
      <c r="AR44" s="40">
        <f>AVERAGE(AD44:AP44)</f>
        <v>0.90909090909090906</v>
      </c>
      <c r="AS44" s="100">
        <f>_xlfn.RANK.EQ(V44,V44:V143,1)/100</f>
        <v>0.52</v>
      </c>
      <c r="AT44" s="31">
        <f>_xlfn.RANK.EQ(X44,X44:X143,1)/100</f>
        <v>0.59</v>
      </c>
      <c r="AU44" s="41">
        <f>AVERAGE(AC44, AR44,V44, X44)</f>
        <v>1.8752227272727273</v>
      </c>
    </row>
    <row r="45" spans="1:47" s="42" customFormat="1" hidden="1" x14ac:dyDescent="0.2">
      <c r="A45" s="28">
        <f>_xlfn.RANK.EQ(AU45,$AU$2:$AU$101,0)</f>
        <v>29</v>
      </c>
      <c r="B45" s="35" t="s">
        <v>51</v>
      </c>
      <c r="C45" s="33"/>
      <c r="D45" s="33"/>
      <c r="E45" s="33" t="s">
        <v>20</v>
      </c>
      <c r="F45" s="33"/>
      <c r="G45" s="33"/>
      <c r="H45" s="33" t="s">
        <v>186</v>
      </c>
      <c r="I45" s="33"/>
      <c r="J45" s="33"/>
      <c r="K45" s="33" t="s">
        <v>20</v>
      </c>
      <c r="L45" s="33"/>
      <c r="M45" s="33"/>
      <c r="N45" s="33"/>
      <c r="O45" s="33"/>
      <c r="P45" s="33" t="s">
        <v>20</v>
      </c>
      <c r="Q45" s="33"/>
      <c r="R45" s="33"/>
      <c r="S45" s="33"/>
      <c r="T45" s="33"/>
      <c r="U45" s="36">
        <v>0.9</v>
      </c>
      <c r="V45" s="37">
        <f>1-(U45/100)</f>
        <v>0.99099999999999999</v>
      </c>
      <c r="W45" s="34">
        <v>5295</v>
      </c>
      <c r="X45" s="38">
        <f>W45/1000</f>
        <v>5.2949999999999999</v>
      </c>
      <c r="Y45" s="29">
        <v>1</v>
      </c>
      <c r="Z45" s="29" t="s">
        <v>151</v>
      </c>
      <c r="AA45" s="29" t="s">
        <v>187</v>
      </c>
      <c r="AB45" s="29" t="s">
        <v>187</v>
      </c>
      <c r="AC45" s="39">
        <v>0.42399999999999999</v>
      </c>
      <c r="AD45" s="89">
        <v>1</v>
      </c>
      <c r="AE45" s="89">
        <v>0.6</v>
      </c>
      <c r="AF45" s="30">
        <v>1</v>
      </c>
      <c r="AG45" s="30">
        <v>0.3</v>
      </c>
      <c r="AH45" s="30">
        <v>0.2</v>
      </c>
      <c r="AI45" s="31">
        <v>1</v>
      </c>
      <c r="AJ45" s="31">
        <v>1</v>
      </c>
      <c r="AK45" s="31">
        <v>0.66</v>
      </c>
      <c r="AL45" s="31">
        <v>0.33</v>
      </c>
      <c r="AM45" s="88" t="s">
        <v>150</v>
      </c>
      <c r="AN45" s="88">
        <v>1</v>
      </c>
      <c r="AO45" s="29">
        <v>1</v>
      </c>
      <c r="AP45" s="29">
        <v>1</v>
      </c>
      <c r="AQ45" s="31"/>
      <c r="AR45" s="40">
        <f>AVERAGE(AD45:AP45)</f>
        <v>0.75749999999999995</v>
      </c>
      <c r="AS45" s="100">
        <f>_xlfn.RANK.EQ(V45,V45:V144,1)/100</f>
        <v>0.49</v>
      </c>
      <c r="AT45" s="31">
        <f>_xlfn.RANK.EQ(X45,X45:X144,1)/100</f>
        <v>0.57999999999999996</v>
      </c>
      <c r="AU45" s="41">
        <f>AVERAGE(AC45, AR45,V45, X45)</f>
        <v>1.8668749999999998</v>
      </c>
    </row>
    <row r="46" spans="1:47" s="42" customFormat="1" hidden="1" x14ac:dyDescent="0.2">
      <c r="A46" s="28">
        <f>_xlfn.RANK.EQ(AU46,$AU$2:$AU$101,0)</f>
        <v>33</v>
      </c>
      <c r="B46" s="35" t="s">
        <v>106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 t="s">
        <v>20</v>
      </c>
      <c r="N46" s="33"/>
      <c r="O46" s="33"/>
      <c r="P46" s="33"/>
      <c r="Q46" s="33"/>
      <c r="R46" s="33"/>
      <c r="S46" s="33"/>
      <c r="T46" s="33"/>
      <c r="U46" s="36">
        <v>0.27</v>
      </c>
      <c r="V46" s="37">
        <f>1-(U46/100)</f>
        <v>0.99729999999999996</v>
      </c>
      <c r="W46" s="34">
        <v>5245</v>
      </c>
      <c r="X46" s="38">
        <f>W46/1000</f>
        <v>5.2450000000000001</v>
      </c>
      <c r="Y46" s="29" t="s">
        <v>150</v>
      </c>
      <c r="Z46" s="29" t="s">
        <v>150</v>
      </c>
      <c r="AA46" s="29" t="s">
        <v>218</v>
      </c>
      <c r="AB46" s="30" t="s">
        <v>150</v>
      </c>
      <c r="AC46" s="39">
        <v>2.1000000000000001E-2</v>
      </c>
      <c r="AD46" s="89">
        <v>0.6</v>
      </c>
      <c r="AE46" s="89">
        <v>1</v>
      </c>
      <c r="AF46" s="30">
        <v>1</v>
      </c>
      <c r="AG46" s="30">
        <v>0.3</v>
      </c>
      <c r="AH46" s="30">
        <v>0.3</v>
      </c>
      <c r="AI46" s="31">
        <v>1</v>
      </c>
      <c r="AJ46" s="31">
        <v>1</v>
      </c>
      <c r="AK46" s="31">
        <v>1</v>
      </c>
      <c r="AL46" s="31">
        <v>1</v>
      </c>
      <c r="AM46" s="88">
        <v>1</v>
      </c>
      <c r="AN46" s="88">
        <v>0</v>
      </c>
      <c r="AO46" s="29">
        <v>1</v>
      </c>
      <c r="AP46" s="29">
        <v>0</v>
      </c>
      <c r="AQ46" s="31">
        <f>SUM(AD46:AP46)</f>
        <v>9.1999999999999993</v>
      </c>
      <c r="AR46" s="40">
        <f>AVERAGE(AD46:AP46)</f>
        <v>0.70769230769230762</v>
      </c>
      <c r="AS46" s="100">
        <f>_xlfn.RANK.EQ(V46,V46:V145,1)/100</f>
        <v>0.54</v>
      </c>
      <c r="AT46" s="31">
        <f>_xlfn.RANK.EQ(X46,X46:X145,1)/100</f>
        <v>0.56999999999999995</v>
      </c>
      <c r="AU46" s="41">
        <f>AVERAGE(AC46, AR46,V46, X46)</f>
        <v>1.742748076923077</v>
      </c>
    </row>
    <row r="47" spans="1:47" s="42" customFormat="1" hidden="1" x14ac:dyDescent="0.2">
      <c r="A47" s="28">
        <f>_xlfn.RANK.EQ(AU47,$AU$2:$AU$101,0)</f>
        <v>36</v>
      </c>
      <c r="B47" s="35" t="s">
        <v>56</v>
      </c>
      <c r="C47" s="33"/>
      <c r="D47" s="33" t="s">
        <v>20</v>
      </c>
      <c r="E47" s="33"/>
      <c r="F47" s="33" t="s">
        <v>20</v>
      </c>
      <c r="G47" s="33"/>
      <c r="H47" s="33" t="s">
        <v>20</v>
      </c>
      <c r="I47" s="33" t="s">
        <v>20</v>
      </c>
      <c r="J47" s="33" t="s">
        <v>20</v>
      </c>
      <c r="K47" s="33"/>
      <c r="L47" s="33" t="s">
        <v>20</v>
      </c>
      <c r="M47" s="33"/>
      <c r="N47" s="33" t="s">
        <v>20</v>
      </c>
      <c r="O47" s="33" t="s">
        <v>20</v>
      </c>
      <c r="P47" s="33"/>
      <c r="Q47" s="33"/>
      <c r="R47" s="33"/>
      <c r="S47" s="33" t="s">
        <v>20</v>
      </c>
      <c r="T47" s="28"/>
      <c r="U47" s="36">
        <v>0.24</v>
      </c>
      <c r="V47" s="37">
        <f>1-(U47/100)</f>
        <v>0.99760000000000004</v>
      </c>
      <c r="W47" s="34">
        <v>4436</v>
      </c>
      <c r="X47" s="38">
        <f>W47/1000</f>
        <v>4.4359999999999999</v>
      </c>
      <c r="Y47" s="29" t="s">
        <v>150</v>
      </c>
      <c r="Z47" s="29" t="s">
        <v>151</v>
      </c>
      <c r="AA47" s="29"/>
      <c r="AB47" s="30"/>
      <c r="AC47" s="39">
        <v>0.34599999999999997</v>
      </c>
      <c r="AD47" s="31">
        <v>1</v>
      </c>
      <c r="AE47" s="31">
        <v>1</v>
      </c>
      <c r="AF47" s="30">
        <v>1</v>
      </c>
      <c r="AG47" s="30">
        <v>0.4</v>
      </c>
      <c r="AH47" s="30">
        <v>0.2</v>
      </c>
      <c r="AI47" s="31">
        <v>1</v>
      </c>
      <c r="AJ47" s="31">
        <v>1</v>
      </c>
      <c r="AK47" s="31">
        <v>1</v>
      </c>
      <c r="AL47" s="31">
        <v>1</v>
      </c>
      <c r="AM47" s="88"/>
      <c r="AN47" s="88"/>
      <c r="AO47" s="29">
        <v>1</v>
      </c>
      <c r="AP47" s="29">
        <v>1</v>
      </c>
      <c r="AQ47" s="31">
        <f>SUM(AD47:AP47)</f>
        <v>9.6</v>
      </c>
      <c r="AR47" s="40">
        <f>AVERAGE(AD47:AP47)</f>
        <v>0.87272727272727268</v>
      </c>
      <c r="AS47" s="100">
        <f>_xlfn.RANK.EQ(V47,V47:V146,1)/100</f>
        <v>0.54</v>
      </c>
      <c r="AT47" s="31">
        <f>_xlfn.RANK.EQ(X47,X47:X146,1)/100</f>
        <v>0.56000000000000005</v>
      </c>
      <c r="AU47" s="41">
        <f>AVERAGE(AC47, AR47,V47, X47)</f>
        <v>1.6630818181818181</v>
      </c>
    </row>
    <row r="48" spans="1:47" s="42" customFormat="1" ht="25.5" hidden="1" x14ac:dyDescent="0.2">
      <c r="A48" s="28">
        <f>_xlfn.RANK.EQ(AU48,$AU$2:$AU$101,0)</f>
        <v>38</v>
      </c>
      <c r="B48" s="35" t="s">
        <v>30</v>
      </c>
      <c r="C48" s="27"/>
      <c r="D48" s="27"/>
      <c r="E48" s="27"/>
      <c r="F48" s="27"/>
      <c r="G48" s="27"/>
      <c r="H48" s="27"/>
      <c r="I48" s="27" t="s">
        <v>20</v>
      </c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36">
        <v>0.43</v>
      </c>
      <c r="V48" s="37">
        <f>1-(U48/100)</f>
        <v>0.99570000000000003</v>
      </c>
      <c r="W48" s="34">
        <v>3184</v>
      </c>
      <c r="X48" s="38">
        <f>W48/1000</f>
        <v>3.1840000000000002</v>
      </c>
      <c r="Y48" s="29" t="s">
        <v>150</v>
      </c>
      <c r="Z48" s="29">
        <v>0</v>
      </c>
      <c r="AA48" s="29"/>
      <c r="AB48" s="30" t="s">
        <v>161</v>
      </c>
      <c r="AC48" s="39">
        <v>0.02</v>
      </c>
      <c r="AD48" s="31">
        <v>0.8</v>
      </c>
      <c r="AE48" s="31">
        <v>1</v>
      </c>
      <c r="AF48" s="30">
        <v>1</v>
      </c>
      <c r="AG48" s="30">
        <v>0.6</v>
      </c>
      <c r="AH48" s="30">
        <v>0.6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1</v>
      </c>
      <c r="AP48" s="29">
        <v>1</v>
      </c>
      <c r="AQ48" s="31">
        <f>SUM(AD48:AP48)</f>
        <v>10</v>
      </c>
      <c r="AR48" s="40">
        <f>AVERAGE(AD48:AP48)</f>
        <v>0.90909090909090906</v>
      </c>
      <c r="AS48" s="100">
        <f>_xlfn.RANK.EQ(V48,V48:V147,1)/100</f>
        <v>0.52</v>
      </c>
      <c r="AT48" s="31">
        <f>_xlfn.RANK.EQ(X48,X48:X147,1)/100</f>
        <v>0.53</v>
      </c>
      <c r="AU48" s="41">
        <f>AVERAGE(AC48, AR48,V48, X48)</f>
        <v>1.2771977272727273</v>
      </c>
    </row>
    <row r="49" spans="1:47" s="42" customFormat="1" hidden="1" x14ac:dyDescent="0.2">
      <c r="A49" s="28">
        <f>_xlfn.RANK.EQ(AU49,$AU$2:$AU$101,0)</f>
        <v>39</v>
      </c>
      <c r="B49" s="35" t="s">
        <v>24</v>
      </c>
      <c r="C49" s="27"/>
      <c r="D49" s="27" t="s">
        <v>20</v>
      </c>
      <c r="E49" s="27"/>
      <c r="F49" s="27" t="s">
        <v>20</v>
      </c>
      <c r="G49" s="27"/>
      <c r="H49" s="27"/>
      <c r="I49" s="27"/>
      <c r="J49" s="27"/>
      <c r="K49" s="27"/>
      <c r="L49" s="27"/>
      <c r="M49" s="27"/>
      <c r="N49" s="27" t="s">
        <v>20</v>
      </c>
      <c r="O49" s="27"/>
      <c r="P49" s="27"/>
      <c r="Q49" s="27" t="s">
        <v>20</v>
      </c>
      <c r="R49" s="27"/>
      <c r="S49" s="27"/>
      <c r="T49" s="28"/>
      <c r="U49" s="36">
        <v>33.53</v>
      </c>
      <c r="V49" s="37">
        <f>1-(U49/100)</f>
        <v>0.66470000000000007</v>
      </c>
      <c r="W49" s="34">
        <v>3311</v>
      </c>
      <c r="X49" s="38">
        <f>W49/1000</f>
        <v>3.3109999999999999</v>
      </c>
      <c r="Y49" s="29">
        <v>32</v>
      </c>
      <c r="Z49" s="29">
        <v>32</v>
      </c>
      <c r="AA49" s="29">
        <v>0</v>
      </c>
      <c r="AB49" s="30" t="s">
        <v>156</v>
      </c>
      <c r="AC49" s="39">
        <v>0.21199999999999999</v>
      </c>
      <c r="AD49" s="31">
        <v>1</v>
      </c>
      <c r="AE49" s="31">
        <v>0.7</v>
      </c>
      <c r="AF49" s="30">
        <v>1</v>
      </c>
      <c r="AG49" s="30">
        <v>0.4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7.1</v>
      </c>
      <c r="AR49" s="40">
        <f>AVERAGE(AD49:AP49)</f>
        <v>0.64545454545454539</v>
      </c>
      <c r="AS49" s="100">
        <f>_xlfn.RANK.EQ(V49,V49:V148,1)/100</f>
        <v>0.09</v>
      </c>
      <c r="AT49" s="31">
        <f>_xlfn.RANK.EQ(X49,X49:X148,1)/100</f>
        <v>0.53</v>
      </c>
      <c r="AU49" s="41">
        <f>AVERAGE(AC49, AR49,V49, X49)</f>
        <v>1.2082886363636365</v>
      </c>
    </row>
    <row r="50" spans="1:47" s="42" customFormat="1" hidden="1" x14ac:dyDescent="0.2">
      <c r="A50" s="28">
        <f>_xlfn.RANK.EQ(AU50,$AU$2:$AU$101,0)</f>
        <v>40</v>
      </c>
      <c r="B50" s="35" t="s">
        <v>82</v>
      </c>
      <c r="C50" s="33"/>
      <c r="D50" s="33"/>
      <c r="E50" s="33" t="s">
        <v>20</v>
      </c>
      <c r="F50" s="33"/>
      <c r="G50" s="33"/>
      <c r="H50" s="33"/>
      <c r="I50" s="33"/>
      <c r="J50" s="33"/>
      <c r="K50" s="33"/>
      <c r="L50" s="33"/>
      <c r="M50" s="33"/>
      <c r="N50" s="33"/>
      <c r="O50" s="27"/>
      <c r="P50" s="27"/>
      <c r="Q50" s="27"/>
      <c r="R50" s="27"/>
      <c r="S50" s="27"/>
      <c r="T50" s="28"/>
      <c r="U50" s="36">
        <v>3.73</v>
      </c>
      <c r="V50" s="37">
        <f>1-(U50/100)</f>
        <v>0.9627</v>
      </c>
      <c r="W50" s="34">
        <v>2916</v>
      </c>
      <c r="X50" s="38">
        <f>W50/1000</f>
        <v>2.9159999999999999</v>
      </c>
      <c r="Y50" s="29" t="s">
        <v>150</v>
      </c>
      <c r="Z50" s="29" t="s">
        <v>151</v>
      </c>
      <c r="AA50" s="29" t="s">
        <v>150</v>
      </c>
      <c r="AB50" s="30" t="s">
        <v>207</v>
      </c>
      <c r="AC50" s="39">
        <v>0.307</v>
      </c>
      <c r="AD50" s="31">
        <v>1</v>
      </c>
      <c r="AE50" s="31">
        <v>0.8</v>
      </c>
      <c r="AF50" s="30">
        <v>0</v>
      </c>
      <c r="AG50" s="30">
        <v>0</v>
      </c>
      <c r="AH50" s="30">
        <v>0.6</v>
      </c>
      <c r="AI50" s="31">
        <v>0</v>
      </c>
      <c r="AJ50" s="31">
        <v>0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0</v>
      </c>
      <c r="AP50" s="29">
        <v>0</v>
      </c>
      <c r="AQ50" s="31">
        <f>SUM(AD50:AP50)</f>
        <v>4.4000000000000004</v>
      </c>
      <c r="AR50" s="40">
        <f>AVERAGE(AD50:AP50)</f>
        <v>0.4</v>
      </c>
      <c r="AS50" s="100">
        <f>_xlfn.RANK.EQ(V50,V50:V149,1)/100</f>
        <v>0.35</v>
      </c>
      <c r="AT50" s="31">
        <f>_xlfn.RANK.EQ(X50,X50:X149,1)/100</f>
        <v>0.52</v>
      </c>
      <c r="AU50" s="41">
        <f>AVERAGE(AC50, AR50,V50, X50)</f>
        <v>1.146425</v>
      </c>
    </row>
    <row r="51" spans="1:47" s="42" customFormat="1" hidden="1" x14ac:dyDescent="0.2">
      <c r="A51" s="28">
        <f>_xlfn.RANK.EQ(AU51,$AU$2:$AU$101,0)</f>
        <v>42</v>
      </c>
      <c r="B51" s="35" t="s">
        <v>47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/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3.79</v>
      </c>
      <c r="V51" s="37">
        <f>1-(U51/100)</f>
        <v>0.96209999999999996</v>
      </c>
      <c r="W51" s="34">
        <v>2041</v>
      </c>
      <c r="X51" s="38">
        <f>W51/1000</f>
        <v>2.0409999999999999</v>
      </c>
      <c r="Y51" s="29" t="s">
        <v>150</v>
      </c>
      <c r="Z51" s="29" t="s">
        <v>151</v>
      </c>
      <c r="AA51" s="29" t="s">
        <v>183</v>
      </c>
      <c r="AB51" s="30" t="s">
        <v>183</v>
      </c>
      <c r="AC51" s="39">
        <v>0.435</v>
      </c>
      <c r="AD51" s="31">
        <v>1</v>
      </c>
      <c r="AE51" s="31">
        <v>1</v>
      </c>
      <c r="AF51" s="30">
        <v>0</v>
      </c>
      <c r="AG51" s="30">
        <v>0.4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 t="s">
        <v>153</v>
      </c>
      <c r="AO51" s="29">
        <v>1</v>
      </c>
      <c r="AP51" s="29">
        <v>0</v>
      </c>
      <c r="AQ51" s="31">
        <f>SUM(AD51:AP51)</f>
        <v>7.4</v>
      </c>
      <c r="AR51" s="40">
        <f>AVERAGE(AD51:AP51)</f>
        <v>0.67272727272727273</v>
      </c>
      <c r="AS51" s="100">
        <f>_xlfn.RANK.EQ(V51,V51:V150,1)/100</f>
        <v>0.34</v>
      </c>
      <c r="AT51" s="31">
        <f>_xlfn.RANK.EQ(X51,X51:X150,1)/100</f>
        <v>0.49</v>
      </c>
      <c r="AU51" s="41">
        <f>AVERAGE(AC51, AR51,V51, X51)</f>
        <v>1.0277068181818181</v>
      </c>
    </row>
    <row r="52" spans="1:47" s="42" customFormat="1" hidden="1" x14ac:dyDescent="0.2">
      <c r="A52" s="28">
        <f>_xlfn.RANK.EQ(AU52,$AU$2:$AU$101,0)</f>
        <v>43</v>
      </c>
      <c r="B52" s="35" t="s">
        <v>45</v>
      </c>
      <c r="C52" s="33"/>
      <c r="D52" s="33"/>
      <c r="E52" s="33" t="s">
        <v>20</v>
      </c>
      <c r="F52" s="33"/>
      <c r="G52" s="33"/>
      <c r="H52" s="33"/>
      <c r="I52" s="33" t="s">
        <v>20</v>
      </c>
      <c r="J52" s="33" t="s">
        <v>20</v>
      </c>
      <c r="K52" s="33"/>
      <c r="L52" s="33"/>
      <c r="M52" s="33"/>
      <c r="N52" s="33"/>
      <c r="O52" s="33"/>
      <c r="P52" s="33" t="s">
        <v>20</v>
      </c>
      <c r="Q52" s="33"/>
      <c r="R52" s="27"/>
      <c r="S52" s="27"/>
      <c r="T52" s="28"/>
      <c r="U52" s="36">
        <v>0.69</v>
      </c>
      <c r="V52" s="37">
        <f>1-(U52/100)</f>
        <v>0.99309999999999998</v>
      </c>
      <c r="W52" s="34">
        <v>1821</v>
      </c>
      <c r="X52" s="38">
        <f>W52/1000</f>
        <v>1.821</v>
      </c>
      <c r="Y52" s="29" t="s">
        <v>150</v>
      </c>
      <c r="Z52" s="29" t="s">
        <v>151</v>
      </c>
      <c r="AA52" s="29" t="s">
        <v>150</v>
      </c>
      <c r="AB52" s="30" t="s">
        <v>182</v>
      </c>
      <c r="AC52" s="39">
        <v>0.435</v>
      </c>
      <c r="AD52" s="31">
        <v>1</v>
      </c>
      <c r="AE52" s="31">
        <v>1</v>
      </c>
      <c r="AF52" s="30">
        <v>0</v>
      </c>
      <c r="AG52" s="30">
        <v>0.6</v>
      </c>
      <c r="AH52" s="30">
        <v>0</v>
      </c>
      <c r="AI52" s="31">
        <v>1</v>
      </c>
      <c r="AJ52" s="31">
        <v>1</v>
      </c>
      <c r="AK52" s="31">
        <v>1</v>
      </c>
      <c r="AL52" s="31">
        <v>1</v>
      </c>
      <c r="AM52" s="88" t="s">
        <v>148</v>
      </c>
      <c r="AN52" s="88" t="s">
        <v>153</v>
      </c>
      <c r="AO52" s="29">
        <v>1</v>
      </c>
      <c r="AP52" s="29">
        <v>0</v>
      </c>
      <c r="AQ52" s="31">
        <f>SUM(AD52:AP52)</f>
        <v>7.6</v>
      </c>
      <c r="AR52" s="40">
        <f>AVERAGE(AD52:AP52)</f>
        <v>0.69090909090909092</v>
      </c>
      <c r="AS52" s="100">
        <f>_xlfn.RANK.EQ(V52,V52:V151,1)/100</f>
        <v>0.48</v>
      </c>
      <c r="AT52" s="31">
        <f>_xlfn.RANK.EQ(X52,X52:X151,1)/100</f>
        <v>0.44</v>
      </c>
      <c r="AU52" s="41">
        <f>AVERAGE(AC52, AR52,V52, X52)</f>
        <v>0.9850022727272727</v>
      </c>
    </row>
    <row r="53" spans="1:47" s="42" customFormat="1" ht="25.5" hidden="1" x14ac:dyDescent="0.2">
      <c r="A53" s="28">
        <f>_xlfn.RANK.EQ(AU53,$AU$2:$AU$101,0)</f>
        <v>44</v>
      </c>
      <c r="B53" s="35" t="s">
        <v>84</v>
      </c>
      <c r="C53" s="27"/>
      <c r="D53" s="27"/>
      <c r="E53" s="27" t="s">
        <v>20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36">
        <v>4.32</v>
      </c>
      <c r="V53" s="37">
        <f>1-(U53/100)</f>
        <v>0.95679999999999998</v>
      </c>
      <c r="W53" s="34">
        <v>2211</v>
      </c>
      <c r="X53" s="38">
        <f>W53/1000</f>
        <v>2.2109999999999999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0.307</v>
      </c>
      <c r="AD53" s="31">
        <v>0.8</v>
      </c>
      <c r="AE53" s="31">
        <v>0.5</v>
      </c>
      <c r="AF53" s="30">
        <v>0</v>
      </c>
      <c r="AG53" s="30">
        <v>0</v>
      </c>
      <c r="AH53" s="30">
        <v>0</v>
      </c>
      <c r="AI53" s="31">
        <v>1</v>
      </c>
      <c r="AJ53" s="31">
        <v>1</v>
      </c>
      <c r="AK53" s="31">
        <v>0.66</v>
      </c>
      <c r="AL53" s="31">
        <v>0.66</v>
      </c>
      <c r="AM53" s="88"/>
      <c r="AN53" s="88" t="s">
        <v>148</v>
      </c>
      <c r="AO53" s="29">
        <v>0</v>
      </c>
      <c r="AP53" s="29">
        <v>0</v>
      </c>
      <c r="AQ53" s="31">
        <f>SUM(AD53:AP53)</f>
        <v>4.62</v>
      </c>
      <c r="AR53" s="40">
        <f>AVERAGE(AD53:AP53)</f>
        <v>0.42</v>
      </c>
      <c r="AS53" s="100">
        <f>_xlfn.RANK.EQ(V53,V53:V152,1)/100</f>
        <v>0.32</v>
      </c>
      <c r="AT53" s="31">
        <f>_xlfn.RANK.EQ(X53,X53:X152,1)/100</f>
        <v>0.49</v>
      </c>
      <c r="AU53" s="41">
        <f>AVERAGE(AC53, AR53,V53, X53)</f>
        <v>0.97370000000000001</v>
      </c>
    </row>
    <row r="54" spans="1:47" s="42" customFormat="1" ht="25.5" hidden="1" x14ac:dyDescent="0.2">
      <c r="A54" s="28">
        <f>_xlfn.RANK.EQ(AU54,$AU$2:$AU$101,0)</f>
        <v>45</v>
      </c>
      <c r="B54" s="35" t="s">
        <v>177</v>
      </c>
      <c r="C54" s="33"/>
      <c r="D54" s="33"/>
      <c r="E54" s="33"/>
      <c r="F54" s="33"/>
      <c r="G54" s="33"/>
      <c r="H54" s="33" t="s">
        <v>20</v>
      </c>
      <c r="I54" s="33"/>
      <c r="J54" s="33" t="s">
        <v>20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>
        <v>2.5299999999999998</v>
      </c>
      <c r="V54" s="37">
        <f>1-(U54/100)</f>
        <v>0.97470000000000001</v>
      </c>
      <c r="W54" s="34">
        <v>1928</v>
      </c>
      <c r="X54" s="38">
        <f>W54/1000</f>
        <v>1.9279999999999999</v>
      </c>
      <c r="Y54" s="29" t="s">
        <v>150</v>
      </c>
      <c r="Z54" s="29" t="s">
        <v>151</v>
      </c>
      <c r="AA54" s="29" t="s">
        <v>150</v>
      </c>
      <c r="AB54" s="30" t="s">
        <v>150</v>
      </c>
      <c r="AC54" s="39">
        <v>2.5000000000000001E-2</v>
      </c>
      <c r="AD54" s="29" t="s">
        <v>150</v>
      </c>
      <c r="AE54" s="31">
        <v>0.8</v>
      </c>
      <c r="AF54" s="30">
        <v>0</v>
      </c>
      <c r="AG54" s="30" t="s">
        <v>178</v>
      </c>
      <c r="AH54" s="30" t="s">
        <v>178</v>
      </c>
      <c r="AI54" s="31">
        <v>1</v>
      </c>
      <c r="AJ54" s="31">
        <v>1</v>
      </c>
      <c r="AK54" s="31">
        <v>1</v>
      </c>
      <c r="AL54" s="31">
        <v>1</v>
      </c>
      <c r="AM54" s="88" t="s">
        <v>179</v>
      </c>
      <c r="AN54" s="88"/>
      <c r="AO54" s="29" t="s">
        <v>180</v>
      </c>
      <c r="AP54" s="29" t="s">
        <v>180</v>
      </c>
      <c r="AQ54" s="31">
        <f>SUM(AD54:AP54)</f>
        <v>4.8</v>
      </c>
      <c r="AR54" s="40">
        <f>AVERAGE(AD54:AP54)</f>
        <v>0.79999999999999993</v>
      </c>
      <c r="AS54" s="100">
        <f>_xlfn.RANK.EQ(V54,V54:V153,1)/100</f>
        <v>0.36</v>
      </c>
      <c r="AT54" s="31">
        <f>_xlfn.RANK.EQ(X54,X54:X153,1)/100</f>
        <v>0.46</v>
      </c>
      <c r="AU54" s="41">
        <f>AVERAGE(AC54, AR54,V54, X54)</f>
        <v>0.931925</v>
      </c>
    </row>
    <row r="55" spans="1:47" s="42" customFormat="1" hidden="1" x14ac:dyDescent="0.2">
      <c r="A55" s="28">
        <f>_xlfn.RANK.EQ(AU55,$AU$2:$AU$101,0)</f>
        <v>46</v>
      </c>
      <c r="B55" s="35" t="s">
        <v>22</v>
      </c>
      <c r="C55" s="27"/>
      <c r="D55" s="27"/>
      <c r="E55" s="27"/>
      <c r="F55" s="27"/>
      <c r="G55" s="27"/>
      <c r="H55" s="27" t="s">
        <v>20</v>
      </c>
      <c r="I55" s="27" t="s">
        <v>20</v>
      </c>
      <c r="J55" s="27" t="s">
        <v>20</v>
      </c>
      <c r="K55" s="27" t="s">
        <v>20</v>
      </c>
      <c r="L55" s="27"/>
      <c r="M55" s="27" t="s">
        <v>20</v>
      </c>
      <c r="N55" s="27"/>
      <c r="O55" s="27"/>
      <c r="P55" s="27" t="s">
        <v>20</v>
      </c>
      <c r="Q55" s="27"/>
      <c r="R55" s="27" t="s">
        <v>20</v>
      </c>
      <c r="S55" s="27"/>
      <c r="T55" s="28"/>
      <c r="U55" s="36">
        <v>2.71</v>
      </c>
      <c r="V55" s="37">
        <f>1-(U55/100)</f>
        <v>0.97289999999999999</v>
      </c>
      <c r="W55" s="34">
        <v>1850</v>
      </c>
      <c r="X55" s="38">
        <f>W55/1000</f>
        <v>1.85</v>
      </c>
      <c r="Y55" s="29" t="s">
        <v>150</v>
      </c>
      <c r="Z55" s="29" t="s">
        <v>151</v>
      </c>
      <c r="AA55" s="29" t="s">
        <v>150</v>
      </c>
      <c r="AB55" s="30" t="s">
        <v>152</v>
      </c>
      <c r="AC55" s="39">
        <v>0.27500000000000002</v>
      </c>
      <c r="AD55" s="31">
        <v>1</v>
      </c>
      <c r="AE55" s="31">
        <v>1</v>
      </c>
      <c r="AF55" s="30">
        <v>0</v>
      </c>
      <c r="AG55" s="30">
        <v>0.6</v>
      </c>
      <c r="AH55" s="30">
        <v>0</v>
      </c>
      <c r="AI55" s="31">
        <v>1</v>
      </c>
      <c r="AJ55" s="31">
        <v>1</v>
      </c>
      <c r="AK55" s="31">
        <v>1</v>
      </c>
      <c r="AL55" s="31">
        <v>0.66</v>
      </c>
      <c r="AM55" s="88">
        <v>1</v>
      </c>
      <c r="AN55" s="88" t="s">
        <v>153</v>
      </c>
      <c r="AO55" s="29">
        <v>0</v>
      </c>
      <c r="AP55" s="29">
        <v>0</v>
      </c>
      <c r="AQ55" s="31">
        <f>SUM(AD55:AP55)</f>
        <v>7.26</v>
      </c>
      <c r="AR55" s="40">
        <f>AVERAGE(AD55:AP55)</f>
        <v>0.60499999999999998</v>
      </c>
      <c r="AS55" s="100">
        <f>_xlfn.RANK.EQ(V55,V55:V154,1)/100</f>
        <v>0.35</v>
      </c>
      <c r="AT55" s="31">
        <f>_xlfn.RANK.EQ(X55,X55:X154,1)/100</f>
        <v>0.44</v>
      </c>
      <c r="AU55" s="41">
        <f>AVERAGE(AC55, AR55,V55, X55)</f>
        <v>0.92572500000000002</v>
      </c>
    </row>
    <row r="56" spans="1:47" s="42" customFormat="1" hidden="1" x14ac:dyDescent="0.2">
      <c r="A56" s="28">
        <f>_xlfn.RANK.EQ(AU56,$AU$2:$AU$101,0)</f>
        <v>47</v>
      </c>
      <c r="B56" s="35" t="s">
        <v>98</v>
      </c>
      <c r="C56" s="33" t="s">
        <v>20</v>
      </c>
      <c r="D56" s="33" t="s">
        <v>20</v>
      </c>
      <c r="E56" s="33"/>
      <c r="F56" s="33" t="s">
        <v>20</v>
      </c>
      <c r="G56" s="33"/>
      <c r="H56" s="33" t="s">
        <v>20</v>
      </c>
      <c r="I56" s="33"/>
      <c r="J56" s="33"/>
      <c r="K56" s="33" t="s">
        <v>20</v>
      </c>
      <c r="L56" s="33" t="s">
        <v>20</v>
      </c>
      <c r="M56" s="33" t="s">
        <v>20</v>
      </c>
      <c r="N56" s="33" t="s">
        <v>20</v>
      </c>
      <c r="O56" s="33" t="s">
        <v>20</v>
      </c>
      <c r="P56" s="33" t="s">
        <v>20</v>
      </c>
      <c r="Q56" s="33" t="s">
        <v>20</v>
      </c>
      <c r="R56" s="33" t="s">
        <v>20</v>
      </c>
      <c r="S56" s="33"/>
      <c r="T56" s="33" t="s">
        <v>20</v>
      </c>
      <c r="U56" s="36">
        <v>15.36</v>
      </c>
      <c r="V56" s="37">
        <f>1-(U56/100)</f>
        <v>0.84640000000000004</v>
      </c>
      <c r="W56" s="34">
        <v>1712</v>
      </c>
      <c r="X56" s="38">
        <f>W56/1000</f>
        <v>1.712</v>
      </c>
      <c r="Y56" s="29" t="s">
        <v>192</v>
      </c>
      <c r="Z56" s="29" t="s">
        <v>192</v>
      </c>
      <c r="AA56" s="29" t="s">
        <v>150</v>
      </c>
      <c r="AB56" s="30" t="s">
        <v>150</v>
      </c>
      <c r="AC56" s="39">
        <v>0.53</v>
      </c>
      <c r="AD56" s="31">
        <v>1</v>
      </c>
      <c r="AE56" s="31">
        <v>1</v>
      </c>
      <c r="AF56" s="30">
        <v>0</v>
      </c>
      <c r="AG56" s="30">
        <v>0.8</v>
      </c>
      <c r="AH56" s="30">
        <v>0.2</v>
      </c>
      <c r="AI56" s="31">
        <v>1</v>
      </c>
      <c r="AJ56" s="31">
        <v>0</v>
      </c>
      <c r="AK56" s="31">
        <v>1</v>
      </c>
      <c r="AL56" s="31">
        <v>1</v>
      </c>
      <c r="AM56" s="88">
        <v>1</v>
      </c>
      <c r="AN56" s="88" t="s">
        <v>153</v>
      </c>
      <c r="AO56" s="29">
        <v>0</v>
      </c>
      <c r="AP56" s="29">
        <v>0</v>
      </c>
      <c r="AQ56" s="31">
        <f>SUM(AD56:AP56)</f>
        <v>7</v>
      </c>
      <c r="AR56" s="40">
        <f>AVERAGE(AD56:AP56)</f>
        <v>0.58333333333333337</v>
      </c>
      <c r="AS56" s="100">
        <f>_xlfn.RANK.EQ(V56,V56:V155,1)/100</f>
        <v>0.14000000000000001</v>
      </c>
      <c r="AT56" s="31">
        <f>_xlfn.RANK.EQ(X56,X56:X155,1)/100</f>
        <v>0.42</v>
      </c>
      <c r="AU56" s="41">
        <f>AVERAGE(AC56, AR56,V56, X56)</f>
        <v>0.91793333333333327</v>
      </c>
    </row>
    <row r="57" spans="1:47" s="42" customFormat="1" hidden="1" x14ac:dyDescent="0.2">
      <c r="A57" s="28">
        <f>_xlfn.RANK.EQ(AU57,$AU$2:$AU$101,0)</f>
        <v>48</v>
      </c>
      <c r="B57" s="35" t="s">
        <v>107</v>
      </c>
      <c r="C57" s="33"/>
      <c r="D57" s="33"/>
      <c r="E57" s="33"/>
      <c r="F57" s="33"/>
      <c r="G57" s="33"/>
      <c r="H57" s="33"/>
      <c r="I57" s="33"/>
      <c r="J57" s="33"/>
      <c r="K57" s="33" t="s">
        <v>20</v>
      </c>
      <c r="L57" s="33"/>
      <c r="M57" s="33"/>
      <c r="N57" s="33"/>
      <c r="O57" s="33"/>
      <c r="P57" s="33"/>
      <c r="Q57" s="27"/>
      <c r="R57" s="27"/>
      <c r="S57" s="27"/>
      <c r="T57" s="28"/>
      <c r="U57" s="36">
        <v>1.51</v>
      </c>
      <c r="V57" s="37">
        <f>1-(U57/100)</f>
        <v>0.9849</v>
      </c>
      <c r="W57" s="34">
        <v>1620</v>
      </c>
      <c r="X57" s="38">
        <f>W57/1000</f>
        <v>1.62</v>
      </c>
      <c r="Y57" s="29">
        <v>17</v>
      </c>
      <c r="Z57" s="29">
        <v>17</v>
      </c>
      <c r="AA57" s="29" t="s">
        <v>202</v>
      </c>
      <c r="AB57" s="30" t="s">
        <v>202</v>
      </c>
      <c r="AC57" s="39">
        <v>8.6999999999999994E-2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0.38</v>
      </c>
      <c r="AT57" s="31">
        <f>_xlfn.RANK.EQ(X57,X57:X156,1)/100</f>
        <v>0.4</v>
      </c>
      <c r="AU57" s="41">
        <f>AVERAGE(AC57, AR57,V57, X57)</f>
        <v>0.90024772727272728</v>
      </c>
    </row>
    <row r="58" spans="1:47" s="42" customFormat="1" hidden="1" x14ac:dyDescent="0.2">
      <c r="A58" s="28">
        <f>_xlfn.RANK.EQ(AU58,$AU$2:$AU$101,0)</f>
        <v>50</v>
      </c>
      <c r="B58" s="35" t="s">
        <v>32</v>
      </c>
      <c r="C58" s="27"/>
      <c r="D58" s="27" t="s">
        <v>20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36">
        <v>3.14</v>
      </c>
      <c r="V58" s="37">
        <f>1-(U58/100)</f>
        <v>0.96860000000000002</v>
      </c>
      <c r="W58" s="34">
        <v>2144</v>
      </c>
      <c r="X58" s="38">
        <f>W58/1000</f>
        <v>2.1440000000000001</v>
      </c>
      <c r="Y58" s="29" t="s">
        <v>150</v>
      </c>
      <c r="Z58" s="29" t="s">
        <v>151</v>
      </c>
      <c r="AA58" s="29" t="s">
        <v>150</v>
      </c>
      <c r="AB58" s="30" t="s">
        <v>150</v>
      </c>
      <c r="AC58" s="39">
        <v>2.9000000000000001E-2</v>
      </c>
      <c r="AD58" s="31">
        <v>1</v>
      </c>
      <c r="AE58" s="31">
        <v>0.8</v>
      </c>
      <c r="AF58" s="30">
        <v>0</v>
      </c>
      <c r="AG58" s="30">
        <v>0</v>
      </c>
      <c r="AH58" s="30">
        <v>0.2</v>
      </c>
      <c r="AI58" s="31">
        <v>0.5</v>
      </c>
      <c r="AJ58" s="31">
        <v>0</v>
      </c>
      <c r="AK58" s="31">
        <v>1</v>
      </c>
      <c r="AL58" s="31">
        <v>1</v>
      </c>
      <c r="AM58" s="88" t="s">
        <v>150</v>
      </c>
      <c r="AN58" s="88" t="s">
        <v>163</v>
      </c>
      <c r="AO58" s="29">
        <v>0</v>
      </c>
      <c r="AP58" s="29">
        <v>0</v>
      </c>
      <c r="AQ58" s="31">
        <f>SUM(AD58:AP58)</f>
        <v>4.5</v>
      </c>
      <c r="AR58" s="40">
        <f>AVERAGE(AD58:AP58)</f>
        <v>0.40909090909090912</v>
      </c>
      <c r="AS58" s="100">
        <f>_xlfn.RANK.EQ(V58,V58:V157,1)/100</f>
        <v>0.32</v>
      </c>
      <c r="AT58" s="31">
        <f>_xlfn.RANK.EQ(X58,X58:X157,1)/100</f>
        <v>0.44</v>
      </c>
      <c r="AU58" s="41">
        <f>AVERAGE(AC58, AR58,V58, X58)</f>
        <v>0.88767272727272739</v>
      </c>
    </row>
    <row r="59" spans="1:47" s="42" customFormat="1" hidden="1" x14ac:dyDescent="0.2">
      <c r="A59" s="28">
        <f>_xlfn.RANK.EQ(AU59,$AU$2:$AU$101,0)</f>
        <v>51</v>
      </c>
      <c r="B59" s="35" t="s">
        <v>115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 t="s">
        <v>20</v>
      </c>
      <c r="N59" s="33"/>
      <c r="O59" s="33"/>
      <c r="P59" s="33"/>
      <c r="Q59" s="33" t="s">
        <v>20</v>
      </c>
      <c r="R59" s="33"/>
      <c r="S59" s="33"/>
      <c r="T59" s="28"/>
      <c r="U59" s="36">
        <v>12.12</v>
      </c>
      <c r="V59" s="37">
        <f>1-(U59/100)</f>
        <v>0.87880000000000003</v>
      </c>
      <c r="W59" s="34">
        <v>1960</v>
      </c>
      <c r="X59" s="38">
        <f>W59/1000</f>
        <v>1.96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4.9000000000000002E-2</v>
      </c>
      <c r="AD59" s="31">
        <v>0.8</v>
      </c>
      <c r="AE59" s="31">
        <v>0.5</v>
      </c>
      <c r="AF59" s="30">
        <v>1</v>
      </c>
      <c r="AG59" s="30" t="s">
        <v>150</v>
      </c>
      <c r="AH59" s="30" t="s">
        <v>150</v>
      </c>
      <c r="AI59" s="31">
        <v>1</v>
      </c>
      <c r="AJ59" s="31">
        <v>0</v>
      </c>
      <c r="AK59" s="31">
        <v>1</v>
      </c>
      <c r="AL59" s="31">
        <v>1</v>
      </c>
      <c r="AM59" s="88" t="s">
        <v>150</v>
      </c>
      <c r="AN59" s="88" t="s">
        <v>153</v>
      </c>
      <c r="AO59" s="29">
        <v>0</v>
      </c>
      <c r="AP59" s="29">
        <v>0</v>
      </c>
      <c r="AQ59" s="31">
        <f>SUM(AD59:AP59)</f>
        <v>5.3</v>
      </c>
      <c r="AR59" s="40">
        <f>AVERAGE(AD59:AP59)</f>
        <v>0.58888888888888891</v>
      </c>
      <c r="AS59" s="100">
        <f>_xlfn.RANK.EQ(V59,V59:V158,1)/100</f>
        <v>0.17</v>
      </c>
      <c r="AT59" s="31">
        <f>_xlfn.RANK.EQ(X59,X59:X158,1)/100</f>
        <v>0.43</v>
      </c>
      <c r="AU59" s="41">
        <f>AVERAGE(AC59, AR59,V59, X59)</f>
        <v>0.86917222222222223</v>
      </c>
    </row>
    <row r="60" spans="1:47" s="42" customFormat="1" hidden="1" x14ac:dyDescent="0.2">
      <c r="A60" s="28">
        <f>_xlfn.RANK.EQ(AU60,$AU$2:$AU$101,0)</f>
        <v>53</v>
      </c>
      <c r="B60" s="35" t="s">
        <v>44</v>
      </c>
      <c r="C60" s="33"/>
      <c r="D60" s="33"/>
      <c r="E60" s="33"/>
      <c r="F60" s="33"/>
      <c r="G60" s="33"/>
      <c r="H60" s="33"/>
      <c r="I60" s="33" t="s">
        <v>20</v>
      </c>
      <c r="J60" s="33" t="s">
        <v>20</v>
      </c>
      <c r="K60" s="33"/>
      <c r="L60" s="33"/>
      <c r="M60" s="33"/>
      <c r="N60" s="33"/>
      <c r="O60" s="33"/>
      <c r="P60" s="33" t="s">
        <v>20</v>
      </c>
      <c r="Q60" s="33"/>
      <c r="R60" s="27"/>
      <c r="S60" s="27"/>
      <c r="T60" s="28"/>
      <c r="U60" s="36">
        <v>0.06</v>
      </c>
      <c r="V60" s="37">
        <f>1-(U60/100)</f>
        <v>0.99939999999999996</v>
      </c>
      <c r="W60" s="34">
        <v>1640</v>
      </c>
      <c r="X60" s="38">
        <f>W60/1000</f>
        <v>1.64</v>
      </c>
      <c r="Y60" s="29" t="s">
        <v>150</v>
      </c>
      <c r="Z60" s="29" t="s">
        <v>151</v>
      </c>
      <c r="AA60" s="29" t="s">
        <v>181</v>
      </c>
      <c r="AB60" s="30" t="s">
        <v>181</v>
      </c>
      <c r="AC60" s="39">
        <v>0.128</v>
      </c>
      <c r="AD60" s="31">
        <v>1</v>
      </c>
      <c r="AE60" s="31">
        <v>1</v>
      </c>
      <c r="AF60" s="30">
        <v>0</v>
      </c>
      <c r="AG60" s="30">
        <v>0.6</v>
      </c>
      <c r="AH60" s="30">
        <v>0</v>
      </c>
      <c r="AI60" s="31">
        <v>1</v>
      </c>
      <c r="AJ60" s="31">
        <v>1</v>
      </c>
      <c r="AK60" s="31">
        <v>1</v>
      </c>
      <c r="AL60" s="31">
        <v>1</v>
      </c>
      <c r="AM60" s="88" t="s">
        <v>148</v>
      </c>
      <c r="AN60" s="88" t="s">
        <v>153</v>
      </c>
      <c r="AO60" s="29">
        <v>1</v>
      </c>
      <c r="AP60" s="29">
        <v>0</v>
      </c>
      <c r="AQ60" s="31">
        <f>SUM(AD60:AP60)</f>
        <v>7.6</v>
      </c>
      <c r="AR60" s="40">
        <f>AVERAGE(AD60:AP60)</f>
        <v>0.69090909090909092</v>
      </c>
      <c r="AS60" s="100">
        <f>_xlfn.RANK.EQ(V60,V60:V159,1)/100</f>
        <v>0.44</v>
      </c>
      <c r="AT60" s="31">
        <f>_xlfn.RANK.EQ(X60,X60:X159,1)/100</f>
        <v>0.4</v>
      </c>
      <c r="AU60" s="41">
        <f>AVERAGE(AC60, AR60,V60, X60)</f>
        <v>0.86457727272727269</v>
      </c>
    </row>
    <row r="61" spans="1:47" s="42" customFormat="1" hidden="1" x14ac:dyDescent="0.2">
      <c r="A61" s="28">
        <f>_xlfn.RANK.EQ(AU61,$AU$2:$AU$101,0)</f>
        <v>54</v>
      </c>
      <c r="B61" s="35" t="s">
        <v>43</v>
      </c>
      <c r="C61" s="33"/>
      <c r="D61" s="33"/>
      <c r="E61" s="33" t="s">
        <v>20</v>
      </c>
      <c r="F61" s="33"/>
      <c r="G61" s="33"/>
      <c r="H61" s="33"/>
      <c r="I61" s="33"/>
      <c r="J61" s="33" t="s">
        <v>20</v>
      </c>
      <c r="K61" s="33"/>
      <c r="L61" s="33"/>
      <c r="M61" s="33"/>
      <c r="N61" s="33"/>
      <c r="O61" s="33"/>
      <c r="P61" s="33" t="s">
        <v>20</v>
      </c>
      <c r="Q61" s="33"/>
      <c r="R61" s="33"/>
      <c r="S61" s="33"/>
      <c r="T61" s="33"/>
      <c r="U61" s="36">
        <v>1.19</v>
      </c>
      <c r="V61" s="37">
        <f>1-(U61/100)</f>
        <v>0.98809999999999998</v>
      </c>
      <c r="W61" s="34">
        <v>1530</v>
      </c>
      <c r="X61" s="38">
        <f>W61/1000</f>
        <v>1.53</v>
      </c>
      <c r="Y61" s="29" t="s">
        <v>150</v>
      </c>
      <c r="Z61" s="29" t="s">
        <v>151</v>
      </c>
      <c r="AA61" s="29" t="s">
        <v>166</v>
      </c>
      <c r="AB61" s="30" t="s">
        <v>166</v>
      </c>
      <c r="AC61" s="39">
        <v>0.42399999999999999</v>
      </c>
      <c r="AD61" s="31">
        <v>1</v>
      </c>
      <c r="AE61" s="31">
        <v>1</v>
      </c>
      <c r="AF61" s="30">
        <v>0</v>
      </c>
      <c r="AG61" s="30">
        <v>0.4</v>
      </c>
      <c r="AH61" s="30">
        <v>0</v>
      </c>
      <c r="AI61" s="31">
        <v>1</v>
      </c>
      <c r="AJ61" s="31">
        <v>0</v>
      </c>
      <c r="AK61" s="31">
        <v>1</v>
      </c>
      <c r="AL61" s="31">
        <v>1</v>
      </c>
      <c r="AM61" s="88" t="s">
        <v>148</v>
      </c>
      <c r="AN61" s="88" t="s">
        <v>155</v>
      </c>
      <c r="AO61" s="29">
        <v>0</v>
      </c>
      <c r="AP61" s="29">
        <v>0</v>
      </c>
      <c r="AQ61" s="31">
        <f>SUM(AD61:AP61)</f>
        <v>5.4</v>
      </c>
      <c r="AR61" s="40">
        <f>AVERAGE(AD61:AP61)</f>
        <v>0.49090909090909096</v>
      </c>
      <c r="AS61" s="100">
        <f>_xlfn.RANK.EQ(V61,V61:V160,1)/100</f>
        <v>0.36</v>
      </c>
      <c r="AT61" s="31">
        <f>_xlfn.RANK.EQ(X61,X61:X160,1)/100</f>
        <v>0.37</v>
      </c>
      <c r="AU61" s="41">
        <f>AVERAGE(AC61, AR61,V61, X61)</f>
        <v>0.85825227272727278</v>
      </c>
    </row>
    <row r="62" spans="1:47" s="42" customFormat="1" hidden="1" x14ac:dyDescent="0.2">
      <c r="A62" s="28">
        <f>_xlfn.RANK.EQ(AU62,$AU$2:$AU$101,0)</f>
        <v>55</v>
      </c>
      <c r="B62" s="35" t="s">
        <v>85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 t="s">
        <v>20</v>
      </c>
      <c r="N62" s="27"/>
      <c r="O62" s="27"/>
      <c r="P62" s="27"/>
      <c r="Q62" s="27"/>
      <c r="R62" s="27"/>
      <c r="S62" s="27"/>
      <c r="T62" s="28"/>
      <c r="U62" s="36">
        <v>1.05</v>
      </c>
      <c r="V62" s="37">
        <f>1-(U62/100)</f>
        <v>0.98950000000000005</v>
      </c>
      <c r="W62" s="34">
        <v>1776</v>
      </c>
      <c r="X62" s="38">
        <f>W62/1000</f>
        <v>1.776</v>
      </c>
      <c r="Y62" s="29">
        <v>640</v>
      </c>
      <c r="Z62" s="29">
        <v>0</v>
      </c>
      <c r="AA62" s="29" t="s">
        <v>210</v>
      </c>
      <c r="AB62" s="30"/>
      <c r="AC62" s="39">
        <v>2.1000000000000001E-2</v>
      </c>
      <c r="AD62" s="31">
        <v>1</v>
      </c>
      <c r="AE62" s="31">
        <v>1</v>
      </c>
      <c r="AF62" s="30">
        <v>0</v>
      </c>
      <c r="AG62" s="30">
        <v>0.6</v>
      </c>
      <c r="AH62" s="30">
        <v>0.4</v>
      </c>
      <c r="AI62" s="31">
        <v>1</v>
      </c>
      <c r="AJ62" s="31">
        <v>0</v>
      </c>
      <c r="AK62" s="31">
        <v>1</v>
      </c>
      <c r="AL62" s="31">
        <v>1</v>
      </c>
      <c r="AM62" s="88" t="s">
        <v>153</v>
      </c>
      <c r="AN62" s="88" t="s">
        <v>153</v>
      </c>
      <c r="AO62" s="29">
        <v>1</v>
      </c>
      <c r="AP62" s="29">
        <v>0</v>
      </c>
      <c r="AQ62" s="31">
        <f>SUM(AD62:AP62)</f>
        <v>7</v>
      </c>
      <c r="AR62" s="40">
        <f>AVERAGE(AD62:AP62)</f>
        <v>0.63636363636363635</v>
      </c>
      <c r="AS62" s="100">
        <f>_xlfn.RANK.EQ(V62,V62:V161,1)/100</f>
        <v>0.37</v>
      </c>
      <c r="AT62" s="31">
        <f>_xlfn.RANK.EQ(X62,X62:X161,1)/100</f>
        <v>0.39</v>
      </c>
      <c r="AU62" s="41">
        <f>AVERAGE(AC62, AR62,V62, X62)</f>
        <v>0.85571590909090911</v>
      </c>
    </row>
    <row r="63" spans="1:47" s="42" customFormat="1" hidden="1" x14ac:dyDescent="0.2">
      <c r="A63" s="28">
        <f>_xlfn.RANK.EQ(AU63,$AU$2:$AU$101,0)</f>
        <v>56</v>
      </c>
      <c r="B63" s="35" t="s">
        <v>35</v>
      </c>
      <c r="C63" s="33"/>
      <c r="D63" s="33"/>
      <c r="E63" s="33"/>
      <c r="F63" s="33"/>
      <c r="G63" s="33"/>
      <c r="H63" s="33" t="s">
        <v>20</v>
      </c>
      <c r="I63" s="33" t="s">
        <v>20</v>
      </c>
      <c r="J63" s="33"/>
      <c r="K63" s="33" t="s">
        <v>20</v>
      </c>
      <c r="L63" s="33"/>
      <c r="M63" s="33" t="s">
        <v>20</v>
      </c>
      <c r="N63" s="33"/>
      <c r="O63" s="33"/>
      <c r="P63" s="33" t="s">
        <v>20</v>
      </c>
      <c r="Q63" s="33" t="s">
        <v>20</v>
      </c>
      <c r="R63" s="33" t="s">
        <v>20</v>
      </c>
      <c r="S63" s="33"/>
      <c r="T63" s="33" t="s">
        <v>20</v>
      </c>
      <c r="U63" s="36">
        <v>4.04</v>
      </c>
      <c r="V63" s="37">
        <f>1-(U63/100)</f>
        <v>0.95960000000000001</v>
      </c>
      <c r="W63" s="34">
        <v>1536</v>
      </c>
      <c r="X63" s="38">
        <f>W63/1000</f>
        <v>1.536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0.312</v>
      </c>
      <c r="AD63" s="31">
        <v>1</v>
      </c>
      <c r="AE63" s="31">
        <v>1</v>
      </c>
      <c r="AF63" s="30">
        <v>0</v>
      </c>
      <c r="AG63" s="30">
        <v>1</v>
      </c>
      <c r="AH63" s="30">
        <v>0.4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0</v>
      </c>
      <c r="AP63" s="29">
        <v>0</v>
      </c>
      <c r="AQ63" s="31">
        <f>SUM(AD63:AP63)</f>
        <v>6.4</v>
      </c>
      <c r="AR63" s="40">
        <f>AVERAGE(AD63:AP63)</f>
        <v>0.5818181818181819</v>
      </c>
      <c r="AS63" s="100">
        <f>_xlfn.RANK.EQ(V63,V63:V162,1)/100</f>
        <v>0.3</v>
      </c>
      <c r="AT63" s="31">
        <f>_xlfn.RANK.EQ(X63,X63:X162,1)/100</f>
        <v>0.37</v>
      </c>
      <c r="AU63" s="41">
        <f>AVERAGE(AC63, AR63,V63, X63)</f>
        <v>0.84735454545454547</v>
      </c>
    </row>
    <row r="64" spans="1:47" s="42" customFormat="1" hidden="1" x14ac:dyDescent="0.2">
      <c r="A64" s="28">
        <f>_xlfn.RANK.EQ(AU64,$AU$2:$AU$101,0)</f>
        <v>57</v>
      </c>
      <c r="B64" s="35" t="s">
        <v>48</v>
      </c>
      <c r="C64" s="33"/>
      <c r="D64" s="33"/>
      <c r="E64" s="33" t="s">
        <v>20</v>
      </c>
      <c r="F64" s="33"/>
      <c r="G64" s="33"/>
      <c r="H64" s="33"/>
      <c r="I64" s="33" t="s">
        <v>20</v>
      </c>
      <c r="J64" s="33"/>
      <c r="K64" s="33"/>
      <c r="L64" s="33"/>
      <c r="M64" s="33"/>
      <c r="N64" s="33"/>
      <c r="O64" s="33"/>
      <c r="P64" s="33" t="s">
        <v>20</v>
      </c>
      <c r="Q64" s="33"/>
      <c r="R64" s="27"/>
      <c r="S64" s="27"/>
      <c r="T64" s="28"/>
      <c r="U64" s="36">
        <v>1.53</v>
      </c>
      <c r="V64" s="37">
        <f>1-(U64/100)</f>
        <v>0.98470000000000002</v>
      </c>
      <c r="W64" s="34">
        <v>1292</v>
      </c>
      <c r="X64" s="38">
        <f>W64/1000</f>
        <v>1.292</v>
      </c>
      <c r="Y64" s="29" t="s">
        <v>150</v>
      </c>
      <c r="Z64" s="29" t="s">
        <v>151</v>
      </c>
      <c r="AA64" s="29" t="s">
        <v>183</v>
      </c>
      <c r="AB64" s="30" t="s">
        <v>184</v>
      </c>
      <c r="AC64" s="39">
        <v>0.435</v>
      </c>
      <c r="AD64" s="31">
        <v>1</v>
      </c>
      <c r="AE64" s="31">
        <v>1</v>
      </c>
      <c r="AF64" s="30">
        <v>0</v>
      </c>
      <c r="AG64" s="30">
        <v>0.4</v>
      </c>
      <c r="AH64" s="30">
        <v>0</v>
      </c>
      <c r="AI64" s="31">
        <v>1</v>
      </c>
      <c r="AJ64" s="31">
        <v>1</v>
      </c>
      <c r="AK64" s="31">
        <v>1</v>
      </c>
      <c r="AL64" s="31">
        <v>1</v>
      </c>
      <c r="AM64" s="88" t="s">
        <v>150</v>
      </c>
      <c r="AN64" s="88" t="s">
        <v>153</v>
      </c>
      <c r="AO64" s="29">
        <v>1</v>
      </c>
      <c r="AP64" s="29">
        <v>0</v>
      </c>
      <c r="AQ64" s="31">
        <f>SUM(AD64:AP64)</f>
        <v>7.4</v>
      </c>
      <c r="AR64" s="40">
        <f>AVERAGE(AD64:AP64)</f>
        <v>0.67272727272727273</v>
      </c>
      <c r="AS64" s="100">
        <f>_xlfn.RANK.EQ(V64,V64:V163,1)/100</f>
        <v>0.34</v>
      </c>
      <c r="AT64" s="31">
        <f>_xlfn.RANK.EQ(X64,X64:X163,1)/100</f>
        <v>0.33</v>
      </c>
      <c r="AU64" s="41">
        <f>AVERAGE(AC64, AR64,V64, X64)</f>
        <v>0.8461068181818181</v>
      </c>
    </row>
    <row r="65" spans="1:47" s="42" customFormat="1" ht="25.5" hidden="1" x14ac:dyDescent="0.2">
      <c r="A65" s="28">
        <f>_xlfn.RANK.EQ(AU65,$AU$2:$AU$101,0)</f>
        <v>59</v>
      </c>
      <c r="B65" s="35" t="s">
        <v>86</v>
      </c>
      <c r="C65" s="33"/>
      <c r="D65" s="33"/>
      <c r="E65" s="33" t="s">
        <v>20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 t="s">
        <v>20</v>
      </c>
      <c r="Q65" s="27"/>
      <c r="R65" s="27"/>
      <c r="S65" s="27"/>
      <c r="T65" s="28"/>
      <c r="U65" s="36">
        <v>44.56</v>
      </c>
      <c r="V65" s="37">
        <f>1-(U65/100)</f>
        <v>0.5544</v>
      </c>
      <c r="W65" s="34">
        <v>1857</v>
      </c>
      <c r="X65" s="38">
        <f>W65/1000</f>
        <v>1.857</v>
      </c>
      <c r="Y65" s="29" t="s">
        <v>150</v>
      </c>
      <c r="Z65" s="29" t="s">
        <v>151</v>
      </c>
      <c r="AA65" s="29" t="s">
        <v>200</v>
      </c>
      <c r="AB65" s="30" t="s">
        <v>200</v>
      </c>
      <c r="AC65" s="39">
        <v>0.42399999999999999</v>
      </c>
      <c r="AD65" s="31">
        <v>1</v>
      </c>
      <c r="AE65" s="31">
        <v>0.9</v>
      </c>
      <c r="AF65" s="30">
        <v>0</v>
      </c>
      <c r="AG65" s="30">
        <v>0.6</v>
      </c>
      <c r="AH65" s="30">
        <v>0</v>
      </c>
      <c r="AI65" s="31">
        <v>1</v>
      </c>
      <c r="AJ65" s="31">
        <v>0</v>
      </c>
      <c r="AK65" s="31">
        <v>1</v>
      </c>
      <c r="AL65" s="31">
        <v>1</v>
      </c>
      <c r="AM65" s="88" t="s">
        <v>150</v>
      </c>
      <c r="AN65" s="88" t="s">
        <v>149</v>
      </c>
      <c r="AO65" s="29">
        <v>0</v>
      </c>
      <c r="AP65" s="29">
        <v>0</v>
      </c>
      <c r="AQ65" s="31">
        <f>SUM(AD65:AP65)</f>
        <v>5.5</v>
      </c>
      <c r="AR65" s="40">
        <f>AVERAGE(AD65:AP65)</f>
        <v>0.5</v>
      </c>
      <c r="AS65" s="100">
        <f>_xlfn.RANK.EQ(V65,V65:V164,1)/100</f>
        <v>0.06</v>
      </c>
      <c r="AT65" s="31">
        <f>_xlfn.RANK.EQ(X65,X65:X164,1)/100</f>
        <v>0.37</v>
      </c>
      <c r="AU65" s="41">
        <f>AVERAGE(AC65, AR65,V65, X65)</f>
        <v>0.83384999999999998</v>
      </c>
    </row>
    <row r="66" spans="1:47" s="42" customFormat="1" hidden="1" x14ac:dyDescent="0.2">
      <c r="A66" s="28">
        <f>_xlfn.RANK.EQ(AU66,$AU$2:$AU$101,0)</f>
        <v>60</v>
      </c>
      <c r="B66" s="35" t="s">
        <v>95</v>
      </c>
      <c r="C66" s="33" t="s">
        <v>20</v>
      </c>
      <c r="D66" s="33"/>
      <c r="E66" s="33"/>
      <c r="F66" s="33"/>
      <c r="G66" s="33"/>
      <c r="H66" s="33" t="s">
        <v>20</v>
      </c>
      <c r="I66" s="33" t="s">
        <v>20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 t="s">
        <v>20</v>
      </c>
      <c r="U66" s="36">
        <v>1.84</v>
      </c>
      <c r="V66" s="37">
        <f>1-(U66/100)</f>
        <v>0.98160000000000003</v>
      </c>
      <c r="W66" s="34">
        <v>1586</v>
      </c>
      <c r="X66" s="38">
        <f>W66/1000</f>
        <v>1.5860000000000001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0.156</v>
      </c>
      <c r="AD66" s="31">
        <v>1</v>
      </c>
      <c r="AE66" s="31">
        <v>1</v>
      </c>
      <c r="AF66" s="30">
        <v>0</v>
      </c>
      <c r="AG66" s="30" t="s">
        <v>150</v>
      </c>
      <c r="AH66" s="30" t="s">
        <v>150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148</v>
      </c>
      <c r="AO66" s="29">
        <v>0</v>
      </c>
      <c r="AP66" s="29">
        <v>0</v>
      </c>
      <c r="AQ66" s="31">
        <f>SUM(AD66:AP66)</f>
        <v>5</v>
      </c>
      <c r="AR66" s="40">
        <f>AVERAGE(AD66:AP66)</f>
        <v>0.55555555555555558</v>
      </c>
      <c r="AS66" s="100">
        <f>_xlfn.RANK.EQ(V66,V66:V165,1)/100</f>
        <v>0.32</v>
      </c>
      <c r="AT66" s="31">
        <f>_xlfn.RANK.EQ(X66,X66:X165,1)/100</f>
        <v>0.36</v>
      </c>
      <c r="AU66" s="41">
        <f>AVERAGE(AC66, AR66,V66, X66)</f>
        <v>0.8197888888888889</v>
      </c>
    </row>
    <row r="67" spans="1:47" s="42" customFormat="1" hidden="1" x14ac:dyDescent="0.2">
      <c r="A67" s="28">
        <f>_xlfn.RANK.EQ(AU67,$AU$2:$AU$101,0)</f>
        <v>61</v>
      </c>
      <c r="B67" s="35" t="s">
        <v>52</v>
      </c>
      <c r="C67" s="33"/>
      <c r="D67" s="33" t="s">
        <v>20</v>
      </c>
      <c r="E67" s="33" t="s">
        <v>186</v>
      </c>
      <c r="F67" s="33"/>
      <c r="G67" s="33"/>
      <c r="H67" s="33"/>
      <c r="I67" s="33"/>
      <c r="J67" s="33"/>
      <c r="K67" s="33"/>
      <c r="L67" s="33"/>
      <c r="M67" s="33"/>
      <c r="N67" s="33" t="s">
        <v>20</v>
      </c>
      <c r="O67" s="33"/>
      <c r="P67" s="33"/>
      <c r="Q67" s="33"/>
      <c r="R67" s="33"/>
      <c r="S67" s="33"/>
      <c r="T67" s="33"/>
      <c r="U67" s="36">
        <v>0.78</v>
      </c>
      <c r="V67" s="37">
        <f>1-(U67/100)</f>
        <v>0.99219999999999997</v>
      </c>
      <c r="W67" s="34">
        <v>1430</v>
      </c>
      <c r="X67" s="38">
        <f>W67/1000</f>
        <v>1.43</v>
      </c>
      <c r="Y67" s="29">
        <v>500</v>
      </c>
      <c r="Z67" s="29" t="s">
        <v>151</v>
      </c>
      <c r="AA67" s="29" t="s">
        <v>150</v>
      </c>
      <c r="AB67" s="30" t="s">
        <v>150</v>
      </c>
      <c r="AC67" s="39">
        <v>0.188</v>
      </c>
      <c r="AD67" s="89">
        <v>1</v>
      </c>
      <c r="AE67" s="89">
        <v>0.8</v>
      </c>
      <c r="AF67" s="30">
        <v>1</v>
      </c>
      <c r="AG67" s="30">
        <v>0.1</v>
      </c>
      <c r="AH67" s="30">
        <v>0.3</v>
      </c>
      <c r="AI67" s="31">
        <v>1</v>
      </c>
      <c r="AJ67" s="31">
        <v>0</v>
      </c>
      <c r="AK67" s="31">
        <v>1</v>
      </c>
      <c r="AL67" s="31">
        <v>1</v>
      </c>
      <c r="AM67" s="88">
        <v>0</v>
      </c>
      <c r="AN67" s="88">
        <v>0</v>
      </c>
      <c r="AO67" s="29">
        <v>0</v>
      </c>
      <c r="AP67" s="29">
        <v>0</v>
      </c>
      <c r="AQ67" s="31"/>
      <c r="AR67" s="40">
        <f>AVERAGE(AD67:AP67)</f>
        <v>0.47692307692307689</v>
      </c>
      <c r="AS67" s="100">
        <f>_xlfn.RANK.EQ(V67,V67:V166,1)/100</f>
        <v>0.34</v>
      </c>
      <c r="AT67" s="31">
        <f>_xlfn.RANK.EQ(X67,X67:X166,1)/100</f>
        <v>0.34</v>
      </c>
      <c r="AU67" s="41">
        <f>AVERAGE(AC67, AR67,V67, X67)</f>
        <v>0.77178076923076921</v>
      </c>
    </row>
    <row r="68" spans="1:47" s="42" customFormat="1" hidden="1" x14ac:dyDescent="0.2">
      <c r="A68" s="28">
        <f>_xlfn.RANK.EQ(AU68,$AU$2:$AU$101,0)</f>
        <v>62</v>
      </c>
      <c r="B68" s="35" t="s">
        <v>64</v>
      </c>
      <c r="C68" s="33"/>
      <c r="D68" s="33" t="s">
        <v>20</v>
      </c>
      <c r="E68" s="33"/>
      <c r="F68" s="33"/>
      <c r="G68" s="33"/>
      <c r="H68" s="33"/>
      <c r="I68" s="33" t="s">
        <v>20</v>
      </c>
      <c r="J68" s="33" t="s">
        <v>20</v>
      </c>
      <c r="K68" s="33"/>
      <c r="L68" s="33" t="s">
        <v>20</v>
      </c>
      <c r="M68" s="33"/>
      <c r="N68" s="33" t="s">
        <v>20</v>
      </c>
      <c r="O68" s="33" t="s">
        <v>20</v>
      </c>
      <c r="P68" s="33"/>
      <c r="Q68" s="33" t="s">
        <v>20</v>
      </c>
      <c r="R68" s="33"/>
      <c r="S68" s="33"/>
      <c r="T68" s="28"/>
      <c r="U68" s="36">
        <v>1.1399999999999999</v>
      </c>
      <c r="V68" s="37">
        <f>1-(U68/100)</f>
        <v>0.98860000000000003</v>
      </c>
      <c r="W68" s="34">
        <v>615</v>
      </c>
      <c r="X68" s="38">
        <f>W68/1000</f>
        <v>0.61499999999999999</v>
      </c>
      <c r="Y68" s="29" t="s">
        <v>192</v>
      </c>
      <c r="Z68" s="29" t="s">
        <v>192</v>
      </c>
      <c r="AA68" s="29" t="s">
        <v>150</v>
      </c>
      <c r="AB68" s="30" t="s">
        <v>150</v>
      </c>
      <c r="AC68" s="39">
        <v>0.64100000000000001</v>
      </c>
      <c r="AD68" s="31">
        <v>1</v>
      </c>
      <c r="AE68" s="31">
        <v>1</v>
      </c>
      <c r="AF68" s="30">
        <v>0</v>
      </c>
      <c r="AG68" s="30">
        <v>0.6</v>
      </c>
      <c r="AH68" s="30">
        <v>0.2</v>
      </c>
      <c r="AI68" s="31">
        <v>1</v>
      </c>
      <c r="AJ68" s="31">
        <v>1</v>
      </c>
      <c r="AK68" s="31">
        <v>1</v>
      </c>
      <c r="AL68" s="31">
        <v>1</v>
      </c>
      <c r="AM68" s="88">
        <v>1</v>
      </c>
      <c r="AN68" s="88" t="s">
        <v>153</v>
      </c>
      <c r="AO68" s="29">
        <v>1</v>
      </c>
      <c r="AP68" s="29">
        <v>0</v>
      </c>
      <c r="AQ68" s="31">
        <f>SUM(AD68:AP68)</f>
        <v>8.8000000000000007</v>
      </c>
      <c r="AR68" s="40">
        <f>AVERAGE(AD68:AP68)</f>
        <v>0.73333333333333339</v>
      </c>
      <c r="AS68" s="100">
        <f>_xlfn.RANK.EQ(V68,V68:V167,1)/100</f>
        <v>0.32</v>
      </c>
      <c r="AT68" s="31">
        <f>_xlfn.RANK.EQ(X68,X68:X167,1)/100</f>
        <v>0.24</v>
      </c>
      <c r="AU68" s="41">
        <f>AVERAGE(AC68, AR68,V68, X68)</f>
        <v>0.74448333333333339</v>
      </c>
    </row>
    <row r="69" spans="1:47" s="42" customFormat="1" ht="38.25" hidden="1" x14ac:dyDescent="0.2">
      <c r="A69" s="28">
        <f>_xlfn.RANK.EQ(AU69,$AU$2:$AU$101,0)</f>
        <v>63</v>
      </c>
      <c r="B69" s="35" t="s">
        <v>97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 t="s">
        <v>20</v>
      </c>
      <c r="N69" s="27"/>
      <c r="O69" s="27"/>
      <c r="P69" s="27"/>
      <c r="Q69" s="27"/>
      <c r="R69" s="27"/>
      <c r="S69" s="27"/>
      <c r="T69" s="28"/>
      <c r="U69" s="36">
        <v>2.36</v>
      </c>
      <c r="V69" s="37">
        <f>1-(U69/100)</f>
        <v>0.97640000000000005</v>
      </c>
      <c r="W69" s="34">
        <v>1322</v>
      </c>
      <c r="X69" s="38">
        <f>W69/1000</f>
        <v>1.3220000000000001</v>
      </c>
      <c r="Y69" s="29">
        <v>2</v>
      </c>
      <c r="Z69" s="29">
        <v>2</v>
      </c>
      <c r="AA69" s="29" t="s">
        <v>150</v>
      </c>
      <c r="AB69" s="30" t="s">
        <v>150</v>
      </c>
      <c r="AC69" s="39">
        <v>2.1000000000000001E-2</v>
      </c>
      <c r="AD69" s="31">
        <v>1</v>
      </c>
      <c r="AE69" s="31">
        <v>1</v>
      </c>
      <c r="AF69" s="30">
        <v>0</v>
      </c>
      <c r="AG69" s="30">
        <v>0.4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1</v>
      </c>
      <c r="AQ69" s="31">
        <f>SUM(AD69:AP69)</f>
        <v>6.6</v>
      </c>
      <c r="AR69" s="40">
        <f>AVERAGE(AD69:AP69)</f>
        <v>0.6</v>
      </c>
      <c r="AS69" s="100">
        <f>_xlfn.RANK.EQ(V69,V69:V168,1)/100</f>
        <v>0.3</v>
      </c>
      <c r="AT69" s="31">
        <f>_xlfn.RANK.EQ(X69,X69:X168,1)/100</f>
        <v>0.32</v>
      </c>
      <c r="AU69" s="41">
        <f>AVERAGE(AC69, AR69,V69, X69)</f>
        <v>0.72985</v>
      </c>
    </row>
    <row r="70" spans="1:47" s="42" customFormat="1" hidden="1" x14ac:dyDescent="0.2">
      <c r="A70" s="28">
        <f>_xlfn.RANK.EQ(AU70,$AU$2:$AU$101,0)</f>
        <v>64</v>
      </c>
      <c r="B70" s="35" t="s">
        <v>114</v>
      </c>
      <c r="C70" s="33" t="s">
        <v>20</v>
      </c>
      <c r="D70" s="33"/>
      <c r="E70" s="33"/>
      <c r="F70" s="33"/>
      <c r="G70" s="33"/>
      <c r="H70" s="33"/>
      <c r="I70" s="33"/>
      <c r="J70" s="33" t="s">
        <v>20</v>
      </c>
      <c r="K70" s="33"/>
      <c r="L70" s="33"/>
      <c r="M70" s="33" t="s">
        <v>20</v>
      </c>
      <c r="N70" s="33"/>
      <c r="O70" s="33"/>
      <c r="P70" s="33" t="s">
        <v>20</v>
      </c>
      <c r="Q70" s="33" t="s">
        <v>20</v>
      </c>
      <c r="R70" s="33"/>
      <c r="S70" s="33" t="s">
        <v>20</v>
      </c>
      <c r="T70" s="28"/>
      <c r="U70" s="36">
        <v>6.4</v>
      </c>
      <c r="V70" s="37">
        <f>1-(U70/100)</f>
        <v>0.93599999999999994</v>
      </c>
      <c r="W70" s="34">
        <v>739</v>
      </c>
      <c r="X70" s="38">
        <f>W70/1000</f>
        <v>0.73899999999999999</v>
      </c>
      <c r="Y70" s="29">
        <v>1800</v>
      </c>
      <c r="Z70" s="29">
        <v>0</v>
      </c>
      <c r="AA70" s="29" t="s">
        <v>202</v>
      </c>
      <c r="AB70" s="30" t="s">
        <v>202</v>
      </c>
      <c r="AC70" s="39">
        <v>0.19900000000000001</v>
      </c>
      <c r="AD70" s="31">
        <v>1</v>
      </c>
      <c r="AE70" s="31">
        <v>0.8</v>
      </c>
      <c r="AF70" s="30">
        <v>1</v>
      </c>
      <c r="AG70" s="30">
        <v>0.8</v>
      </c>
      <c r="AH70" s="30">
        <v>0.8</v>
      </c>
      <c r="AI70" s="31">
        <v>1</v>
      </c>
      <c r="AJ70" s="31">
        <v>1</v>
      </c>
      <c r="AK70" s="31">
        <v>1</v>
      </c>
      <c r="AL70" s="31">
        <v>1</v>
      </c>
      <c r="AM70" s="88" t="s">
        <v>153</v>
      </c>
      <c r="AN70" s="88" t="s">
        <v>153</v>
      </c>
      <c r="AO70" s="29">
        <v>1</v>
      </c>
      <c r="AP70" s="29">
        <v>1</v>
      </c>
      <c r="AQ70" s="31">
        <f>SUM(AD70:AP70)</f>
        <v>10.399999999999999</v>
      </c>
      <c r="AR70" s="40">
        <f>AVERAGE(AD70:AP70)</f>
        <v>0.94545454545454533</v>
      </c>
      <c r="AS70" s="100">
        <f>_xlfn.RANK.EQ(V70,V70:V169,1)/100</f>
        <v>0.25</v>
      </c>
      <c r="AT70" s="31">
        <f>_xlfn.RANK.EQ(X70,X70:X169,1)/100</f>
        <v>0.26</v>
      </c>
      <c r="AU70" s="41">
        <f>AVERAGE(AC70, AR70,V70, X70)</f>
        <v>0.70486363636363625</v>
      </c>
    </row>
    <row r="71" spans="1:47" s="42" customFormat="1" ht="25.5" hidden="1" x14ac:dyDescent="0.2">
      <c r="A71" s="28">
        <f>_xlfn.RANK.EQ(AU71,$AU$2:$AU$101,0)</f>
        <v>65</v>
      </c>
      <c r="B71" s="35" t="s">
        <v>40</v>
      </c>
      <c r="C71" s="33"/>
      <c r="D71" s="33"/>
      <c r="E71" s="33" t="s">
        <v>20</v>
      </c>
      <c r="F71" s="33"/>
      <c r="G71" s="33"/>
      <c r="H71" s="33"/>
      <c r="I71" s="33"/>
      <c r="J71" s="33" t="s">
        <v>20</v>
      </c>
      <c r="K71" s="33"/>
      <c r="L71" s="33"/>
      <c r="M71" s="33"/>
      <c r="N71" s="33"/>
      <c r="O71" s="33"/>
      <c r="P71" s="33" t="s">
        <v>20</v>
      </c>
      <c r="Q71" s="33"/>
      <c r="R71" s="33"/>
      <c r="S71" s="33"/>
      <c r="T71" s="33"/>
      <c r="U71" s="36">
        <v>10.42</v>
      </c>
      <c r="V71" s="37">
        <f>1-(U71/100)</f>
        <v>0.89580000000000004</v>
      </c>
      <c r="W71" s="34">
        <v>884</v>
      </c>
      <c r="X71" s="38">
        <f>W71/1000</f>
        <v>0.88400000000000001</v>
      </c>
      <c r="Y71" s="29">
        <v>78</v>
      </c>
      <c r="Z71" s="29">
        <v>57</v>
      </c>
      <c r="AA71" s="29" t="s">
        <v>170</v>
      </c>
      <c r="AB71" s="30" t="s">
        <v>170</v>
      </c>
      <c r="AC71" s="39">
        <v>0.42399999999999999</v>
      </c>
      <c r="AD71" s="31">
        <v>1</v>
      </c>
      <c r="AE71" s="31">
        <v>1</v>
      </c>
      <c r="AF71" s="30" t="s">
        <v>171</v>
      </c>
      <c r="AG71" s="30">
        <v>0.6</v>
      </c>
      <c r="AH71" s="30">
        <v>0.2</v>
      </c>
      <c r="AI71" s="31">
        <v>1</v>
      </c>
      <c r="AJ71" s="31">
        <v>0</v>
      </c>
      <c r="AK71" s="31">
        <v>1</v>
      </c>
      <c r="AL71" s="31">
        <v>1</v>
      </c>
      <c r="AM71" s="88" t="s">
        <v>153</v>
      </c>
      <c r="AN71" s="88" t="s">
        <v>153</v>
      </c>
      <c r="AO71" s="29">
        <v>0</v>
      </c>
      <c r="AP71" s="29">
        <v>0</v>
      </c>
      <c r="AQ71" s="31">
        <f>SUM(AD71:AP71)</f>
        <v>5.8000000000000007</v>
      </c>
      <c r="AR71" s="40">
        <f>AVERAGE(AD71:AP71)</f>
        <v>0.58000000000000007</v>
      </c>
      <c r="AS71" s="100">
        <f>_xlfn.RANK.EQ(V71,V71:V170,1)/100</f>
        <v>0.19</v>
      </c>
      <c r="AT71" s="31">
        <f>_xlfn.RANK.EQ(X71,X71:X170,1)/100</f>
        <v>0.28000000000000003</v>
      </c>
      <c r="AU71" s="41">
        <f>AVERAGE(AC71, AR71,V71, X71)</f>
        <v>0.69594999999999996</v>
      </c>
    </row>
    <row r="72" spans="1:47" s="42" customFormat="1" ht="25.5" hidden="1" x14ac:dyDescent="0.2">
      <c r="A72" s="28">
        <f>_xlfn.RANK.EQ(AU72,$AU$2:$AU$101,0)</f>
        <v>66</v>
      </c>
      <c r="B72" s="35" t="s">
        <v>94</v>
      </c>
      <c r="C72" s="27" t="s">
        <v>20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36">
        <v>2.14</v>
      </c>
      <c r="V72" s="37">
        <f>1-(U72/100)</f>
        <v>0.97860000000000003</v>
      </c>
      <c r="W72" s="34">
        <v>1181</v>
      </c>
      <c r="X72" s="38">
        <f>W72/1000</f>
        <v>1.181</v>
      </c>
      <c r="Y72" s="29">
        <v>4</v>
      </c>
      <c r="Z72" s="29">
        <v>4</v>
      </c>
      <c r="AA72" s="29" t="s">
        <v>150</v>
      </c>
      <c r="AB72" s="30" t="s">
        <v>150</v>
      </c>
      <c r="AC72" s="39">
        <v>2.4E-2</v>
      </c>
      <c r="AD72" s="31">
        <v>1</v>
      </c>
      <c r="AE72" s="31">
        <v>1</v>
      </c>
      <c r="AF72" s="30">
        <v>0</v>
      </c>
      <c r="AG72" s="30">
        <v>0.4</v>
      </c>
      <c r="AH72" s="30">
        <v>0.2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0</v>
      </c>
      <c r="AP72" s="29">
        <v>1</v>
      </c>
      <c r="AQ72" s="31">
        <f>SUM(AD72:AP72)</f>
        <v>6.6</v>
      </c>
      <c r="AR72" s="40">
        <f>AVERAGE(AD72:AP72)</f>
        <v>0.6</v>
      </c>
      <c r="AS72" s="100">
        <f>_xlfn.RANK.EQ(V72,V72:V171,1)/100</f>
        <v>0.28000000000000003</v>
      </c>
      <c r="AT72" s="31">
        <f>_xlfn.RANK.EQ(X72,X72:X171,1)/100</f>
        <v>0.28999999999999998</v>
      </c>
      <c r="AU72" s="41">
        <f>AVERAGE(AC72, AR72,V72, X72)</f>
        <v>0.69589999999999996</v>
      </c>
    </row>
    <row r="73" spans="1:47" s="42" customFormat="1" hidden="1" x14ac:dyDescent="0.2">
      <c r="A73" s="28">
        <f>_xlfn.RANK.EQ(AU73,$AU$2:$AU$101,0)</f>
        <v>67</v>
      </c>
      <c r="B73" s="35" t="s">
        <v>89</v>
      </c>
      <c r="C73" s="27"/>
      <c r="D73" s="27"/>
      <c r="E73" s="27"/>
      <c r="F73" s="27"/>
      <c r="G73" s="27"/>
      <c r="H73" s="27"/>
      <c r="I73" s="27" t="s">
        <v>20</v>
      </c>
      <c r="J73" s="27"/>
      <c r="K73" s="27"/>
      <c r="L73" s="27"/>
      <c r="M73" s="27" t="s">
        <v>20</v>
      </c>
      <c r="N73" s="27"/>
      <c r="O73" s="27"/>
      <c r="P73" s="27"/>
      <c r="Q73" s="27"/>
      <c r="R73" s="27"/>
      <c r="S73" s="27"/>
      <c r="T73" s="28" t="s">
        <v>20</v>
      </c>
      <c r="U73" s="36">
        <v>16.32</v>
      </c>
      <c r="V73" s="37">
        <f>1-(U73/100)</f>
        <v>0.83679999999999999</v>
      </c>
      <c r="W73" s="34">
        <v>1476</v>
      </c>
      <c r="X73" s="38">
        <f>W73/1000</f>
        <v>1.476</v>
      </c>
      <c r="Y73" s="29" t="s">
        <v>150</v>
      </c>
      <c r="Z73" s="29" t="s">
        <v>151</v>
      </c>
      <c r="AA73" s="29" t="s">
        <v>150</v>
      </c>
      <c r="AB73" s="30" t="s">
        <v>150</v>
      </c>
      <c r="AC73" s="39">
        <v>4.1000000000000002E-2</v>
      </c>
      <c r="AD73" s="89">
        <v>0.5</v>
      </c>
      <c r="AE73" s="89">
        <v>1</v>
      </c>
      <c r="AF73" s="30">
        <v>0</v>
      </c>
      <c r="AG73" s="30">
        <v>0.4</v>
      </c>
      <c r="AH73" s="30">
        <v>0.1</v>
      </c>
      <c r="AI73" s="31">
        <v>0</v>
      </c>
      <c r="AJ73" s="31">
        <v>0</v>
      </c>
      <c r="AK73" s="31">
        <v>1</v>
      </c>
      <c r="AL73" s="31">
        <v>1</v>
      </c>
      <c r="AM73" s="88" t="s">
        <v>150</v>
      </c>
      <c r="AN73" s="88">
        <v>1</v>
      </c>
      <c r="AO73" s="29">
        <v>0</v>
      </c>
      <c r="AP73" s="29">
        <v>0</v>
      </c>
      <c r="AQ73" s="31">
        <f>SUM(AD73:AP73)</f>
        <v>5</v>
      </c>
      <c r="AR73" s="40">
        <f>AVERAGE(AD73:AP73)</f>
        <v>0.41666666666666669</v>
      </c>
      <c r="AS73" s="100">
        <f>_xlfn.RANK.EQ(V73,V73:V172,1)/100</f>
        <v>0.11</v>
      </c>
      <c r="AT73" s="31">
        <f>_xlfn.RANK.EQ(X73,X73:X172,1)/100</f>
        <v>0.28999999999999998</v>
      </c>
      <c r="AU73" s="41">
        <f>AVERAGE(AC73, AR73,V73, X73)</f>
        <v>0.69261666666666666</v>
      </c>
    </row>
    <row r="74" spans="1:47" s="42" customFormat="1" hidden="1" x14ac:dyDescent="0.2">
      <c r="A74" s="28">
        <f>_xlfn.RANK.EQ(AU74,$AU$2:$AU$101,0)</f>
        <v>69</v>
      </c>
      <c r="B74" s="35" t="s">
        <v>21</v>
      </c>
      <c r="C74" s="27"/>
      <c r="D74" s="27" t="s">
        <v>20</v>
      </c>
      <c r="E74" s="27"/>
      <c r="F74" s="27" t="s">
        <v>20</v>
      </c>
      <c r="G74" s="27"/>
      <c r="H74" s="27"/>
      <c r="I74" s="27"/>
      <c r="J74" s="27"/>
      <c r="K74" s="27"/>
      <c r="L74" s="27"/>
      <c r="M74" s="27"/>
      <c r="N74" s="27" t="s">
        <v>20</v>
      </c>
      <c r="O74" s="27"/>
      <c r="P74" s="27"/>
      <c r="Q74" s="27" t="s">
        <v>20</v>
      </c>
      <c r="R74" s="27"/>
      <c r="S74" s="27"/>
      <c r="T74" s="28"/>
      <c r="U74" s="36">
        <v>0.8</v>
      </c>
      <c r="V74" s="37">
        <f>1-(U74/100)</f>
        <v>0.99199999999999999</v>
      </c>
      <c r="W74" s="34">
        <v>790</v>
      </c>
      <c r="X74" s="38">
        <f>W74/1000</f>
        <v>0.79</v>
      </c>
      <c r="Y74" s="29" t="s">
        <v>150</v>
      </c>
      <c r="Z74" s="29" t="s">
        <v>151</v>
      </c>
      <c r="AA74" s="29"/>
      <c r="AB74" s="30" t="s">
        <v>147</v>
      </c>
      <c r="AC74" s="39">
        <v>0.222</v>
      </c>
      <c r="AD74" s="31">
        <v>1</v>
      </c>
      <c r="AE74" s="31">
        <v>1</v>
      </c>
      <c r="AF74" s="30">
        <v>1</v>
      </c>
      <c r="AG74" s="30">
        <v>0.2</v>
      </c>
      <c r="AH74" s="30">
        <v>0.2</v>
      </c>
      <c r="AI74" s="31">
        <v>1</v>
      </c>
      <c r="AJ74" s="31">
        <v>1</v>
      </c>
      <c r="AK74" s="31">
        <v>1</v>
      </c>
      <c r="AL74" s="31">
        <v>1</v>
      </c>
      <c r="AM74" s="88" t="s">
        <v>148</v>
      </c>
      <c r="AN74" s="88" t="s">
        <v>149</v>
      </c>
      <c r="AO74" s="29">
        <v>0</v>
      </c>
      <c r="AP74" s="29">
        <v>0</v>
      </c>
      <c r="AQ74" s="31">
        <f>SUM(AD74:AP74)</f>
        <v>7.4</v>
      </c>
      <c r="AR74" s="40">
        <f>AVERAGE(AD74:AP74)</f>
        <v>0.67272727272727273</v>
      </c>
      <c r="AS74" s="100">
        <f>_xlfn.RANK.EQ(V74,V74:V173,1)/100</f>
        <v>0.27</v>
      </c>
      <c r="AT74" s="31">
        <f>_xlfn.RANK.EQ(X74,X74:X173,1)/100</f>
        <v>0.26</v>
      </c>
      <c r="AU74" s="41">
        <f>AVERAGE(AC74, AR74,V74, X74)</f>
        <v>0.66918181818181821</v>
      </c>
    </row>
    <row r="75" spans="1:47" s="42" customFormat="1" hidden="1" x14ac:dyDescent="0.2">
      <c r="A75" s="28">
        <f>_xlfn.RANK.EQ(AU75,$AU$2:$AU$101,0)</f>
        <v>73</v>
      </c>
      <c r="B75" s="35" t="s">
        <v>100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 t="s">
        <v>20</v>
      </c>
      <c r="S75" s="33"/>
      <c r="T75" s="33"/>
      <c r="U75" s="36">
        <v>5.24</v>
      </c>
      <c r="V75" s="37">
        <f>1-(U75/100)</f>
        <v>0.9476</v>
      </c>
      <c r="W75" s="34">
        <v>536</v>
      </c>
      <c r="X75" s="38">
        <f>W75/1000</f>
        <v>0.53600000000000003</v>
      </c>
      <c r="Y75" s="29">
        <v>550</v>
      </c>
      <c r="Z75" s="29">
        <v>0</v>
      </c>
      <c r="AA75" s="29" t="s">
        <v>189</v>
      </c>
      <c r="AB75" s="30"/>
      <c r="AC75" s="39">
        <v>5.0000000000000001E-3</v>
      </c>
      <c r="AD75" s="31">
        <v>1</v>
      </c>
      <c r="AE75" s="31">
        <v>0.8</v>
      </c>
      <c r="AF75" s="30">
        <v>1</v>
      </c>
      <c r="AG75" s="30">
        <v>0.6</v>
      </c>
      <c r="AH75" s="30">
        <v>0.6</v>
      </c>
      <c r="AI75" s="31">
        <v>1</v>
      </c>
      <c r="AJ75" s="31">
        <v>1</v>
      </c>
      <c r="AK75" s="31">
        <v>1</v>
      </c>
      <c r="AL75" s="31">
        <v>1</v>
      </c>
      <c r="AM75" s="88" t="s">
        <v>153</v>
      </c>
      <c r="AN75" s="88" t="s">
        <v>153</v>
      </c>
      <c r="AO75" s="29">
        <v>1</v>
      </c>
      <c r="AP75" s="29">
        <v>1</v>
      </c>
      <c r="AQ75" s="31">
        <f>SUM(AD75:AP75)</f>
        <v>10</v>
      </c>
      <c r="AR75" s="40">
        <f>AVERAGE(AD75:AP75)</f>
        <v>0.90909090909090906</v>
      </c>
      <c r="AS75" s="100">
        <f>_xlfn.RANK.EQ(V75,V75:V174,1)/100</f>
        <v>0.24</v>
      </c>
      <c r="AT75" s="31">
        <f>_xlfn.RANK.EQ(X75,X75:X174,1)/100</f>
        <v>0.23</v>
      </c>
      <c r="AU75" s="41">
        <f>AVERAGE(AC75, AR75,V75, X75)</f>
        <v>0.59942272727272727</v>
      </c>
    </row>
    <row r="76" spans="1:47" s="42" customFormat="1" hidden="1" x14ac:dyDescent="0.2">
      <c r="A76" s="28">
        <f>_xlfn.RANK.EQ(AU76,$AU$2:$AU$101,0)</f>
        <v>75</v>
      </c>
      <c r="B76" s="35" t="s">
        <v>74</v>
      </c>
      <c r="C76" s="33" t="s">
        <v>20</v>
      </c>
      <c r="D76" s="33"/>
      <c r="E76" s="33"/>
      <c r="F76" s="33"/>
      <c r="G76" s="33"/>
      <c r="H76" s="33"/>
      <c r="I76" s="33"/>
      <c r="J76" s="33" t="s">
        <v>20</v>
      </c>
      <c r="K76" s="33" t="s">
        <v>20</v>
      </c>
      <c r="L76" s="33"/>
      <c r="M76" s="33" t="s">
        <v>20</v>
      </c>
      <c r="N76" s="33"/>
      <c r="O76" s="33"/>
      <c r="P76" s="33" t="s">
        <v>20</v>
      </c>
      <c r="Q76" s="33"/>
      <c r="R76" s="33" t="s">
        <v>20</v>
      </c>
      <c r="S76" s="27"/>
      <c r="T76" s="28"/>
      <c r="U76" s="36">
        <v>6.22</v>
      </c>
      <c r="V76" s="37">
        <f>1-(U76/100)</f>
        <v>0.93779999999999997</v>
      </c>
      <c r="W76" s="34">
        <v>510</v>
      </c>
      <c r="X76" s="38">
        <f>W76/1000</f>
        <v>0.51</v>
      </c>
      <c r="Y76" s="29" t="s">
        <v>150</v>
      </c>
      <c r="Z76" s="29" t="s">
        <v>151</v>
      </c>
      <c r="AA76" s="29" t="s">
        <v>150</v>
      </c>
      <c r="AB76" s="30" t="s">
        <v>150</v>
      </c>
      <c r="AC76" s="39">
        <v>0.254</v>
      </c>
      <c r="AD76" s="31">
        <v>1</v>
      </c>
      <c r="AE76" s="31">
        <v>1</v>
      </c>
      <c r="AF76" s="30">
        <v>0</v>
      </c>
      <c r="AG76" s="30">
        <v>0.8</v>
      </c>
      <c r="AH76" s="30">
        <v>0.4</v>
      </c>
      <c r="AI76" s="31">
        <v>1</v>
      </c>
      <c r="AJ76" s="31">
        <v>1</v>
      </c>
      <c r="AK76" s="31">
        <v>1</v>
      </c>
      <c r="AL76" s="31">
        <v>1</v>
      </c>
      <c r="AM76" s="88">
        <v>1</v>
      </c>
      <c r="AN76" s="88" t="s">
        <v>153</v>
      </c>
      <c r="AO76" s="29">
        <v>0</v>
      </c>
      <c r="AP76" s="29">
        <v>0</v>
      </c>
      <c r="AQ76" s="31">
        <f>SUM(AD76:AP76)</f>
        <v>8.1999999999999993</v>
      </c>
      <c r="AR76" s="40">
        <f>AVERAGE(AD76:AP76)</f>
        <v>0.68333333333333324</v>
      </c>
      <c r="AS76" s="100">
        <f>_xlfn.RANK.EQ(V76,V76:V175,1)/100</f>
        <v>0.23</v>
      </c>
      <c r="AT76" s="31">
        <f>_xlfn.RANK.EQ(X76,X76:X175,1)/100</f>
        <v>0.22</v>
      </c>
      <c r="AU76" s="41">
        <f>AVERAGE(AC76, AR76,V76, X76)</f>
        <v>0.59628333333333328</v>
      </c>
    </row>
    <row r="77" spans="1:47" s="42" customFormat="1" hidden="1" x14ac:dyDescent="0.2">
      <c r="A77" s="28">
        <f>_xlfn.RANK.EQ(AU77,$AU$2:$AU$101,0)</f>
        <v>76</v>
      </c>
      <c r="B77" s="35" t="s">
        <v>88</v>
      </c>
      <c r="C77" s="27"/>
      <c r="D77" s="27" t="s">
        <v>20</v>
      </c>
      <c r="E77" s="27"/>
      <c r="F77" s="27" t="s">
        <v>20</v>
      </c>
      <c r="G77" s="27"/>
      <c r="H77" s="27"/>
      <c r="I77" s="27"/>
      <c r="J77" s="27"/>
      <c r="K77" s="27"/>
      <c r="L77" s="27" t="s">
        <v>20</v>
      </c>
      <c r="M77" s="27"/>
      <c r="N77" s="27" t="s">
        <v>20</v>
      </c>
      <c r="O77" s="27" t="s">
        <v>20</v>
      </c>
      <c r="P77" s="27"/>
      <c r="Q77" s="27" t="s">
        <v>20</v>
      </c>
      <c r="R77" s="27"/>
      <c r="S77" s="27"/>
      <c r="T77" s="28"/>
      <c r="U77" s="36">
        <v>10.7</v>
      </c>
      <c r="V77" s="37">
        <f>1-(U77/100)</f>
        <v>0.89300000000000002</v>
      </c>
      <c r="W77" s="34">
        <v>484</v>
      </c>
      <c r="X77" s="38">
        <f>W77/1000</f>
        <v>0.48399999999999999</v>
      </c>
      <c r="Y77" s="29">
        <v>1</v>
      </c>
      <c r="Z77" s="29" t="s">
        <v>151</v>
      </c>
      <c r="AA77" s="29" t="s">
        <v>211</v>
      </c>
      <c r="AB77" s="30" t="s">
        <v>212</v>
      </c>
      <c r="AC77" s="39">
        <v>0.24199999999999999</v>
      </c>
      <c r="AD77" s="89">
        <v>1</v>
      </c>
      <c r="AE77" s="89">
        <v>1</v>
      </c>
      <c r="AF77" s="30">
        <v>1</v>
      </c>
      <c r="AG77" s="31">
        <v>0.2</v>
      </c>
      <c r="AH77" s="30">
        <v>0.2</v>
      </c>
      <c r="AI77" s="31">
        <v>0</v>
      </c>
      <c r="AJ77" s="31">
        <v>0</v>
      </c>
      <c r="AK77" s="31">
        <v>1</v>
      </c>
      <c r="AL77" s="31">
        <v>1</v>
      </c>
      <c r="AM77" s="88">
        <v>1</v>
      </c>
      <c r="AN77" s="88">
        <v>1</v>
      </c>
      <c r="AO77" s="29">
        <v>0</v>
      </c>
      <c r="AP77" s="29">
        <v>1</v>
      </c>
      <c r="AQ77" s="31">
        <f>SUM(AD77:AP77)</f>
        <v>8.4</v>
      </c>
      <c r="AR77" s="40">
        <f>AVERAGE(AD77:AP77)</f>
        <v>0.64615384615384619</v>
      </c>
      <c r="AS77" s="100">
        <f>_xlfn.RANK.EQ(V77,V77:V176,1)/100</f>
        <v>0.17</v>
      </c>
      <c r="AT77" s="31">
        <f>_xlfn.RANK.EQ(X77,X77:X176,1)/100</f>
        <v>0.21</v>
      </c>
      <c r="AU77" s="41">
        <f>AVERAGE(AC77, AR77,V77, X77)</f>
        <v>0.56628846153846157</v>
      </c>
    </row>
    <row r="78" spans="1:47" s="42" customFormat="1" hidden="1" x14ac:dyDescent="0.2">
      <c r="A78" s="28">
        <f>_xlfn.RANK.EQ(AU78,$AU$2:$AU$101,0)</f>
        <v>77</v>
      </c>
      <c r="B78" s="35" t="s">
        <v>38</v>
      </c>
      <c r="C78" s="33"/>
      <c r="D78" s="33"/>
      <c r="E78" s="33"/>
      <c r="F78" s="33"/>
      <c r="G78" s="33"/>
      <c r="H78" s="33"/>
      <c r="I78" s="33" t="s">
        <v>20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6">
        <v>24.69</v>
      </c>
      <c r="V78" s="37">
        <f>1-(U78/100)</f>
        <v>0.75309999999999999</v>
      </c>
      <c r="W78" s="34">
        <v>733</v>
      </c>
      <c r="X78" s="38">
        <f>W78/1000</f>
        <v>0.73299999999999998</v>
      </c>
      <c r="Y78" s="29">
        <v>1</v>
      </c>
      <c r="Z78" s="29" t="s">
        <v>151</v>
      </c>
      <c r="AA78" s="29" t="s">
        <v>168</v>
      </c>
      <c r="AB78" s="30" t="s">
        <v>168</v>
      </c>
      <c r="AC78" s="39">
        <v>1.0999999999999999E-2</v>
      </c>
      <c r="AD78" s="89">
        <v>0.6</v>
      </c>
      <c r="AE78" s="89">
        <v>0.8</v>
      </c>
      <c r="AF78" s="30">
        <v>0</v>
      </c>
      <c r="AG78" s="30">
        <v>0.4</v>
      </c>
      <c r="AH78" s="30">
        <v>0.2</v>
      </c>
      <c r="AI78" s="31">
        <v>1</v>
      </c>
      <c r="AJ78" s="31">
        <v>1</v>
      </c>
      <c r="AK78" s="31">
        <v>1</v>
      </c>
      <c r="AL78" s="31">
        <v>1</v>
      </c>
      <c r="AM78" s="88" t="s">
        <v>150</v>
      </c>
      <c r="AN78" s="88">
        <v>1</v>
      </c>
      <c r="AO78" s="29">
        <v>1</v>
      </c>
      <c r="AP78" s="29">
        <v>1</v>
      </c>
      <c r="AQ78" s="31"/>
      <c r="AR78" s="40">
        <f>AVERAGE(AD78:AP78)</f>
        <v>0.75</v>
      </c>
      <c r="AS78" s="100">
        <f>_xlfn.RANK.EQ(V78,V78:V177,1)/100</f>
        <v>0.09</v>
      </c>
      <c r="AT78" s="31">
        <f>_xlfn.RANK.EQ(X78,X78:X177,1)/100</f>
        <v>0.22</v>
      </c>
      <c r="AU78" s="41">
        <f>AVERAGE(AC78, AR78,V78, X78)</f>
        <v>0.56177500000000002</v>
      </c>
    </row>
    <row r="79" spans="1:47" s="42" customFormat="1" hidden="1" x14ac:dyDescent="0.2">
      <c r="A79" s="28">
        <f>_xlfn.RANK.EQ(AU79,$AU$2:$AU$101,0)</f>
        <v>78</v>
      </c>
      <c r="B79" s="35" t="s">
        <v>68</v>
      </c>
      <c r="C79" s="33"/>
      <c r="D79" s="33" t="s">
        <v>20</v>
      </c>
      <c r="E79" s="33" t="s">
        <v>20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28"/>
      <c r="U79" s="36" t="s">
        <v>150</v>
      </c>
      <c r="V79" s="37" t="s">
        <v>150</v>
      </c>
      <c r="W79" s="34" t="s">
        <v>150</v>
      </c>
      <c r="X79" s="38" t="s">
        <v>150</v>
      </c>
      <c r="Y79" s="29" t="s">
        <v>150</v>
      </c>
      <c r="Z79" s="29" t="s">
        <v>164</v>
      </c>
      <c r="AA79" s="29" t="s">
        <v>194</v>
      </c>
      <c r="AB79" s="29" t="s">
        <v>194</v>
      </c>
      <c r="AC79" s="39">
        <v>0.36699999999999999</v>
      </c>
      <c r="AD79" s="89">
        <v>1</v>
      </c>
      <c r="AE79" s="89">
        <v>1</v>
      </c>
      <c r="AF79" s="30">
        <v>1</v>
      </c>
      <c r="AG79" s="30">
        <v>0.5</v>
      </c>
      <c r="AH79" s="30">
        <v>0.3</v>
      </c>
      <c r="AI79" s="31">
        <v>1</v>
      </c>
      <c r="AJ79" s="31">
        <v>1</v>
      </c>
      <c r="AK79" s="31">
        <v>1</v>
      </c>
      <c r="AL79" s="31">
        <v>1</v>
      </c>
      <c r="AM79" s="88">
        <v>0</v>
      </c>
      <c r="AN79" s="88">
        <v>1</v>
      </c>
      <c r="AO79" s="29">
        <v>1</v>
      </c>
      <c r="AP79" s="29">
        <v>0</v>
      </c>
      <c r="AQ79" s="31"/>
      <c r="AR79" s="40">
        <f>AVERAGE(AD79:AP79)</f>
        <v>0.75384615384615394</v>
      </c>
      <c r="AS79" s="100" t="e">
        <f>_xlfn.RANK.EQ(V79,V79:V178,1)/100</f>
        <v>#VALUE!</v>
      </c>
      <c r="AT79" s="31" t="e">
        <f>_xlfn.RANK.EQ(X79,X79:X178,1)/100</f>
        <v>#VALUE!</v>
      </c>
      <c r="AU79" s="41">
        <f>AVERAGE(AC79, AR79,V79, X79)</f>
        <v>0.56042307692307691</v>
      </c>
    </row>
    <row r="80" spans="1:47" s="42" customFormat="1" hidden="1" x14ac:dyDescent="0.2">
      <c r="A80" s="28">
        <f>_xlfn.RANK.EQ(AU80,$AU$2:$AU$101,0)</f>
        <v>79</v>
      </c>
      <c r="B80" s="35" t="s">
        <v>87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 t="s">
        <v>20</v>
      </c>
      <c r="O80" s="27"/>
      <c r="P80" s="27"/>
      <c r="Q80" s="27"/>
      <c r="R80" s="27"/>
      <c r="S80" s="27"/>
      <c r="T80" s="28"/>
      <c r="U80" s="36">
        <v>10.38</v>
      </c>
      <c r="V80" s="37">
        <f>1-(U80/100)</f>
        <v>0.8962</v>
      </c>
      <c r="W80" s="34">
        <v>828</v>
      </c>
      <c r="X80" s="38">
        <f>W80/1000</f>
        <v>0.82799999999999996</v>
      </c>
      <c r="Y80" s="29" t="s">
        <v>150</v>
      </c>
      <c r="Z80" s="29" t="s">
        <v>151</v>
      </c>
      <c r="AA80" s="29" t="s">
        <v>150</v>
      </c>
      <c r="AB80" s="30" t="s">
        <v>150</v>
      </c>
      <c r="AC80" s="39">
        <v>0.13400000000000001</v>
      </c>
      <c r="AD80" s="31">
        <v>1</v>
      </c>
      <c r="AE80" s="31">
        <v>0.8</v>
      </c>
      <c r="AF80" s="30">
        <v>0</v>
      </c>
      <c r="AG80" s="30">
        <v>0.2</v>
      </c>
      <c r="AH80" s="30">
        <v>0</v>
      </c>
      <c r="AI80" s="31">
        <v>0</v>
      </c>
      <c r="AJ80" s="31">
        <v>0</v>
      </c>
      <c r="AK80" s="31">
        <v>1</v>
      </c>
      <c r="AL80" s="31">
        <v>1</v>
      </c>
      <c r="AM80" s="88" t="s">
        <v>150</v>
      </c>
      <c r="AN80" s="88" t="s">
        <v>148</v>
      </c>
      <c r="AO80" s="29">
        <v>0</v>
      </c>
      <c r="AP80" s="29">
        <v>0</v>
      </c>
      <c r="AQ80" s="31">
        <f>SUM(AD80:AP80)</f>
        <v>4</v>
      </c>
      <c r="AR80" s="40">
        <f>AVERAGE(AD80:AP80)</f>
        <v>0.36363636363636365</v>
      </c>
      <c r="AS80" s="100">
        <f>_xlfn.RANK.EQ(V80,V80:V179,1)/100</f>
        <v>0.16</v>
      </c>
      <c r="AT80" s="31">
        <f>_xlfn.RANK.EQ(X80,X80:X179,1)/100</f>
        <v>0.22</v>
      </c>
      <c r="AU80" s="41">
        <f>AVERAGE(AC80, AR80,V80, X80)</f>
        <v>0.55545909090909085</v>
      </c>
    </row>
    <row r="81" spans="1:47" s="42" customFormat="1" hidden="1" x14ac:dyDescent="0.2">
      <c r="A81" s="28">
        <f>_xlfn.RANK.EQ(AU81,$AU$2:$AU$101,0)</f>
        <v>80</v>
      </c>
      <c r="B81" s="35" t="s">
        <v>111</v>
      </c>
      <c r="C81" s="27"/>
      <c r="D81" s="27" t="s">
        <v>20</v>
      </c>
      <c r="E81" s="27"/>
      <c r="F81" s="27" t="s">
        <v>20</v>
      </c>
      <c r="G81" s="27"/>
      <c r="H81" s="27"/>
      <c r="I81" s="27"/>
      <c r="J81" s="27"/>
      <c r="K81" s="27"/>
      <c r="L81" s="27" t="s">
        <v>20</v>
      </c>
      <c r="M81" s="27"/>
      <c r="N81" s="27" t="s">
        <v>20</v>
      </c>
      <c r="O81" s="27" t="s">
        <v>20</v>
      </c>
      <c r="P81" s="27"/>
      <c r="Q81" s="27" t="s">
        <v>20</v>
      </c>
      <c r="R81" s="27"/>
      <c r="S81" s="27"/>
      <c r="T81" s="28"/>
      <c r="U81" s="36">
        <v>26.56</v>
      </c>
      <c r="V81" s="37">
        <f>1-(U81/100)</f>
        <v>0.73439999999999994</v>
      </c>
      <c r="W81" s="34">
        <v>396</v>
      </c>
      <c r="X81" s="38">
        <f>W81/1000</f>
        <v>0.39600000000000002</v>
      </c>
      <c r="Y81" s="29">
        <v>1</v>
      </c>
      <c r="Z81" s="29" t="s">
        <v>151</v>
      </c>
      <c r="AA81" s="29" t="s">
        <v>221</v>
      </c>
      <c r="AB81" s="30" t="s">
        <v>212</v>
      </c>
      <c r="AC81" s="39">
        <v>0.24199999999999999</v>
      </c>
      <c r="AD81" s="89">
        <v>1</v>
      </c>
      <c r="AE81" s="89">
        <v>0.8</v>
      </c>
      <c r="AF81" s="30">
        <v>1</v>
      </c>
      <c r="AG81" s="30">
        <v>0.1</v>
      </c>
      <c r="AH81" s="30">
        <v>0.2</v>
      </c>
      <c r="AI81" s="31">
        <v>1</v>
      </c>
      <c r="AJ81" s="31">
        <v>0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0</v>
      </c>
      <c r="AQ81" s="31">
        <f>SUM(AD81:AP81)</f>
        <v>8.1</v>
      </c>
      <c r="AR81" s="40">
        <f>AVERAGE(AD81:AP81)</f>
        <v>0.67499999999999993</v>
      </c>
      <c r="AS81" s="100">
        <f>_xlfn.RANK.EQ(V81,V81:V180,1)/100</f>
        <v>0.08</v>
      </c>
      <c r="AT81" s="31">
        <f>_xlfn.RANK.EQ(X81,X81:X180,1)/100</f>
        <v>0.19</v>
      </c>
      <c r="AU81" s="41">
        <f>AVERAGE(AC81, AR81,V81, X81)</f>
        <v>0.51184999999999992</v>
      </c>
    </row>
    <row r="82" spans="1:47" s="42" customFormat="1" hidden="1" x14ac:dyDescent="0.2">
      <c r="A82" s="28">
        <f>_xlfn.RANK.EQ(AU82,$AU$2:$AU$101,0)</f>
        <v>81</v>
      </c>
      <c r="B82" s="35" t="s">
        <v>70</v>
      </c>
      <c r="C82" s="33"/>
      <c r="D82" s="33"/>
      <c r="E82" s="33"/>
      <c r="F82" s="33"/>
      <c r="G82" s="33"/>
      <c r="H82" s="33"/>
      <c r="I82" s="33"/>
      <c r="J82" s="33"/>
      <c r="K82" s="33"/>
      <c r="L82" s="33" t="s">
        <v>20</v>
      </c>
      <c r="M82" s="33"/>
      <c r="N82" s="33"/>
      <c r="O82" s="33" t="s">
        <v>20</v>
      </c>
      <c r="P82" s="33"/>
      <c r="Q82" s="33"/>
      <c r="R82" s="27"/>
      <c r="S82" s="27"/>
      <c r="T82" s="28"/>
      <c r="U82" s="36">
        <v>13.43</v>
      </c>
      <c r="V82" s="37">
        <f>1-(U82/100)</f>
        <v>0.86570000000000003</v>
      </c>
      <c r="W82" s="34">
        <v>323</v>
      </c>
      <c r="X82" s="38">
        <f>W82/1000</f>
        <v>0.32300000000000001</v>
      </c>
      <c r="Y82" s="29" t="s">
        <v>196</v>
      </c>
      <c r="Z82" s="29" t="s">
        <v>196</v>
      </c>
      <c r="AA82" s="29" t="s">
        <v>197</v>
      </c>
      <c r="AB82" s="30" t="s">
        <v>197</v>
      </c>
      <c r="AC82" s="39">
        <v>0.02</v>
      </c>
      <c r="AD82" s="31">
        <v>1</v>
      </c>
      <c r="AE82" s="31">
        <v>0.8</v>
      </c>
      <c r="AF82" s="30">
        <v>1</v>
      </c>
      <c r="AG82" s="30">
        <v>0</v>
      </c>
      <c r="AH82" s="30">
        <v>0.4</v>
      </c>
      <c r="AI82" s="31">
        <v>1</v>
      </c>
      <c r="AJ82" s="31">
        <v>1</v>
      </c>
      <c r="AK82" s="31">
        <v>1</v>
      </c>
      <c r="AL82" s="31">
        <v>1</v>
      </c>
      <c r="AM82" s="88" t="s">
        <v>153</v>
      </c>
      <c r="AN82" s="88" t="s">
        <v>155</v>
      </c>
      <c r="AO82" s="29">
        <v>1</v>
      </c>
      <c r="AP82" s="29">
        <v>0</v>
      </c>
      <c r="AQ82" s="31">
        <f>SUM(AD82:AP82)</f>
        <v>8.1999999999999993</v>
      </c>
      <c r="AR82" s="40">
        <f>AVERAGE(AD82:AP82)</f>
        <v>0.74545454545454537</v>
      </c>
      <c r="AS82" s="100">
        <f>_xlfn.RANK.EQ(V82,V82:V181,1)/100</f>
        <v>0.11</v>
      </c>
      <c r="AT82" s="31">
        <f>_xlfn.RANK.EQ(X82,X82:X181,1)/100</f>
        <v>0.16</v>
      </c>
      <c r="AU82" s="41">
        <f>AVERAGE(AC82, AR82,V82, X82)</f>
        <v>0.48853863636363637</v>
      </c>
    </row>
    <row r="83" spans="1:47" s="42" customFormat="1" hidden="1" x14ac:dyDescent="0.2">
      <c r="A83" s="28">
        <f>_xlfn.RANK.EQ(AU83,$AU$2:$AU$101,0)</f>
        <v>82</v>
      </c>
      <c r="B83" s="35" t="s">
        <v>79</v>
      </c>
      <c r="C83" s="33"/>
      <c r="D83" s="33" t="s">
        <v>20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 t="s">
        <v>20</v>
      </c>
      <c r="R83" s="33"/>
      <c r="S83" s="33"/>
      <c r="T83" s="28"/>
      <c r="U83" s="36">
        <v>0.1</v>
      </c>
      <c r="V83" s="37">
        <f>1-(U83/100)</f>
        <v>0.999</v>
      </c>
      <c r="W83" s="34">
        <v>348</v>
      </c>
      <c r="X83" s="38">
        <f>W83/1000</f>
        <v>0.34799999999999998</v>
      </c>
      <c r="Y83" s="29">
        <v>10</v>
      </c>
      <c r="Z83" s="29" t="s">
        <v>151</v>
      </c>
      <c r="AA83" s="29" t="s">
        <v>150</v>
      </c>
      <c r="AB83" s="30" t="s">
        <v>150</v>
      </c>
      <c r="AC83" s="39">
        <v>8.7999999999999995E-2</v>
      </c>
      <c r="AD83" s="89">
        <v>1</v>
      </c>
      <c r="AE83" s="89">
        <v>0.4</v>
      </c>
      <c r="AF83" s="30">
        <v>0</v>
      </c>
      <c r="AG83" s="30" t="s">
        <v>150</v>
      </c>
      <c r="AH83" s="30" t="s">
        <v>150</v>
      </c>
      <c r="AI83" s="29">
        <v>1</v>
      </c>
      <c r="AJ83" s="31">
        <v>0</v>
      </c>
      <c r="AK83" s="31">
        <v>1</v>
      </c>
      <c r="AL83" s="31">
        <v>1</v>
      </c>
      <c r="AM83" s="88">
        <v>1</v>
      </c>
      <c r="AN83" s="88">
        <v>0</v>
      </c>
      <c r="AO83" s="29">
        <v>0</v>
      </c>
      <c r="AP83" s="29">
        <v>0</v>
      </c>
      <c r="AQ83" s="31">
        <f>SUM(AD83:AP83)</f>
        <v>5.4</v>
      </c>
      <c r="AR83" s="40">
        <f>AVERAGE(AD83:AP83)</f>
        <v>0.49090909090909096</v>
      </c>
      <c r="AS83" s="100">
        <f>_xlfn.RANK.EQ(V83,V83:V182,1)/100</f>
        <v>0.22</v>
      </c>
      <c r="AT83" s="31">
        <f>_xlfn.RANK.EQ(X83,X83:X182,1)/100</f>
        <v>0.16</v>
      </c>
      <c r="AU83" s="41">
        <f>AVERAGE(AC83, AR83,V83, X83)</f>
        <v>0.4814772727272727</v>
      </c>
    </row>
    <row r="84" spans="1:47" s="42" customFormat="1" hidden="1" x14ac:dyDescent="0.2">
      <c r="A84" s="28">
        <f>_xlfn.RANK.EQ(AU84,$AU$2:$AU$101,0)</f>
        <v>83</v>
      </c>
      <c r="B84" s="35" t="s">
        <v>112</v>
      </c>
      <c r="C84" s="33"/>
      <c r="D84" s="33" t="s">
        <v>20</v>
      </c>
      <c r="E84" s="33"/>
      <c r="F84" s="33" t="s">
        <v>20</v>
      </c>
      <c r="G84" s="33"/>
      <c r="H84" s="33"/>
      <c r="I84" s="33"/>
      <c r="J84" s="33"/>
      <c r="K84" s="33"/>
      <c r="L84" s="33"/>
      <c r="M84" s="33"/>
      <c r="N84" s="33" t="s">
        <v>20</v>
      </c>
      <c r="O84" s="27"/>
      <c r="P84" s="27"/>
      <c r="Q84" s="27"/>
      <c r="R84" s="27"/>
      <c r="S84" s="27"/>
      <c r="T84" s="28"/>
      <c r="U84" s="36">
        <v>71.16</v>
      </c>
      <c r="V84" s="37">
        <f>1-(U84/100)</f>
        <v>0.28839999999999999</v>
      </c>
      <c r="W84" s="34">
        <v>700</v>
      </c>
      <c r="X84" s="38">
        <f>W84/1000</f>
        <v>0.7</v>
      </c>
      <c r="Y84" s="29" t="s">
        <v>150</v>
      </c>
      <c r="Z84" s="29" t="s">
        <v>151</v>
      </c>
      <c r="AA84" s="29" t="s">
        <v>150</v>
      </c>
      <c r="AB84" s="30" t="s">
        <v>150</v>
      </c>
      <c r="AC84" s="39">
        <v>0.17799999999999999</v>
      </c>
      <c r="AD84" s="31">
        <v>1</v>
      </c>
      <c r="AE84" s="31">
        <v>0.8</v>
      </c>
      <c r="AF84" s="30">
        <v>1</v>
      </c>
      <c r="AG84" s="30"/>
      <c r="AH84" s="30"/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153</v>
      </c>
      <c r="AO84" s="29">
        <v>0</v>
      </c>
      <c r="AP84" s="29">
        <v>0</v>
      </c>
      <c r="AQ84" s="31">
        <f>SUM(AD84:AP84)</f>
        <v>6.8</v>
      </c>
      <c r="AR84" s="40">
        <f>AVERAGE(AD84:AP84)</f>
        <v>0.75555555555555554</v>
      </c>
      <c r="AS84" s="100">
        <f>_xlfn.RANK.EQ(V84,V84:V183,1)/100</f>
        <v>0.04</v>
      </c>
      <c r="AT84" s="31">
        <f>_xlfn.RANK.EQ(X84,X84:X183,1)/100</f>
        <v>0.18</v>
      </c>
      <c r="AU84" s="41">
        <f>AVERAGE(AC84, AR84,V84, X84)</f>
        <v>0.48048888888888885</v>
      </c>
    </row>
    <row r="85" spans="1:47" s="42" customFormat="1" hidden="1" x14ac:dyDescent="0.2">
      <c r="A85" s="28">
        <f>_xlfn.RANK.EQ(AU85,$AU$2:$AU$101,0)</f>
        <v>84</v>
      </c>
      <c r="B85" s="35" t="s">
        <v>60</v>
      </c>
      <c r="C85" s="33"/>
      <c r="D85" s="33"/>
      <c r="E85" s="33"/>
      <c r="F85" s="33"/>
      <c r="G85" s="33"/>
      <c r="H85" s="33"/>
      <c r="I85" s="33"/>
      <c r="J85" s="33"/>
      <c r="K85" s="33"/>
      <c r="L85" s="33" t="s">
        <v>20</v>
      </c>
      <c r="M85" s="33"/>
      <c r="N85" s="33"/>
      <c r="O85" s="33" t="s">
        <v>20</v>
      </c>
      <c r="P85" s="33"/>
      <c r="Q85" s="33" t="s">
        <v>20</v>
      </c>
      <c r="R85" s="33"/>
      <c r="S85" s="33"/>
      <c r="T85" s="28"/>
      <c r="U85" s="36">
        <v>13.85</v>
      </c>
      <c r="V85" s="37">
        <f>1-(U85/100)</f>
        <v>0.86150000000000004</v>
      </c>
      <c r="W85" s="34">
        <v>150</v>
      </c>
      <c r="X85" s="38">
        <f>W85/1000</f>
        <v>0.15</v>
      </c>
      <c r="Y85" s="29"/>
      <c r="Z85" s="29"/>
      <c r="AA85" s="29" t="s">
        <v>190</v>
      </c>
      <c r="AB85" s="30" t="s">
        <v>190</v>
      </c>
      <c r="AC85" s="39">
        <v>4.8000000000000001E-2</v>
      </c>
      <c r="AD85" s="31">
        <v>1</v>
      </c>
      <c r="AE85" s="31">
        <v>0.8</v>
      </c>
      <c r="AF85" s="30">
        <v>1</v>
      </c>
      <c r="AG85" s="30">
        <v>0.4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1</v>
      </c>
      <c r="AP85" s="29">
        <v>0</v>
      </c>
      <c r="AQ85" s="31">
        <f>SUM(AD85:AP85)</f>
        <v>8.6</v>
      </c>
      <c r="AR85" s="40">
        <f>AVERAGE(AD85:AP85)</f>
        <v>0.78181818181818175</v>
      </c>
      <c r="AS85" s="100">
        <f>_xlfn.RANK.EQ(V85,V85:V184,1)/100</f>
        <v>0.09</v>
      </c>
      <c r="AT85" s="31">
        <f>_xlfn.RANK.EQ(X85,X85:X184,1)/100</f>
        <v>0.1</v>
      </c>
      <c r="AU85" s="41">
        <f>AVERAGE(AC85, AR85,V85, X85)</f>
        <v>0.46032954545454541</v>
      </c>
    </row>
    <row r="86" spans="1:47" s="42" customFormat="1" hidden="1" x14ac:dyDescent="0.2">
      <c r="A86" s="28">
        <f>_xlfn.RANK.EQ(AU86,$AU$2:$AU$101,0)</f>
        <v>85</v>
      </c>
      <c r="B86" s="35" t="s">
        <v>25</v>
      </c>
      <c r="C86" s="27"/>
      <c r="D86" s="27"/>
      <c r="E86" s="27"/>
      <c r="F86" s="27"/>
      <c r="G86" s="27"/>
      <c r="H86" s="27"/>
      <c r="I86" s="27" t="s">
        <v>20</v>
      </c>
      <c r="J86" s="27"/>
      <c r="K86" s="27"/>
      <c r="L86" s="27"/>
      <c r="M86" s="27"/>
      <c r="N86" s="27"/>
      <c r="O86" s="27"/>
      <c r="P86" s="27" t="s">
        <v>20</v>
      </c>
      <c r="Q86" s="27"/>
      <c r="R86" s="27"/>
      <c r="S86" s="27"/>
      <c r="T86" s="28"/>
      <c r="U86" s="36">
        <v>15.46</v>
      </c>
      <c r="V86" s="37">
        <f>1-(U86/100)</f>
        <v>0.84539999999999993</v>
      </c>
      <c r="W86" s="34">
        <v>353</v>
      </c>
      <c r="X86" s="38">
        <f>W86/1000</f>
        <v>0.35299999999999998</v>
      </c>
      <c r="Y86" s="29">
        <v>4848</v>
      </c>
      <c r="Z86" s="29" t="s">
        <v>150</v>
      </c>
      <c r="AA86" s="29" t="s">
        <v>150</v>
      </c>
      <c r="AB86" s="30" t="s">
        <v>150</v>
      </c>
      <c r="AC86" s="39">
        <v>4.1000000000000002E-2</v>
      </c>
      <c r="AD86" s="31">
        <v>0.7</v>
      </c>
      <c r="AE86" s="31">
        <v>1</v>
      </c>
      <c r="AF86" s="30">
        <v>0</v>
      </c>
      <c r="AG86" s="30">
        <v>0.7</v>
      </c>
      <c r="AH86" s="30">
        <v>0.2</v>
      </c>
      <c r="AI86" s="31">
        <v>1</v>
      </c>
      <c r="AJ86" s="31">
        <v>0</v>
      </c>
      <c r="AK86" s="31">
        <v>1</v>
      </c>
      <c r="AL86" s="31">
        <v>1</v>
      </c>
      <c r="AM86" s="88">
        <v>1</v>
      </c>
      <c r="AN86" s="88">
        <v>1</v>
      </c>
      <c r="AO86" s="29">
        <v>0</v>
      </c>
      <c r="AP86" s="29">
        <v>0</v>
      </c>
      <c r="AQ86" s="31"/>
      <c r="AR86" s="40">
        <f>AVERAGE(AD86:AP86)</f>
        <v>0.58461538461538454</v>
      </c>
      <c r="AS86" s="100">
        <f>_xlfn.RANK.EQ(V86,V86:V185,1)/100</f>
        <v>0.08</v>
      </c>
      <c r="AT86" s="31">
        <f>_xlfn.RANK.EQ(X86,X86:X185,1)/100</f>
        <v>0.15</v>
      </c>
      <c r="AU86" s="41">
        <f>AVERAGE(AC86, AR86,V86, X86)</f>
        <v>0.45600384615384609</v>
      </c>
    </row>
    <row r="87" spans="1:47" s="42" customFormat="1" ht="25.5" hidden="1" x14ac:dyDescent="0.2">
      <c r="A87" s="28">
        <f>_xlfn.RANK.EQ(AU87,$AU$2:$AU$101,0)</f>
        <v>86</v>
      </c>
      <c r="B87" s="35" t="s">
        <v>109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20</v>
      </c>
      <c r="R87" s="27"/>
      <c r="S87" s="27"/>
      <c r="T87" s="28"/>
      <c r="U87" s="36">
        <v>4.5</v>
      </c>
      <c r="V87" s="37">
        <f>1-(U87/100)</f>
        <v>0.95499999999999996</v>
      </c>
      <c r="W87" s="34">
        <v>59</v>
      </c>
      <c r="X87" s="38">
        <f>W87/1000</f>
        <v>5.8999999999999997E-2</v>
      </c>
      <c r="Y87" s="29">
        <v>4</v>
      </c>
      <c r="Z87" s="29" t="s">
        <v>151</v>
      </c>
      <c r="AA87" s="29" t="s">
        <v>191</v>
      </c>
      <c r="AB87" s="30" t="s">
        <v>219</v>
      </c>
      <c r="AC87" s="39">
        <v>2.8000000000000001E-2</v>
      </c>
      <c r="AD87" s="89">
        <v>1</v>
      </c>
      <c r="AE87" s="89">
        <v>0.3</v>
      </c>
      <c r="AF87" s="30">
        <v>1</v>
      </c>
      <c r="AG87" s="30">
        <v>0.2</v>
      </c>
      <c r="AH87" s="30">
        <v>0.2</v>
      </c>
      <c r="AI87" s="31">
        <v>1</v>
      </c>
      <c r="AJ87" s="31">
        <v>1</v>
      </c>
      <c r="AK87" s="31">
        <v>1</v>
      </c>
      <c r="AL87" s="31">
        <v>1</v>
      </c>
      <c r="AM87" s="88">
        <v>0</v>
      </c>
      <c r="AN87" s="88">
        <v>1</v>
      </c>
      <c r="AO87" s="29">
        <v>1</v>
      </c>
      <c r="AP87" s="29">
        <v>1</v>
      </c>
      <c r="AQ87" s="31">
        <f>SUM(AD87:AP87)</f>
        <v>9.6999999999999993</v>
      </c>
      <c r="AR87" s="40">
        <f>AVERAGE(AD87:AP87)</f>
        <v>0.74615384615384606</v>
      </c>
      <c r="AS87" s="100">
        <f>_xlfn.RANK.EQ(V87,V87:V186,1)/100</f>
        <v>0.15</v>
      </c>
      <c r="AT87" s="31">
        <f>_xlfn.RANK.EQ(X87,X87:X186,1)/100</f>
        <v>7.0000000000000007E-2</v>
      </c>
      <c r="AU87" s="41">
        <f>AVERAGE(AC87, AR87,V87, X87)</f>
        <v>0.4470384615384615</v>
      </c>
    </row>
    <row r="88" spans="1:47" s="42" customFormat="1" hidden="1" x14ac:dyDescent="0.2">
      <c r="A88" s="28">
        <f>_xlfn.RANK.EQ(AU88,$AU$2:$AU$101,0)</f>
        <v>87</v>
      </c>
      <c r="B88" s="35" t="s">
        <v>37</v>
      </c>
      <c r="C88" s="33"/>
      <c r="D88" s="33"/>
      <c r="E88" s="33"/>
      <c r="F88" s="33"/>
      <c r="G88" s="33"/>
      <c r="H88" s="33"/>
      <c r="I88" s="33" t="s">
        <v>20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6">
        <v>7.38</v>
      </c>
      <c r="V88" s="37">
        <f>1-(U88/100)</f>
        <v>0.92620000000000002</v>
      </c>
      <c r="W88" s="34">
        <v>179</v>
      </c>
      <c r="X88" s="38">
        <f>W88/1000</f>
        <v>0.17899999999999999</v>
      </c>
      <c r="Y88" s="29">
        <v>260</v>
      </c>
      <c r="Z88" s="29" t="s">
        <v>151</v>
      </c>
      <c r="AA88" s="29" t="s">
        <v>150</v>
      </c>
      <c r="AB88" s="30" t="s">
        <v>150</v>
      </c>
      <c r="AC88" s="39">
        <v>1.0999999999999999E-2</v>
      </c>
      <c r="AD88" s="89">
        <v>0.6</v>
      </c>
      <c r="AE88" s="89">
        <v>1</v>
      </c>
      <c r="AF88" s="30">
        <v>0</v>
      </c>
      <c r="AG88" s="30">
        <v>0.5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0.63846153846153852</v>
      </c>
      <c r="AS88" s="100">
        <f>_xlfn.RANK.EQ(V88,V88:V187,1)/100</f>
        <v>0.12</v>
      </c>
      <c r="AT88" s="31">
        <f>_xlfn.RANK.EQ(X88,X88:X187,1)/100</f>
        <v>0.1</v>
      </c>
      <c r="AU88" s="41">
        <f>AVERAGE(AC88, AR88,V88, X88)</f>
        <v>0.43866538461538468</v>
      </c>
    </row>
    <row r="89" spans="1:47" s="42" customFormat="1" hidden="1" x14ac:dyDescent="0.2">
      <c r="A89" s="28">
        <f>_xlfn.RANK.EQ(AU89,$AU$2:$AU$101,0)</f>
        <v>88</v>
      </c>
      <c r="B89" s="35" t="s">
        <v>62</v>
      </c>
      <c r="C89" s="33"/>
      <c r="D89" s="33"/>
      <c r="E89" s="33" t="s">
        <v>20</v>
      </c>
      <c r="F89" s="33"/>
      <c r="G89" s="33"/>
      <c r="H89" s="33"/>
      <c r="I89" s="33"/>
      <c r="J89" s="33"/>
      <c r="K89" s="33"/>
      <c r="L89" s="33" t="s">
        <v>20</v>
      </c>
      <c r="M89" s="33"/>
      <c r="N89" s="33"/>
      <c r="O89" s="33"/>
      <c r="P89" s="33"/>
      <c r="Q89" s="33"/>
      <c r="R89" s="33"/>
      <c r="S89" s="33"/>
      <c r="T89" s="28"/>
      <c r="U89" s="36" t="s">
        <v>150</v>
      </c>
      <c r="V89" s="37" t="s">
        <v>150</v>
      </c>
      <c r="W89" s="34" t="s">
        <v>150</v>
      </c>
      <c r="X89" s="38" t="s">
        <v>150</v>
      </c>
      <c r="Y89" s="29" t="s">
        <v>150</v>
      </c>
      <c r="Z89" s="29" t="s">
        <v>151</v>
      </c>
      <c r="AA89" s="29" t="s">
        <v>150</v>
      </c>
      <c r="AB89" s="30" t="s">
        <v>150</v>
      </c>
      <c r="AC89" s="39">
        <v>0.32100000000000001</v>
      </c>
      <c r="AD89" s="89">
        <v>1</v>
      </c>
      <c r="AE89" s="89">
        <v>1</v>
      </c>
      <c r="AF89" s="30">
        <v>0</v>
      </c>
      <c r="AG89" s="30">
        <v>0.2</v>
      </c>
      <c r="AH89" s="30">
        <v>0.1</v>
      </c>
      <c r="AI89" s="31">
        <v>1</v>
      </c>
      <c r="AJ89" s="31">
        <v>0</v>
      </c>
      <c r="AK89" s="31">
        <v>1</v>
      </c>
      <c r="AL89" s="31">
        <v>1</v>
      </c>
      <c r="AM89" s="88">
        <v>0</v>
      </c>
      <c r="AN89" s="88">
        <v>0</v>
      </c>
      <c r="AO89" s="29" t="s">
        <v>150</v>
      </c>
      <c r="AP89" s="29" t="s">
        <v>150</v>
      </c>
      <c r="AQ89" s="31"/>
      <c r="AR89" s="40">
        <f>AVERAGE(AD89:AP89)</f>
        <v>0.48181818181818187</v>
      </c>
      <c r="AS89" s="100" t="e">
        <f>_xlfn.RANK.EQ(V89,V89:V188,1)/100</f>
        <v>#VALUE!</v>
      </c>
      <c r="AT89" s="31" t="e">
        <f>_xlfn.RANK.EQ(X89,X89:X188,1)/100</f>
        <v>#VALUE!</v>
      </c>
      <c r="AU89" s="41">
        <f>AVERAGE(AC89, AR89,V89, X89)</f>
        <v>0.40140909090909094</v>
      </c>
    </row>
    <row r="90" spans="1:47" s="42" customFormat="1" hidden="1" x14ac:dyDescent="0.2">
      <c r="A90" s="28">
        <f>_xlfn.RANK.EQ(AU90,$AU$2:$AU$101,0)</f>
        <v>89</v>
      </c>
      <c r="B90" s="35" t="s">
        <v>90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 t="s">
        <v>20</v>
      </c>
      <c r="N90" s="27"/>
      <c r="O90" s="27"/>
      <c r="P90" s="27"/>
      <c r="Q90" s="27"/>
      <c r="R90" s="27"/>
      <c r="S90" s="27"/>
      <c r="T90" s="28" t="s">
        <v>20</v>
      </c>
      <c r="U90" s="36">
        <v>0.16</v>
      </c>
      <c r="V90" s="37">
        <f>1-(U90/100)</f>
        <v>0.99839999999999995</v>
      </c>
      <c r="W90" s="34">
        <v>84</v>
      </c>
      <c r="X90" s="38">
        <f>W90/1000</f>
        <v>8.4000000000000005E-2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0.03</v>
      </c>
      <c r="AD90" s="89">
        <v>0.5</v>
      </c>
      <c r="AE90" s="89">
        <v>1</v>
      </c>
      <c r="AF90" s="30">
        <v>0</v>
      </c>
      <c r="AG90" s="30">
        <v>0.4</v>
      </c>
      <c r="AH90" s="30">
        <v>0.3</v>
      </c>
      <c r="AI90" s="31">
        <v>0</v>
      </c>
      <c r="AJ90" s="31">
        <v>0</v>
      </c>
      <c r="AK90" s="31">
        <v>1</v>
      </c>
      <c r="AL90" s="31">
        <v>1</v>
      </c>
      <c r="AM90" s="88" t="s">
        <v>150</v>
      </c>
      <c r="AN90" s="88">
        <v>1</v>
      </c>
      <c r="AO90" s="29">
        <v>0</v>
      </c>
      <c r="AP90" s="29">
        <v>0</v>
      </c>
      <c r="AQ90" s="31">
        <f>SUM(AD90:AP90)</f>
        <v>5.1999999999999993</v>
      </c>
      <c r="AR90" s="40">
        <f>AVERAGE(AD90:AP90)</f>
        <v>0.43333333333333329</v>
      </c>
      <c r="AS90" s="100">
        <f>_xlfn.RANK.EQ(V90,V90:V189,1)/100</f>
        <v>0.16</v>
      </c>
      <c r="AT90" s="31">
        <f>_xlfn.RANK.EQ(X90,X90:X189,1)/100</f>
        <v>7.0000000000000007E-2</v>
      </c>
      <c r="AU90" s="41">
        <f>AVERAGE(AC90, AR90,V90, X90)</f>
        <v>0.3864333333333333</v>
      </c>
    </row>
    <row r="91" spans="1:47" s="42" customFormat="1" hidden="1" x14ac:dyDescent="0.2">
      <c r="A91" s="28">
        <f>_xlfn.RANK.EQ(AU91,$AU$2:$AU$101,0)</f>
        <v>90</v>
      </c>
      <c r="B91" s="35" t="s">
        <v>116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20</v>
      </c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>
        <v>1</v>
      </c>
      <c r="Z91" s="29" t="s">
        <v>151</v>
      </c>
      <c r="AA91" s="29" t="s">
        <v>150</v>
      </c>
      <c r="AB91" s="30" t="s">
        <v>150</v>
      </c>
      <c r="AC91" s="39">
        <v>0.128</v>
      </c>
      <c r="AD91" s="89">
        <v>1</v>
      </c>
      <c r="AE91" s="89">
        <v>0.2</v>
      </c>
      <c r="AF91" s="30">
        <v>0</v>
      </c>
      <c r="AG91" s="30" t="s">
        <v>150</v>
      </c>
      <c r="AH91" s="30" t="s">
        <v>150</v>
      </c>
      <c r="AI91" s="31">
        <v>1</v>
      </c>
      <c r="AJ91" s="31">
        <v>1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6.2</v>
      </c>
      <c r="AR91" s="40">
        <f>AVERAGE(AD91:AP91)</f>
        <v>0.62</v>
      </c>
      <c r="AS91" s="100"/>
      <c r="AT91" s="31"/>
      <c r="AU91" s="41">
        <f>AVERAGE(AC91, AR91,V91, X91)</f>
        <v>0.374</v>
      </c>
    </row>
    <row r="92" spans="1:47" s="42" customFormat="1" ht="25.5" hidden="1" x14ac:dyDescent="0.2">
      <c r="A92" s="28">
        <f>_xlfn.RANK.EQ(AU92,$AU$2:$AU$101,0)</f>
        <v>91</v>
      </c>
      <c r="B92" s="35" t="s">
        <v>36</v>
      </c>
      <c r="C92" s="33"/>
      <c r="D92" s="33"/>
      <c r="E92" s="33"/>
      <c r="F92" s="33"/>
      <c r="G92" s="33"/>
      <c r="H92" s="33"/>
      <c r="I92" s="33" t="s">
        <v>20</v>
      </c>
      <c r="J92" s="33"/>
      <c r="K92" s="33"/>
      <c r="L92" s="33"/>
      <c r="M92" s="33"/>
      <c r="N92" s="33"/>
      <c r="O92" s="33"/>
      <c r="P92" s="33" t="s">
        <v>20</v>
      </c>
      <c r="Q92" s="33"/>
      <c r="R92" s="33"/>
      <c r="S92" s="33"/>
      <c r="T92" s="33"/>
      <c r="U92" s="36">
        <v>10.9</v>
      </c>
      <c r="V92" s="37">
        <f>1-(U92/100)</f>
        <v>0.89100000000000001</v>
      </c>
      <c r="W92" s="34">
        <v>15</v>
      </c>
      <c r="X92" s="38">
        <f>W92/1000</f>
        <v>1.4999999999999999E-2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0.05</v>
      </c>
      <c r="AD92" s="31">
        <v>1</v>
      </c>
      <c r="AE92" s="31">
        <v>0.8</v>
      </c>
      <c r="AF92" s="30">
        <v>0</v>
      </c>
      <c r="AG92" s="30" t="s">
        <v>167</v>
      </c>
      <c r="AH92" s="30" t="s">
        <v>167</v>
      </c>
      <c r="AI92" s="31">
        <v>1</v>
      </c>
      <c r="AJ92" s="31">
        <v>0</v>
      </c>
      <c r="AK92" s="31">
        <v>1</v>
      </c>
      <c r="AL92" s="31">
        <v>1</v>
      </c>
      <c r="AM92" s="88"/>
      <c r="AN92" s="88"/>
      <c r="AO92" s="29">
        <v>0</v>
      </c>
      <c r="AP92" s="29">
        <v>0</v>
      </c>
      <c r="AQ92" s="31">
        <f>SUM(AD92:AP92)</f>
        <v>4.8</v>
      </c>
      <c r="AR92" s="40">
        <f>AVERAGE(AD92:AP92)</f>
        <v>0.53333333333333333</v>
      </c>
      <c r="AS92" s="100">
        <f>_xlfn.RANK.EQ(V92,V92:V191,1)/100</f>
        <v>0.1</v>
      </c>
      <c r="AT92" s="31">
        <f>_xlfn.RANK.EQ(X92,X92:X191,1)/100</f>
        <v>0.03</v>
      </c>
      <c r="AU92" s="41">
        <f>AVERAGE(AC92, AR92,V92, X92)</f>
        <v>0.37233333333333335</v>
      </c>
    </row>
    <row r="93" spans="1:47" s="42" customFormat="1" ht="25.5" hidden="1" x14ac:dyDescent="0.2">
      <c r="A93" s="28">
        <f>_xlfn.RANK.EQ(AU93,$AU$2:$AU$101,0)</f>
        <v>92</v>
      </c>
      <c r="B93" s="35" t="s">
        <v>72</v>
      </c>
      <c r="C93" s="33"/>
      <c r="D93" s="33" t="s">
        <v>20</v>
      </c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 t="s">
        <v>20</v>
      </c>
      <c r="R93" s="27"/>
      <c r="S93" s="27"/>
      <c r="T93" s="28"/>
      <c r="U93" s="36">
        <v>50.99</v>
      </c>
      <c r="V93" s="37">
        <f>1-(U93/100)</f>
        <v>0.49009999999999998</v>
      </c>
      <c r="W93" s="34">
        <v>53</v>
      </c>
      <c r="X93" s="38">
        <f>W93/1000</f>
        <v>5.2999999999999999E-2</v>
      </c>
      <c r="Y93" s="29">
        <v>2</v>
      </c>
      <c r="Z93" s="29">
        <v>2</v>
      </c>
      <c r="AA93" s="29" t="s">
        <v>198</v>
      </c>
      <c r="AB93" s="29" t="s">
        <v>198</v>
      </c>
      <c r="AC93" s="39">
        <v>0.216</v>
      </c>
      <c r="AD93" s="89">
        <v>1</v>
      </c>
      <c r="AE93" s="89">
        <v>0.4</v>
      </c>
      <c r="AF93" s="30">
        <v>1</v>
      </c>
      <c r="AG93" s="30">
        <v>0.1</v>
      </c>
      <c r="AH93" s="31">
        <v>0.2</v>
      </c>
      <c r="AI93" s="31">
        <v>1</v>
      </c>
      <c r="AJ93" s="31">
        <v>1</v>
      </c>
      <c r="AK93" s="31">
        <v>1</v>
      </c>
      <c r="AL93" s="31">
        <v>1</v>
      </c>
      <c r="AM93" s="88">
        <v>1</v>
      </c>
      <c r="AN93" s="88">
        <v>0</v>
      </c>
      <c r="AO93" s="29">
        <v>1</v>
      </c>
      <c r="AP93" s="29">
        <v>0</v>
      </c>
      <c r="AQ93" s="31">
        <f>SUM(AD93:AP93)</f>
        <v>8.6999999999999993</v>
      </c>
      <c r="AR93" s="40">
        <f>AVERAGE(AD93:AP93)</f>
        <v>0.66923076923076918</v>
      </c>
      <c r="AS93" s="100">
        <f>_xlfn.RANK.EQ(V93,V93:V192,1)/100</f>
        <v>0.04</v>
      </c>
      <c r="AT93" s="31">
        <f>_xlfn.RANK.EQ(X93,X93:X192,1)/100</f>
        <v>0.05</v>
      </c>
      <c r="AU93" s="41">
        <f>AVERAGE(AC93, AR93,V93, X93)</f>
        <v>0.3570826923076923</v>
      </c>
    </row>
    <row r="94" spans="1:47" s="42" customFormat="1" hidden="1" x14ac:dyDescent="0.2">
      <c r="A94" s="28">
        <f>_xlfn.RANK.EQ(AU94,$AU$2:$AU$101,0)</f>
        <v>93</v>
      </c>
      <c r="B94" s="35" t="s">
        <v>91</v>
      </c>
      <c r="C94" s="27"/>
      <c r="D94" s="27"/>
      <c r="E94" s="27"/>
      <c r="F94" s="27"/>
      <c r="G94" s="27"/>
      <c r="H94" s="27" t="s">
        <v>20</v>
      </c>
      <c r="I94" s="27" t="s">
        <v>20</v>
      </c>
      <c r="J94" s="27"/>
      <c r="K94" s="27"/>
      <c r="L94" s="27" t="s">
        <v>20</v>
      </c>
      <c r="M94" s="27"/>
      <c r="N94" s="27"/>
      <c r="O94" s="27"/>
      <c r="P94" s="27"/>
      <c r="Q94" s="27"/>
      <c r="R94" s="27"/>
      <c r="S94" s="27"/>
      <c r="T94" s="28" t="s">
        <v>20</v>
      </c>
      <c r="U94" s="36">
        <v>9.9600000000000009</v>
      </c>
      <c r="V94" s="37">
        <f>1-(U94/100)</f>
        <v>0.90039999999999998</v>
      </c>
      <c r="W94" s="34">
        <v>48</v>
      </c>
      <c r="X94" s="38">
        <f>W94/1000</f>
        <v>4.8000000000000001E-2</v>
      </c>
      <c r="Y94" s="29">
        <v>1170</v>
      </c>
      <c r="Z94" s="29" t="s">
        <v>151</v>
      </c>
      <c r="AA94" s="29" t="s">
        <v>150</v>
      </c>
      <c r="AB94" s="30" t="s">
        <v>150</v>
      </c>
      <c r="AC94" s="39">
        <v>5.8999999999999997E-2</v>
      </c>
      <c r="AD94" s="89">
        <v>0.5</v>
      </c>
      <c r="AE94" s="89">
        <v>1</v>
      </c>
      <c r="AF94" s="30">
        <v>0</v>
      </c>
      <c r="AG94" s="30">
        <v>0.3</v>
      </c>
      <c r="AH94" s="30">
        <v>0.2</v>
      </c>
      <c r="AI94" s="31">
        <v>0</v>
      </c>
      <c r="AJ94" s="31">
        <v>0</v>
      </c>
      <c r="AK94" s="31">
        <v>1</v>
      </c>
      <c r="AL94" s="31">
        <v>1</v>
      </c>
      <c r="AM94" s="88" t="s">
        <v>150</v>
      </c>
      <c r="AN94" s="88">
        <v>1</v>
      </c>
      <c r="AO94" s="29">
        <v>0</v>
      </c>
      <c r="AP94" s="29">
        <v>0</v>
      </c>
      <c r="AQ94" s="31">
        <f>SUM(AD94:AP94)</f>
        <v>5</v>
      </c>
      <c r="AR94" s="40">
        <f>AVERAGE(AD94:AP94)</f>
        <v>0.41666666666666669</v>
      </c>
      <c r="AS94" s="100">
        <f>_xlfn.RANK.EQ(V94,V94:V193,1)/100</f>
        <v>0.09</v>
      </c>
      <c r="AT94" s="31">
        <f>_xlfn.RANK.EQ(X94,X94:X193,1)/100</f>
        <v>0.04</v>
      </c>
      <c r="AU94" s="41">
        <f>AVERAGE(AC94, AR94,V94, X94)</f>
        <v>0.35601666666666665</v>
      </c>
    </row>
    <row r="95" spans="1:47" s="42" customFormat="1" hidden="1" x14ac:dyDescent="0.2">
      <c r="A95" s="28">
        <f>_xlfn.RANK.EQ(AU95,$AU$2:$AU$101,0)</f>
        <v>94</v>
      </c>
      <c r="B95" s="35" t="s">
        <v>33</v>
      </c>
      <c r="C95" s="27"/>
      <c r="D95" s="27"/>
      <c r="E95" s="27"/>
      <c r="F95" s="27"/>
      <c r="G95" s="27"/>
      <c r="H95" s="27"/>
      <c r="I95" s="27" t="s">
        <v>20</v>
      </c>
      <c r="J95" s="27" t="s">
        <v>20</v>
      </c>
      <c r="K95" s="27" t="s">
        <v>20</v>
      </c>
      <c r="L95" s="27"/>
      <c r="M95" s="27"/>
      <c r="N95" s="27" t="s">
        <v>20</v>
      </c>
      <c r="O95" s="27"/>
      <c r="P95" s="27"/>
      <c r="Q95" s="27" t="s">
        <v>20</v>
      </c>
      <c r="R95" s="27"/>
      <c r="S95" s="27" t="s">
        <v>20</v>
      </c>
      <c r="T95" s="28"/>
      <c r="U95" s="36">
        <v>82.41</v>
      </c>
      <c r="V95" s="37">
        <f>1-(U95/100)</f>
        <v>0.17590000000000006</v>
      </c>
      <c r="W95" s="34">
        <v>297</v>
      </c>
      <c r="X95" s="38">
        <f>W95/1000</f>
        <v>0.29699999999999999</v>
      </c>
      <c r="Y95" s="29" t="s">
        <v>150</v>
      </c>
      <c r="Z95" s="29" t="s">
        <v>164</v>
      </c>
      <c r="AA95" s="29" t="s">
        <v>165</v>
      </c>
      <c r="AB95" s="30"/>
      <c r="AC95" s="39">
        <v>0.26300000000000001</v>
      </c>
      <c r="AD95" s="89">
        <v>0.8</v>
      </c>
      <c r="AE95" s="89">
        <v>1</v>
      </c>
      <c r="AF95" s="30">
        <v>0</v>
      </c>
      <c r="AG95" s="30">
        <v>0.8</v>
      </c>
      <c r="AH95" s="30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/>
      <c r="AR95" s="40">
        <f>AVERAGE(AD95:AP95)</f>
        <v>0.67692307692307696</v>
      </c>
      <c r="AS95" s="100">
        <f>_xlfn.RANK.EQ(V95,V95:V194,1)/100</f>
        <v>0.02</v>
      </c>
      <c r="AT95" s="31">
        <f>_xlfn.RANK.EQ(X95,X95:X194,1)/100</f>
        <v>0.08</v>
      </c>
      <c r="AU95" s="41">
        <f>AVERAGE(AC95, AR95,V95, X95)</f>
        <v>0.35320576923076924</v>
      </c>
    </row>
    <row r="96" spans="1:47" s="42" customFormat="1" hidden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2">
    <sortCondition descending="1" ref="G2:G10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2</v>
      </c>
      <c r="B3" s="35" t="s">
        <v>57</v>
      </c>
      <c r="C3" s="33"/>
      <c r="D3" s="33"/>
      <c r="E3" s="33"/>
      <c r="F3" s="33"/>
      <c r="G3" s="33"/>
      <c r="H3" s="33" t="s">
        <v>20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20</v>
      </c>
      <c r="U3" s="36">
        <v>0.03</v>
      </c>
      <c r="V3" s="37">
        <f>1-(U3/100)</f>
        <v>0.99970000000000003</v>
      </c>
      <c r="W3" s="30">
        <v>107792</v>
      </c>
      <c r="X3" s="38">
        <f>W3/1000</f>
        <v>107.792</v>
      </c>
      <c r="Y3" s="29"/>
      <c r="Z3" s="29"/>
      <c r="AA3" s="29"/>
      <c r="AB3" s="30"/>
      <c r="AC3" s="39">
        <v>3.4000000000000002E-2</v>
      </c>
      <c r="AD3" s="31">
        <v>1</v>
      </c>
      <c r="AE3" s="31">
        <v>1</v>
      </c>
      <c r="AF3" s="30">
        <v>1</v>
      </c>
      <c r="AG3" s="30">
        <v>0.8</v>
      </c>
      <c r="AH3" s="30">
        <v>0.6</v>
      </c>
      <c r="AI3" s="31">
        <v>1</v>
      </c>
      <c r="AJ3" s="31">
        <v>1</v>
      </c>
      <c r="AK3" s="31">
        <v>1</v>
      </c>
      <c r="AL3" s="31">
        <v>1</v>
      </c>
      <c r="AM3" s="88"/>
      <c r="AN3" s="88"/>
      <c r="AO3" s="29">
        <v>1</v>
      </c>
      <c r="AP3" s="29">
        <v>1</v>
      </c>
      <c r="AQ3" s="31">
        <f>SUM(AD3:AP3)</f>
        <v>10.399999999999999</v>
      </c>
      <c r="AR3" s="40">
        <f>AVERAGE(AD3:AP3)</f>
        <v>0.94545454545454533</v>
      </c>
      <c r="AS3" s="100">
        <f>_xlfn.RANK.EQ(V3,V3:V102,1)/100</f>
        <v>0.92</v>
      </c>
      <c r="AT3" s="31">
        <f>_xlfn.RANK.EQ(X3,X3:X102,1)/100</f>
        <v>0.93</v>
      </c>
      <c r="AU3" s="41">
        <f>AVERAGE(AC3, AR3,V3, X3)</f>
        <v>27.442788636363638</v>
      </c>
    </row>
    <row r="4" spans="1:47" s="42" customFormat="1" x14ac:dyDescent="0.2">
      <c r="A4" s="28">
        <f>_xlfn.RANK.EQ(AU4,$AU$2:$AU$101,0)</f>
        <v>3</v>
      </c>
      <c r="B4" s="35" t="s">
        <v>73</v>
      </c>
      <c r="C4" s="33" t="s">
        <v>20</v>
      </c>
      <c r="D4" s="33" t="s">
        <v>20</v>
      </c>
      <c r="E4" s="33" t="s">
        <v>20</v>
      </c>
      <c r="F4" s="33"/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33"/>
      <c r="O4" s="33" t="s">
        <v>20</v>
      </c>
      <c r="P4" s="33" t="s">
        <v>20</v>
      </c>
      <c r="Q4" s="33" t="s">
        <v>20</v>
      </c>
      <c r="R4" s="33" t="s">
        <v>20</v>
      </c>
      <c r="S4" s="33" t="s">
        <v>20</v>
      </c>
      <c r="T4" s="33" t="s">
        <v>20</v>
      </c>
      <c r="U4" s="36">
        <v>0.63</v>
      </c>
      <c r="V4" s="37">
        <f>1-(U4/100)</f>
        <v>0.99370000000000003</v>
      </c>
      <c r="W4" s="34">
        <v>52469</v>
      </c>
      <c r="X4" s="38">
        <f>W4/1000</f>
        <v>52.469000000000001</v>
      </c>
      <c r="Y4" s="29" t="s">
        <v>172</v>
      </c>
      <c r="Z4" s="29" t="s">
        <v>172</v>
      </c>
      <c r="AA4" s="29" t="s">
        <v>199</v>
      </c>
      <c r="AB4" s="30" t="s">
        <v>199</v>
      </c>
      <c r="AC4" s="39">
        <v>0.83599999999999997</v>
      </c>
      <c r="AD4" s="31">
        <v>0</v>
      </c>
      <c r="AE4" s="31">
        <v>1</v>
      </c>
      <c r="AF4" s="30">
        <v>0</v>
      </c>
      <c r="AG4" s="30">
        <v>0.8</v>
      </c>
      <c r="AH4" s="30">
        <v>0</v>
      </c>
      <c r="AI4" s="31">
        <v>1</v>
      </c>
      <c r="AJ4" s="31">
        <v>0</v>
      </c>
      <c r="AK4" s="31">
        <v>1</v>
      </c>
      <c r="AL4" s="31">
        <v>1</v>
      </c>
      <c r="AM4" s="88" t="s">
        <v>153</v>
      </c>
      <c r="AN4" s="88" t="s">
        <v>153</v>
      </c>
      <c r="AO4" s="29">
        <v>1</v>
      </c>
      <c r="AP4" s="29">
        <v>0</v>
      </c>
      <c r="AQ4" s="31">
        <f>SUM(AD4:AP4)</f>
        <v>5.8</v>
      </c>
      <c r="AR4" s="40">
        <f>AVERAGE(AD4:AP4)</f>
        <v>0.52727272727272723</v>
      </c>
      <c r="AS4" s="100">
        <f>_xlfn.RANK.EQ(V4,V4:V103,1)/100</f>
        <v>0.79</v>
      </c>
      <c r="AT4" s="31">
        <f>_xlfn.RANK.EQ(X4,X4:X103,1)/100</f>
        <v>0.92</v>
      </c>
      <c r="AU4" s="41">
        <f>AVERAGE(AC4, AR4,V4, X4)</f>
        <v>13.706493181818182</v>
      </c>
    </row>
    <row r="5" spans="1:47" s="42" customFormat="1" ht="38.25" x14ac:dyDescent="0.2">
      <c r="A5" s="28">
        <f>_xlfn.RANK.EQ(AU5,$AU$2:$AU$101,0)</f>
        <v>12</v>
      </c>
      <c r="B5" s="35" t="s">
        <v>83</v>
      </c>
      <c r="C5" s="33" t="s">
        <v>20</v>
      </c>
      <c r="D5" s="33"/>
      <c r="E5" s="33"/>
      <c r="F5" s="33"/>
      <c r="G5" s="33"/>
      <c r="H5" s="33" t="s">
        <v>20</v>
      </c>
      <c r="I5" s="33"/>
      <c r="J5" s="33"/>
      <c r="K5" s="33"/>
      <c r="L5" s="33"/>
      <c r="M5" s="33"/>
      <c r="N5" s="33"/>
      <c r="O5" s="27"/>
      <c r="P5" s="27"/>
      <c r="Q5" s="27"/>
      <c r="R5" s="27"/>
      <c r="S5" s="27"/>
      <c r="T5" s="28"/>
      <c r="U5" s="36">
        <v>1.17</v>
      </c>
      <c r="V5" s="37">
        <f>1-(U5/100)</f>
        <v>0.98829999999999996</v>
      </c>
      <c r="W5" s="34">
        <v>10774</v>
      </c>
      <c r="X5" s="38">
        <f>W5/1000</f>
        <v>10.773999999999999</v>
      </c>
      <c r="Y5" s="29" t="s">
        <v>208</v>
      </c>
      <c r="Z5" s="29">
        <v>0</v>
      </c>
      <c r="AA5" s="29" t="s">
        <v>209</v>
      </c>
      <c r="AB5" s="30"/>
      <c r="AC5" s="39">
        <v>4.9000000000000002E-2</v>
      </c>
      <c r="AD5" s="31">
        <v>1</v>
      </c>
      <c r="AE5" s="31">
        <v>0.8</v>
      </c>
      <c r="AF5" s="30">
        <v>1</v>
      </c>
      <c r="AG5" s="30">
        <v>0.6</v>
      </c>
      <c r="AH5" s="30">
        <v>0.6</v>
      </c>
      <c r="AI5" s="31">
        <v>1</v>
      </c>
      <c r="AJ5" s="31">
        <v>1</v>
      </c>
      <c r="AK5" s="31">
        <v>1</v>
      </c>
      <c r="AL5" s="31">
        <v>1</v>
      </c>
      <c r="AM5" s="88" t="s">
        <v>153</v>
      </c>
      <c r="AN5" s="88" t="s">
        <v>153</v>
      </c>
      <c r="AO5" s="29">
        <v>1</v>
      </c>
      <c r="AP5" s="29">
        <v>1</v>
      </c>
      <c r="AQ5" s="31">
        <f>SUM(AD5:AP5)</f>
        <v>10</v>
      </c>
      <c r="AR5" s="40">
        <f>AVERAGE(AD5:AP5)</f>
        <v>0.90909090909090906</v>
      </c>
      <c r="AS5" s="100">
        <f>_xlfn.RANK.EQ(V5,V5:V104,1)/100</f>
        <v>0.62</v>
      </c>
      <c r="AT5" s="31">
        <f>_xlfn.RANK.EQ(X5,X5:X104,1)/100</f>
        <v>0.83</v>
      </c>
      <c r="AU5" s="41">
        <f>AVERAGE(AC5, AR5,V5, X5)</f>
        <v>3.1800977272727269</v>
      </c>
    </row>
    <row r="6" spans="1:47" s="42" customFormat="1" x14ac:dyDescent="0.2">
      <c r="A6" s="28">
        <f>_xlfn.RANK.EQ(AU6,$AU$2:$AU$101,0)</f>
        <v>24</v>
      </c>
      <c r="B6" s="35" t="s">
        <v>53</v>
      </c>
      <c r="C6" s="33"/>
      <c r="D6" s="33" t="s">
        <v>20</v>
      </c>
      <c r="E6" s="33" t="s">
        <v>20</v>
      </c>
      <c r="F6" s="33" t="s">
        <v>20</v>
      </c>
      <c r="G6" s="33" t="s">
        <v>20</v>
      </c>
      <c r="H6" s="33" t="s">
        <v>20</v>
      </c>
      <c r="I6" s="33" t="s">
        <v>20</v>
      </c>
      <c r="J6" s="33"/>
      <c r="K6" s="33"/>
      <c r="L6" s="33" t="s">
        <v>20</v>
      </c>
      <c r="M6" s="33" t="s">
        <v>20</v>
      </c>
      <c r="N6" s="33" t="s">
        <v>20</v>
      </c>
      <c r="O6" s="33" t="s">
        <v>20</v>
      </c>
      <c r="P6" s="33"/>
      <c r="Q6" s="33" t="s">
        <v>20</v>
      </c>
      <c r="R6" s="33"/>
      <c r="S6" s="33"/>
      <c r="T6" s="33" t="s">
        <v>20</v>
      </c>
      <c r="U6" s="36">
        <v>2.46</v>
      </c>
      <c r="V6" s="37">
        <f>1-(U6/100)</f>
        <v>0.97540000000000004</v>
      </c>
      <c r="W6" s="34">
        <v>6116</v>
      </c>
      <c r="X6" s="38">
        <f>W6/1000</f>
        <v>6.1159999999999997</v>
      </c>
      <c r="Y6" s="43">
        <v>10000</v>
      </c>
      <c r="Z6" s="43">
        <v>10000</v>
      </c>
      <c r="AA6" s="29" t="s">
        <v>150</v>
      </c>
      <c r="AB6" s="30" t="s">
        <v>188</v>
      </c>
      <c r="AC6" s="39">
        <v>0.85099999999999998</v>
      </c>
      <c r="AD6" s="31">
        <v>0.8</v>
      </c>
      <c r="AE6" s="31">
        <v>1</v>
      </c>
      <c r="AF6" s="30">
        <v>0</v>
      </c>
      <c r="AG6" s="30">
        <v>0.8</v>
      </c>
      <c r="AH6" s="30">
        <v>1</v>
      </c>
      <c r="AI6" s="31">
        <v>1</v>
      </c>
      <c r="AJ6" s="31">
        <v>1</v>
      </c>
      <c r="AK6" s="31">
        <v>1</v>
      </c>
      <c r="AL6" s="31">
        <v>1</v>
      </c>
      <c r="AM6" s="88" t="s">
        <v>148</v>
      </c>
      <c r="AN6" s="88" t="s">
        <v>155</v>
      </c>
      <c r="AO6" s="29">
        <v>1</v>
      </c>
      <c r="AP6" s="29">
        <v>0</v>
      </c>
      <c r="AQ6" s="31">
        <f>SUM(AD6:AP6)</f>
        <v>8.6</v>
      </c>
      <c r="AR6" s="40">
        <f>AVERAGE(AD6:AP6)</f>
        <v>0.78181818181818175</v>
      </c>
      <c r="AS6" s="100">
        <f>_xlfn.RANK.EQ(V6,V6:V105,1)/100</f>
        <v>0.49</v>
      </c>
      <c r="AT6" s="31">
        <f>_xlfn.RANK.EQ(X6,X6:X105,1)/100</f>
        <v>0.71</v>
      </c>
      <c r="AU6" s="41">
        <f>AVERAGE(AC6, AR6,V6, X6)</f>
        <v>2.1810545454545451</v>
      </c>
    </row>
    <row r="7" spans="1:47" s="42" customFormat="1" ht="25.5" x14ac:dyDescent="0.2">
      <c r="A7" s="28">
        <f>_xlfn.RANK.EQ(AU7,$AU$2:$AU$101,0)</f>
        <v>27</v>
      </c>
      <c r="B7" s="35" t="s">
        <v>78</v>
      </c>
      <c r="C7" s="33"/>
      <c r="D7" s="33"/>
      <c r="E7" s="33"/>
      <c r="F7" s="33"/>
      <c r="G7" s="33"/>
      <c r="H7" s="33" t="s">
        <v>20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28"/>
      <c r="U7" s="36">
        <v>4.13</v>
      </c>
      <c r="V7" s="37">
        <f>1-(U7/100)</f>
        <v>0.9587</v>
      </c>
      <c r="W7" s="34">
        <v>5554</v>
      </c>
      <c r="X7" s="38">
        <f>W7/1000</f>
        <v>5.5540000000000003</v>
      </c>
      <c r="Y7" s="29"/>
      <c r="Z7" s="29" t="s">
        <v>151</v>
      </c>
      <c r="AA7" s="29"/>
      <c r="AB7" s="30"/>
      <c r="AC7" s="39">
        <v>2.5000000000000001E-2</v>
      </c>
      <c r="AD7" s="31">
        <v>1</v>
      </c>
      <c r="AE7" s="31">
        <v>1</v>
      </c>
      <c r="AF7" s="30">
        <v>1</v>
      </c>
      <c r="AG7" s="30">
        <v>0.8</v>
      </c>
      <c r="AH7" s="30">
        <v>0.8</v>
      </c>
      <c r="AI7" s="31">
        <v>1</v>
      </c>
      <c r="AJ7" s="31">
        <v>1</v>
      </c>
      <c r="AK7" s="31">
        <v>1</v>
      </c>
      <c r="AL7" s="31">
        <v>1</v>
      </c>
      <c r="AM7" s="88" t="s">
        <v>153</v>
      </c>
      <c r="AN7" s="88" t="s">
        <v>153</v>
      </c>
      <c r="AO7" s="29">
        <v>1</v>
      </c>
      <c r="AP7" s="29">
        <v>1</v>
      </c>
      <c r="AQ7" s="31">
        <f>SUM(AD7:AP7)</f>
        <v>10.6</v>
      </c>
      <c r="AR7" s="40">
        <f>AVERAGE(AD7:AP7)</f>
        <v>0.96363636363636362</v>
      </c>
      <c r="AS7" s="100">
        <f>_xlfn.RANK.EQ(V7,V7:V106,1)/100</f>
        <v>0.36</v>
      </c>
      <c r="AT7" s="31">
        <f>_xlfn.RANK.EQ(X7,X7:X106,1)/100</f>
        <v>0.7</v>
      </c>
      <c r="AU7" s="41">
        <f>AVERAGE(AC7, AR7,V7, X7)</f>
        <v>1.875334090909091</v>
      </c>
    </row>
    <row r="8" spans="1:47" s="42" customFormat="1" x14ac:dyDescent="0.2">
      <c r="A8" s="28">
        <f>_xlfn.RANK.EQ(AU8,$AU$2:$AU$101,0)</f>
        <v>30</v>
      </c>
      <c r="B8" s="35" t="s">
        <v>101</v>
      </c>
      <c r="C8" s="33" t="s">
        <v>20</v>
      </c>
      <c r="D8" s="33"/>
      <c r="E8" s="33" t="s">
        <v>20</v>
      </c>
      <c r="F8" s="33"/>
      <c r="G8" s="33" t="s">
        <v>20</v>
      </c>
      <c r="H8" s="33" t="s">
        <v>20</v>
      </c>
      <c r="I8" s="33" t="s">
        <v>20</v>
      </c>
      <c r="J8" s="33" t="s">
        <v>20</v>
      </c>
      <c r="K8" s="33" t="s">
        <v>20</v>
      </c>
      <c r="L8" s="33" t="s">
        <v>20</v>
      </c>
      <c r="M8" s="33" t="s">
        <v>20</v>
      </c>
      <c r="N8" s="33"/>
      <c r="O8" s="33"/>
      <c r="P8" s="33" t="s">
        <v>20</v>
      </c>
      <c r="Q8" s="33" t="s">
        <v>20</v>
      </c>
      <c r="R8" s="33" t="s">
        <v>20</v>
      </c>
      <c r="S8" s="33" t="s">
        <v>20</v>
      </c>
      <c r="T8" s="33" t="s">
        <v>20</v>
      </c>
      <c r="U8" s="36">
        <v>2.0699999999999998</v>
      </c>
      <c r="V8" s="37">
        <f>1-(U8/100)</f>
        <v>0.97929999999999995</v>
      </c>
      <c r="W8" s="34">
        <v>4648</v>
      </c>
      <c r="X8" s="38">
        <f>W8/1000</f>
        <v>4.6479999999999997</v>
      </c>
      <c r="Y8" s="29">
        <v>200</v>
      </c>
      <c r="Z8" s="29">
        <v>200</v>
      </c>
      <c r="AA8" s="29" t="s">
        <v>214</v>
      </c>
      <c r="AB8" s="30" t="s">
        <v>214</v>
      </c>
      <c r="AC8" s="39">
        <v>0.80100000000000005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153</v>
      </c>
      <c r="AN8" s="88" t="s">
        <v>153</v>
      </c>
      <c r="AO8" s="29">
        <v>0</v>
      </c>
      <c r="AP8" s="29">
        <v>0</v>
      </c>
      <c r="AQ8" s="31">
        <f>SUM(AD8:AP8)</f>
        <v>8.6</v>
      </c>
      <c r="AR8" s="40">
        <f>AVERAGE(AD8:AP8)</f>
        <v>0.78181818181818175</v>
      </c>
      <c r="AS8" s="100">
        <f>_xlfn.RANK.EQ(V8,V8:V107,1)/100</f>
        <v>0.53</v>
      </c>
      <c r="AT8" s="31">
        <f>_xlfn.RANK.EQ(X8,X8:X107,1)/100</f>
        <v>0.62</v>
      </c>
      <c r="AU8" s="41">
        <f>AVERAGE(AC8, AR8,V8, X8)</f>
        <v>1.8025295454545454</v>
      </c>
    </row>
    <row r="9" spans="1:47" s="42" customFormat="1" x14ac:dyDescent="0.2">
      <c r="A9" s="28">
        <f>_xlfn.RANK.EQ(AU9,$AU$2:$AU$101,0)</f>
        <v>36</v>
      </c>
      <c r="B9" s="35" t="s">
        <v>56</v>
      </c>
      <c r="C9" s="33"/>
      <c r="D9" s="33" t="s">
        <v>20</v>
      </c>
      <c r="E9" s="33"/>
      <c r="F9" s="33" t="s">
        <v>20</v>
      </c>
      <c r="G9" s="33"/>
      <c r="H9" s="33" t="s">
        <v>20</v>
      </c>
      <c r="I9" s="33" t="s">
        <v>20</v>
      </c>
      <c r="J9" s="33" t="s">
        <v>20</v>
      </c>
      <c r="K9" s="33"/>
      <c r="L9" s="33" t="s">
        <v>20</v>
      </c>
      <c r="M9" s="33"/>
      <c r="N9" s="33" t="s">
        <v>20</v>
      </c>
      <c r="O9" s="33" t="s">
        <v>20</v>
      </c>
      <c r="P9" s="33"/>
      <c r="Q9" s="33"/>
      <c r="R9" s="33"/>
      <c r="S9" s="33" t="s">
        <v>20</v>
      </c>
      <c r="T9" s="28"/>
      <c r="U9" s="36">
        <v>0.24</v>
      </c>
      <c r="V9" s="37">
        <f>1-(U9/100)</f>
        <v>0.99760000000000004</v>
      </c>
      <c r="W9" s="34">
        <v>4436</v>
      </c>
      <c r="X9" s="38">
        <f>W9/1000</f>
        <v>4.4359999999999999</v>
      </c>
      <c r="Y9" s="29" t="s">
        <v>150</v>
      </c>
      <c r="Z9" s="29" t="s">
        <v>151</v>
      </c>
      <c r="AA9" s="29"/>
      <c r="AB9" s="30"/>
      <c r="AC9" s="39">
        <v>0.34599999999999997</v>
      </c>
      <c r="AD9" s="31">
        <v>1</v>
      </c>
      <c r="AE9" s="31">
        <v>1</v>
      </c>
      <c r="AF9" s="30">
        <v>1</v>
      </c>
      <c r="AG9" s="30">
        <v>0.4</v>
      </c>
      <c r="AH9" s="30">
        <v>0.2</v>
      </c>
      <c r="AI9" s="31">
        <v>1</v>
      </c>
      <c r="AJ9" s="31">
        <v>1</v>
      </c>
      <c r="AK9" s="31">
        <v>1</v>
      </c>
      <c r="AL9" s="31">
        <v>1</v>
      </c>
      <c r="AM9" s="88"/>
      <c r="AN9" s="88"/>
      <c r="AO9" s="29">
        <v>1</v>
      </c>
      <c r="AP9" s="29">
        <v>1</v>
      </c>
      <c r="AQ9" s="31">
        <f>SUM(AD9:AP9)</f>
        <v>9.6</v>
      </c>
      <c r="AR9" s="40">
        <f>AVERAGE(AD9:AP9)</f>
        <v>0.87272727272727268</v>
      </c>
      <c r="AS9" s="100">
        <f>_xlfn.RANK.EQ(V9,V9:V108,1)/100</f>
        <v>0.86</v>
      </c>
      <c r="AT9" s="31">
        <f>_xlfn.RANK.EQ(X9,X9:X108,1)/100</f>
        <v>0.62</v>
      </c>
      <c r="AU9" s="41">
        <f>AVERAGE(AC9, AR9,V9, X9)</f>
        <v>1.6630818181818181</v>
      </c>
    </row>
    <row r="10" spans="1:47" s="42" customFormat="1" x14ac:dyDescent="0.2">
      <c r="A10" s="28">
        <f>_xlfn.RANK.EQ(AU10,$AU$2:$AU$101,0)</f>
        <v>41</v>
      </c>
      <c r="B10" s="35" t="s">
        <v>50</v>
      </c>
      <c r="C10" s="33"/>
      <c r="D10" s="33" t="s">
        <v>20</v>
      </c>
      <c r="E10" s="33" t="s">
        <v>20</v>
      </c>
      <c r="F10" s="33" t="s">
        <v>20</v>
      </c>
      <c r="G10" s="33" t="s">
        <v>20</v>
      </c>
      <c r="H10" s="33" t="s">
        <v>20</v>
      </c>
      <c r="I10" s="33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 t="s">
        <v>20</v>
      </c>
      <c r="O10" s="33" t="s">
        <v>20</v>
      </c>
      <c r="P10" s="33" t="s">
        <v>20</v>
      </c>
      <c r="Q10" s="33" t="s">
        <v>20</v>
      </c>
      <c r="R10" s="33" t="s">
        <v>20</v>
      </c>
      <c r="S10" s="33"/>
      <c r="T10" s="33" t="s">
        <v>20</v>
      </c>
      <c r="U10" s="36">
        <v>3.31</v>
      </c>
      <c r="V10" s="37">
        <f>1-(U10/100)</f>
        <v>0.96689999999999998</v>
      </c>
      <c r="W10" s="34">
        <v>1478</v>
      </c>
      <c r="X10" s="38">
        <f>W10/1000</f>
        <v>1.478</v>
      </c>
      <c r="Y10" s="29">
        <v>244</v>
      </c>
      <c r="Z10" s="29">
        <v>244</v>
      </c>
      <c r="AA10" s="29" t="s">
        <v>150</v>
      </c>
      <c r="AB10" s="30" t="s">
        <v>150</v>
      </c>
      <c r="AC10" s="39">
        <v>0.96799999999999997</v>
      </c>
      <c r="AD10" s="31">
        <v>0.8</v>
      </c>
      <c r="AE10" s="31">
        <v>1</v>
      </c>
      <c r="AF10" s="30">
        <v>0</v>
      </c>
      <c r="AG10" s="30">
        <v>0.8</v>
      </c>
      <c r="AH10" s="30">
        <v>0.4</v>
      </c>
      <c r="AI10" s="31">
        <v>1</v>
      </c>
      <c r="AJ10" s="31">
        <v>1</v>
      </c>
      <c r="AK10" s="31">
        <v>1</v>
      </c>
      <c r="AL10" s="31">
        <v>1</v>
      </c>
      <c r="AM10" s="88">
        <v>1</v>
      </c>
      <c r="AN10" s="88" t="s">
        <v>153</v>
      </c>
      <c r="AO10" s="29">
        <v>1</v>
      </c>
      <c r="AP10" s="29">
        <v>0</v>
      </c>
      <c r="AQ10" s="31">
        <f>SUM(AD10:AP10)</f>
        <v>9</v>
      </c>
      <c r="AR10" s="40">
        <f>AVERAGE(AD10:AP10)</f>
        <v>0.75</v>
      </c>
      <c r="AS10" s="100">
        <f>_xlfn.RANK.EQ(V10,V10:V109,1)/100</f>
        <v>0.44</v>
      </c>
      <c r="AT10" s="31">
        <f>_xlfn.RANK.EQ(X10,X10:X109,1)/100</f>
        <v>0.42</v>
      </c>
      <c r="AU10" s="41">
        <f>AVERAGE(AC10, AR10,V10, X10)</f>
        <v>1.0407249999999999</v>
      </c>
    </row>
    <row r="11" spans="1:47" s="42" customFormat="1" ht="25.5" x14ac:dyDescent="0.2">
      <c r="A11" s="28">
        <f>_xlfn.RANK.EQ(AU11,$AU$2:$AU$101,0)</f>
        <v>45</v>
      </c>
      <c r="B11" s="35" t="s">
        <v>177</v>
      </c>
      <c r="C11" s="33"/>
      <c r="D11" s="33"/>
      <c r="E11" s="33"/>
      <c r="F11" s="33"/>
      <c r="G11" s="33"/>
      <c r="H11" s="33" t="s">
        <v>20</v>
      </c>
      <c r="I11" s="33"/>
      <c r="J11" s="33" t="s">
        <v>20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>
        <v>2.5299999999999998</v>
      </c>
      <c r="V11" s="37">
        <f>1-(U11/100)</f>
        <v>0.97470000000000001</v>
      </c>
      <c r="W11" s="34">
        <v>1928</v>
      </c>
      <c r="X11" s="38">
        <f>W11/1000</f>
        <v>1.9279999999999999</v>
      </c>
      <c r="Y11" s="29" t="s">
        <v>150</v>
      </c>
      <c r="Z11" s="29" t="s">
        <v>151</v>
      </c>
      <c r="AA11" s="29" t="s">
        <v>150</v>
      </c>
      <c r="AB11" s="30" t="s">
        <v>150</v>
      </c>
      <c r="AC11" s="39">
        <v>2.5000000000000001E-2</v>
      </c>
      <c r="AD11" s="29" t="s">
        <v>150</v>
      </c>
      <c r="AE11" s="31">
        <v>0.8</v>
      </c>
      <c r="AF11" s="30">
        <v>0</v>
      </c>
      <c r="AG11" s="30" t="s">
        <v>178</v>
      </c>
      <c r="AH11" s="30" t="s">
        <v>178</v>
      </c>
      <c r="AI11" s="31">
        <v>1</v>
      </c>
      <c r="AJ11" s="31">
        <v>1</v>
      </c>
      <c r="AK11" s="31">
        <v>1</v>
      </c>
      <c r="AL11" s="31">
        <v>1</v>
      </c>
      <c r="AM11" s="88" t="s">
        <v>179</v>
      </c>
      <c r="AN11" s="88"/>
      <c r="AO11" s="29" t="s">
        <v>180</v>
      </c>
      <c r="AP11" s="29" t="s">
        <v>180</v>
      </c>
      <c r="AQ11" s="31">
        <f>SUM(AD11:AP11)</f>
        <v>4.8</v>
      </c>
      <c r="AR11" s="40">
        <f>AVERAGE(AD11:AP11)</f>
        <v>0.79999999999999993</v>
      </c>
      <c r="AS11" s="100">
        <f>_xlfn.RANK.EQ(V11,V11:V110,1)/100</f>
        <v>0.49</v>
      </c>
      <c r="AT11" s="31">
        <f>_xlfn.RANK.EQ(X11,X11:X110,1)/100</f>
        <v>0.53</v>
      </c>
      <c r="AU11" s="41">
        <f>AVERAGE(AC11, AR11,V11, X11)</f>
        <v>0.931925</v>
      </c>
    </row>
    <row r="12" spans="1:47" s="42" customFormat="1" x14ac:dyDescent="0.2">
      <c r="A12" s="28">
        <f>_xlfn.RANK.EQ(AU12,$AU$2:$AU$101,0)</f>
        <v>46</v>
      </c>
      <c r="B12" s="35" t="s">
        <v>22</v>
      </c>
      <c r="C12" s="27"/>
      <c r="D12" s="27"/>
      <c r="E12" s="27"/>
      <c r="F12" s="27"/>
      <c r="G12" s="27"/>
      <c r="H12" s="27" t="s">
        <v>20</v>
      </c>
      <c r="I12" s="27" t="s">
        <v>20</v>
      </c>
      <c r="J12" s="27" t="s">
        <v>20</v>
      </c>
      <c r="K12" s="27" t="s">
        <v>20</v>
      </c>
      <c r="L12" s="27"/>
      <c r="M12" s="27" t="s">
        <v>20</v>
      </c>
      <c r="N12" s="27"/>
      <c r="O12" s="27"/>
      <c r="P12" s="27" t="s">
        <v>20</v>
      </c>
      <c r="Q12" s="27"/>
      <c r="R12" s="27" t="s">
        <v>20</v>
      </c>
      <c r="S12" s="27"/>
      <c r="T12" s="28"/>
      <c r="U12" s="36">
        <v>2.71</v>
      </c>
      <c r="V12" s="37">
        <f>1-(U12/100)</f>
        <v>0.97289999999999999</v>
      </c>
      <c r="W12" s="34">
        <v>1850</v>
      </c>
      <c r="X12" s="38">
        <f>W12/1000</f>
        <v>1.85</v>
      </c>
      <c r="Y12" s="29" t="s">
        <v>150</v>
      </c>
      <c r="Z12" s="29" t="s">
        <v>151</v>
      </c>
      <c r="AA12" s="29" t="s">
        <v>150</v>
      </c>
      <c r="AB12" s="30" t="s">
        <v>152</v>
      </c>
      <c r="AC12" s="39">
        <v>0.27500000000000002</v>
      </c>
      <c r="AD12" s="31">
        <v>1</v>
      </c>
      <c r="AE12" s="31">
        <v>1</v>
      </c>
      <c r="AF12" s="30">
        <v>0</v>
      </c>
      <c r="AG12" s="30">
        <v>0.6</v>
      </c>
      <c r="AH12" s="30">
        <v>0</v>
      </c>
      <c r="AI12" s="31">
        <v>1</v>
      </c>
      <c r="AJ12" s="31">
        <v>1</v>
      </c>
      <c r="AK12" s="31">
        <v>1</v>
      </c>
      <c r="AL12" s="31">
        <v>0.66</v>
      </c>
      <c r="AM12" s="88">
        <v>1</v>
      </c>
      <c r="AN12" s="88" t="s">
        <v>153</v>
      </c>
      <c r="AO12" s="29">
        <v>0</v>
      </c>
      <c r="AP12" s="29">
        <v>0</v>
      </c>
      <c r="AQ12" s="31">
        <f>SUM(AD12:AP12)</f>
        <v>7.26</v>
      </c>
      <c r="AR12" s="40">
        <f>AVERAGE(AD12:AP12)</f>
        <v>0.60499999999999998</v>
      </c>
      <c r="AS12" s="100">
        <f>_xlfn.RANK.EQ(V12,V12:V111,1)/100</f>
        <v>0.48</v>
      </c>
      <c r="AT12" s="31">
        <f>_xlfn.RANK.EQ(X12,X12:X111,1)/100</f>
        <v>0.51</v>
      </c>
      <c r="AU12" s="41">
        <f>AVERAGE(AC12, AR12,V12, X12)</f>
        <v>0.92572500000000002</v>
      </c>
    </row>
    <row r="13" spans="1:47" s="42" customFormat="1" x14ac:dyDescent="0.2">
      <c r="A13" s="28">
        <f>_xlfn.RANK.EQ(AU13,$AU$2:$AU$101,0)</f>
        <v>47</v>
      </c>
      <c r="B13" s="35" t="s">
        <v>98</v>
      </c>
      <c r="C13" s="33" t="s">
        <v>20</v>
      </c>
      <c r="D13" s="33" t="s">
        <v>20</v>
      </c>
      <c r="E13" s="33"/>
      <c r="F13" s="33" t="s">
        <v>20</v>
      </c>
      <c r="G13" s="33"/>
      <c r="H13" s="33" t="s">
        <v>20</v>
      </c>
      <c r="I13" s="33"/>
      <c r="J13" s="33"/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/>
      <c r="T13" s="33" t="s">
        <v>20</v>
      </c>
      <c r="U13" s="36">
        <v>15.36</v>
      </c>
      <c r="V13" s="37">
        <f>1-(U13/100)</f>
        <v>0.84640000000000004</v>
      </c>
      <c r="W13" s="34">
        <v>1712</v>
      </c>
      <c r="X13" s="38">
        <f>W13/1000</f>
        <v>1.712</v>
      </c>
      <c r="Y13" s="29" t="s">
        <v>192</v>
      </c>
      <c r="Z13" s="29" t="s">
        <v>192</v>
      </c>
      <c r="AA13" s="29" t="s">
        <v>150</v>
      </c>
      <c r="AB13" s="30" t="s">
        <v>150</v>
      </c>
      <c r="AC13" s="39">
        <v>0.53</v>
      </c>
      <c r="AD13" s="31">
        <v>1</v>
      </c>
      <c r="AE13" s="31">
        <v>1</v>
      </c>
      <c r="AF13" s="30">
        <v>0</v>
      </c>
      <c r="AG13" s="30">
        <v>0.8</v>
      </c>
      <c r="AH13" s="30">
        <v>0.2</v>
      </c>
      <c r="AI13" s="31">
        <v>1</v>
      </c>
      <c r="AJ13" s="31">
        <v>0</v>
      </c>
      <c r="AK13" s="31">
        <v>1</v>
      </c>
      <c r="AL13" s="31">
        <v>1</v>
      </c>
      <c r="AM13" s="88">
        <v>1</v>
      </c>
      <c r="AN13" s="88" t="s">
        <v>153</v>
      </c>
      <c r="AO13" s="29">
        <v>0</v>
      </c>
      <c r="AP13" s="29">
        <v>0</v>
      </c>
      <c r="AQ13" s="31">
        <f>SUM(AD13:AP13)</f>
        <v>7</v>
      </c>
      <c r="AR13" s="40">
        <f>AVERAGE(AD13:AP13)</f>
        <v>0.58333333333333337</v>
      </c>
      <c r="AS13" s="100">
        <f>_xlfn.RANK.EQ(V13,V13:V112,1)/100</f>
        <v>0.17</v>
      </c>
      <c r="AT13" s="31">
        <f>_xlfn.RANK.EQ(X13,X13:X112,1)/100</f>
        <v>0.48</v>
      </c>
      <c r="AU13" s="41">
        <f>AVERAGE(AC13, AR13,V13, X13)</f>
        <v>0.91793333333333327</v>
      </c>
    </row>
    <row r="14" spans="1:47" s="42" customFormat="1" ht="25.5" x14ac:dyDescent="0.2">
      <c r="A14" s="28">
        <f>_xlfn.RANK.EQ(AU14,$AU$2:$AU$101,0)</f>
        <v>49</v>
      </c>
      <c r="B14" s="35" t="s">
        <v>93</v>
      </c>
      <c r="C14" s="33" t="s">
        <v>20</v>
      </c>
      <c r="D14" s="33"/>
      <c r="E14" s="33"/>
      <c r="F14" s="33"/>
      <c r="G14" s="33" t="s">
        <v>20</v>
      </c>
      <c r="H14" s="33" t="s">
        <v>20</v>
      </c>
      <c r="I14" s="33" t="s">
        <v>20</v>
      </c>
      <c r="J14" s="33" t="s">
        <v>20</v>
      </c>
      <c r="K14" s="33" t="s">
        <v>20</v>
      </c>
      <c r="L14" s="33"/>
      <c r="M14" s="33" t="s">
        <v>20</v>
      </c>
      <c r="N14" s="33"/>
      <c r="O14" s="33"/>
      <c r="P14" s="33" t="s">
        <v>20</v>
      </c>
      <c r="Q14" s="33"/>
      <c r="R14" s="33" t="s">
        <v>20</v>
      </c>
      <c r="S14" s="33"/>
      <c r="T14" s="33" t="s">
        <v>20</v>
      </c>
      <c r="U14" s="36">
        <v>1.01</v>
      </c>
      <c r="V14" s="37">
        <f>1-(U14/100)</f>
        <v>0.9899</v>
      </c>
      <c r="W14" s="34">
        <v>1396</v>
      </c>
      <c r="X14" s="38">
        <f>W14/1000</f>
        <v>1.3959999999999999</v>
      </c>
      <c r="Y14" s="29" t="s">
        <v>150</v>
      </c>
      <c r="Z14" s="29" t="s">
        <v>151</v>
      </c>
      <c r="AA14" s="29" t="s">
        <v>150</v>
      </c>
      <c r="AB14" s="30" t="s">
        <v>150</v>
      </c>
      <c r="AC14" s="39">
        <v>0.45200000000000001</v>
      </c>
      <c r="AD14" s="31">
        <v>1</v>
      </c>
      <c r="AE14" s="31">
        <v>1</v>
      </c>
      <c r="AF14" s="30">
        <v>0</v>
      </c>
      <c r="AG14" s="30">
        <v>0.6</v>
      </c>
      <c r="AH14" s="30">
        <v>0.2</v>
      </c>
      <c r="AI14" s="31">
        <v>1</v>
      </c>
      <c r="AJ14" s="31">
        <v>0</v>
      </c>
      <c r="AK14" s="31">
        <v>1</v>
      </c>
      <c r="AL14" s="31">
        <v>1</v>
      </c>
      <c r="AM14" s="88" t="s">
        <v>150</v>
      </c>
      <c r="AN14" s="88">
        <v>1</v>
      </c>
      <c r="AO14" s="29">
        <v>1</v>
      </c>
      <c r="AP14" s="29">
        <v>1</v>
      </c>
      <c r="AQ14" s="31">
        <f>SUM(AD14:AP14)</f>
        <v>8.8000000000000007</v>
      </c>
      <c r="AR14" s="40">
        <f>AVERAGE(AD14:AP14)</f>
        <v>0.73333333333333339</v>
      </c>
      <c r="AS14" s="100">
        <f>_xlfn.RANK.EQ(V14,V14:V113,1)/100</f>
        <v>0.63</v>
      </c>
      <c r="AT14" s="31">
        <f>_xlfn.RANK.EQ(X14,X14:X113,1)/100</f>
        <v>0.39</v>
      </c>
      <c r="AU14" s="41">
        <f>AVERAGE(AC14, AR14,V14, X14)</f>
        <v>0.89280833333333331</v>
      </c>
    </row>
    <row r="15" spans="1:47" s="42" customFormat="1" x14ac:dyDescent="0.2">
      <c r="A15" s="28">
        <f>_xlfn.RANK.EQ(AU15,$AU$2:$AU$101,0)</f>
        <v>56</v>
      </c>
      <c r="B15" s="35" t="s">
        <v>35</v>
      </c>
      <c r="C15" s="33"/>
      <c r="D15" s="33"/>
      <c r="E15" s="33"/>
      <c r="F15" s="33"/>
      <c r="G15" s="33"/>
      <c r="H15" s="33" t="s">
        <v>20</v>
      </c>
      <c r="I15" s="33" t="s">
        <v>20</v>
      </c>
      <c r="J15" s="33"/>
      <c r="K15" s="33" t="s">
        <v>20</v>
      </c>
      <c r="L15" s="33"/>
      <c r="M15" s="33" t="s">
        <v>20</v>
      </c>
      <c r="N15" s="33"/>
      <c r="O15" s="33"/>
      <c r="P15" s="33" t="s">
        <v>20</v>
      </c>
      <c r="Q15" s="33" t="s">
        <v>20</v>
      </c>
      <c r="R15" s="33" t="s">
        <v>20</v>
      </c>
      <c r="S15" s="33"/>
      <c r="T15" s="33" t="s">
        <v>20</v>
      </c>
      <c r="U15" s="36">
        <v>4.04</v>
      </c>
      <c r="V15" s="37">
        <f>1-(U15/100)</f>
        <v>0.95960000000000001</v>
      </c>
      <c r="W15" s="34">
        <v>1536</v>
      </c>
      <c r="X15" s="38">
        <f>W15/1000</f>
        <v>1.536</v>
      </c>
      <c r="Y15" s="29" t="s">
        <v>150</v>
      </c>
      <c r="Z15" s="29" t="s">
        <v>151</v>
      </c>
      <c r="AA15" s="29" t="s">
        <v>150</v>
      </c>
      <c r="AB15" s="30" t="s">
        <v>150</v>
      </c>
      <c r="AC15" s="39">
        <v>0.312</v>
      </c>
      <c r="AD15" s="31">
        <v>1</v>
      </c>
      <c r="AE15" s="31">
        <v>1</v>
      </c>
      <c r="AF15" s="30">
        <v>0</v>
      </c>
      <c r="AG15" s="30">
        <v>1</v>
      </c>
      <c r="AH15" s="30">
        <v>0.4</v>
      </c>
      <c r="AI15" s="31">
        <v>1</v>
      </c>
      <c r="AJ15" s="31">
        <v>0</v>
      </c>
      <c r="AK15" s="31">
        <v>1</v>
      </c>
      <c r="AL15" s="31">
        <v>1</v>
      </c>
      <c r="AM15" s="88" t="s">
        <v>150</v>
      </c>
      <c r="AN15" s="88" t="s">
        <v>153</v>
      </c>
      <c r="AO15" s="29">
        <v>0</v>
      </c>
      <c r="AP15" s="29">
        <v>0</v>
      </c>
      <c r="AQ15" s="31">
        <f>SUM(AD15:AP15)</f>
        <v>6.4</v>
      </c>
      <c r="AR15" s="40">
        <f>AVERAGE(AD15:AP15)</f>
        <v>0.5818181818181819</v>
      </c>
      <c r="AS15" s="100">
        <f>_xlfn.RANK.EQ(V15,V15:V114,1)/100</f>
        <v>0.38</v>
      </c>
      <c r="AT15" s="31">
        <f>_xlfn.RANK.EQ(X15,X15:X114,1)/100</f>
        <v>0.43</v>
      </c>
      <c r="AU15" s="41">
        <f>AVERAGE(AC15, AR15,V15, X15)</f>
        <v>0.84735454545454547</v>
      </c>
    </row>
    <row r="16" spans="1:47" s="42" customFormat="1" x14ac:dyDescent="0.2">
      <c r="A16" s="28">
        <f>_xlfn.RANK.EQ(AU16,$AU$2:$AU$101,0)</f>
        <v>60</v>
      </c>
      <c r="B16" s="35" t="s">
        <v>95</v>
      </c>
      <c r="C16" s="33" t="s">
        <v>20</v>
      </c>
      <c r="D16" s="33"/>
      <c r="E16" s="33"/>
      <c r="F16" s="33"/>
      <c r="G16" s="33"/>
      <c r="H16" s="33" t="s">
        <v>20</v>
      </c>
      <c r="I16" s="33" t="s">
        <v>20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 t="s">
        <v>20</v>
      </c>
      <c r="U16" s="36">
        <v>1.84</v>
      </c>
      <c r="V16" s="37">
        <f>1-(U16/100)</f>
        <v>0.98160000000000003</v>
      </c>
      <c r="W16" s="34">
        <v>1586</v>
      </c>
      <c r="X16" s="38">
        <f>W16/1000</f>
        <v>1.5860000000000001</v>
      </c>
      <c r="Y16" s="29" t="s">
        <v>150</v>
      </c>
      <c r="Z16" s="29" t="s">
        <v>151</v>
      </c>
      <c r="AA16" s="29" t="s">
        <v>150</v>
      </c>
      <c r="AB16" s="30" t="s">
        <v>150</v>
      </c>
      <c r="AC16" s="39">
        <v>0.156</v>
      </c>
      <c r="AD16" s="31">
        <v>1</v>
      </c>
      <c r="AE16" s="31">
        <v>1</v>
      </c>
      <c r="AF16" s="30">
        <v>0</v>
      </c>
      <c r="AG16" s="30" t="s">
        <v>150</v>
      </c>
      <c r="AH16" s="30" t="s">
        <v>150</v>
      </c>
      <c r="AI16" s="31">
        <v>1</v>
      </c>
      <c r="AJ16" s="31">
        <v>0</v>
      </c>
      <c r="AK16" s="31">
        <v>1</v>
      </c>
      <c r="AL16" s="31">
        <v>1</v>
      </c>
      <c r="AM16" s="88" t="s">
        <v>150</v>
      </c>
      <c r="AN16" s="88" t="s">
        <v>148</v>
      </c>
      <c r="AO16" s="29">
        <v>0</v>
      </c>
      <c r="AP16" s="29">
        <v>0</v>
      </c>
      <c r="AQ16" s="31">
        <f>SUM(AD16:AP16)</f>
        <v>5</v>
      </c>
      <c r="AR16" s="40">
        <f>AVERAGE(AD16:AP16)</f>
        <v>0.55555555555555558</v>
      </c>
      <c r="AS16" s="100">
        <f>_xlfn.RANK.EQ(V16,V16:V115,1)/100</f>
        <v>0.52</v>
      </c>
      <c r="AT16" s="31">
        <f>_xlfn.RANK.EQ(X16,X16:X115,1)/100</f>
        <v>0.43</v>
      </c>
      <c r="AU16" s="41">
        <f>AVERAGE(AC16, AR16,V16, X16)</f>
        <v>0.8197888888888889</v>
      </c>
    </row>
    <row r="17" spans="1:47" s="42" customFormat="1" x14ac:dyDescent="0.2">
      <c r="A17" s="28">
        <f>_xlfn.RANK.EQ(AU17,$AU$2:$AU$101,0)</f>
        <v>93</v>
      </c>
      <c r="B17" s="35" t="s">
        <v>91</v>
      </c>
      <c r="C17" s="27"/>
      <c r="D17" s="27"/>
      <c r="E17" s="27"/>
      <c r="F17" s="27"/>
      <c r="G17" s="27"/>
      <c r="H17" s="27" t="s">
        <v>20</v>
      </c>
      <c r="I17" s="27" t="s">
        <v>20</v>
      </c>
      <c r="J17" s="27"/>
      <c r="K17" s="27"/>
      <c r="L17" s="27" t="s">
        <v>20</v>
      </c>
      <c r="M17" s="27"/>
      <c r="N17" s="27"/>
      <c r="O17" s="27"/>
      <c r="P17" s="27"/>
      <c r="Q17" s="27"/>
      <c r="R17" s="27"/>
      <c r="S17" s="27"/>
      <c r="T17" s="28" t="s">
        <v>20</v>
      </c>
      <c r="U17" s="36">
        <v>9.9600000000000009</v>
      </c>
      <c r="V17" s="37">
        <f>1-(U17/100)</f>
        <v>0.90039999999999998</v>
      </c>
      <c r="W17" s="34">
        <v>48</v>
      </c>
      <c r="X17" s="38">
        <f>W17/1000</f>
        <v>4.8000000000000001E-2</v>
      </c>
      <c r="Y17" s="29">
        <v>1170</v>
      </c>
      <c r="Z17" s="29" t="s">
        <v>151</v>
      </c>
      <c r="AA17" s="29" t="s">
        <v>150</v>
      </c>
      <c r="AB17" s="30" t="s">
        <v>150</v>
      </c>
      <c r="AC17" s="39">
        <v>5.8999999999999997E-2</v>
      </c>
      <c r="AD17" s="89">
        <v>0.5</v>
      </c>
      <c r="AE17" s="89">
        <v>1</v>
      </c>
      <c r="AF17" s="30">
        <v>0</v>
      </c>
      <c r="AG17" s="30">
        <v>0.3</v>
      </c>
      <c r="AH17" s="30">
        <v>0.2</v>
      </c>
      <c r="AI17" s="31">
        <v>0</v>
      </c>
      <c r="AJ17" s="31">
        <v>0</v>
      </c>
      <c r="AK17" s="31">
        <v>1</v>
      </c>
      <c r="AL17" s="31">
        <v>1</v>
      </c>
      <c r="AM17" s="88" t="s">
        <v>150</v>
      </c>
      <c r="AN17" s="88">
        <v>1</v>
      </c>
      <c r="AO17" s="29">
        <v>0</v>
      </c>
      <c r="AP17" s="29">
        <v>0</v>
      </c>
      <c r="AQ17" s="31">
        <f>SUM(AD17:AP17)</f>
        <v>5</v>
      </c>
      <c r="AR17" s="40">
        <f>AVERAGE(AD17:AP17)</f>
        <v>0.41666666666666669</v>
      </c>
      <c r="AS17" s="100">
        <f>_xlfn.RANK.EQ(V17,V17:V116,1)/100</f>
        <v>0.26</v>
      </c>
      <c r="AT17" s="31">
        <f>_xlfn.RANK.EQ(X17,X17:X116,1)/100</f>
        <v>0.05</v>
      </c>
      <c r="AU17" s="41">
        <f>AVERAGE(AC17, AR17,V17, X17)</f>
        <v>0.35601666666666665</v>
      </c>
    </row>
    <row r="18" spans="1:47" s="42" customFormat="1" x14ac:dyDescent="0.2">
      <c r="A18" s="28">
        <f>_xlfn.RANK.EQ(AU18,$AU$2:$AU$101,0)</f>
        <v>99</v>
      </c>
      <c r="B18" s="35" t="s">
        <v>59</v>
      </c>
      <c r="C18" s="33" t="s">
        <v>20</v>
      </c>
      <c r="D18" s="33" t="s">
        <v>20</v>
      </c>
      <c r="E18" s="33"/>
      <c r="F18" s="33"/>
      <c r="G18" s="33"/>
      <c r="H18" s="33" t="s">
        <v>20</v>
      </c>
      <c r="I18" s="33" t="s">
        <v>20</v>
      </c>
      <c r="J18" s="33"/>
      <c r="K18" s="33"/>
      <c r="L18" s="33"/>
      <c r="M18" s="33" t="s">
        <v>20</v>
      </c>
      <c r="N18" s="33"/>
      <c r="O18" s="33"/>
      <c r="P18" s="33" t="s">
        <v>20</v>
      </c>
      <c r="Q18" s="33"/>
      <c r="R18" s="33"/>
      <c r="S18" s="33" t="s">
        <v>20</v>
      </c>
      <c r="T18" s="28" t="s">
        <v>20</v>
      </c>
      <c r="U18" s="36">
        <v>147.12</v>
      </c>
      <c r="V18" s="37">
        <f>1-(U18/100)</f>
        <v>-0.47120000000000006</v>
      </c>
      <c r="W18" s="34">
        <v>14</v>
      </c>
      <c r="X18" s="38">
        <f>W18/1000</f>
        <v>1.4E-2</v>
      </c>
      <c r="Y18" s="29">
        <v>35</v>
      </c>
      <c r="Z18" s="29" t="s">
        <v>151</v>
      </c>
      <c r="AA18" s="29" t="s">
        <v>189</v>
      </c>
      <c r="AB18" s="29" t="s">
        <v>189</v>
      </c>
      <c r="AC18" s="39">
        <v>0.189</v>
      </c>
      <c r="AD18" s="89">
        <v>0.6</v>
      </c>
      <c r="AE18" s="89">
        <v>1</v>
      </c>
      <c r="AF18" s="30">
        <v>1</v>
      </c>
      <c r="AG18" s="30">
        <v>0.7</v>
      </c>
      <c r="AH18" s="30">
        <v>0.1</v>
      </c>
      <c r="AI18" s="31">
        <v>1</v>
      </c>
      <c r="AJ18" s="31">
        <v>0</v>
      </c>
      <c r="AK18" s="31">
        <v>1</v>
      </c>
      <c r="AL18" s="31">
        <v>1</v>
      </c>
      <c r="AM18" s="88">
        <v>1</v>
      </c>
      <c r="AN18" s="88">
        <v>1</v>
      </c>
      <c r="AO18" s="29">
        <v>1</v>
      </c>
      <c r="AP18" s="29">
        <v>1</v>
      </c>
      <c r="AQ18" s="31"/>
      <c r="AR18" s="40">
        <f>AVERAGE(AD18:AP18)</f>
        <v>0.8</v>
      </c>
      <c r="AS18" s="100">
        <f>_xlfn.RANK.EQ(V18,V18:V117,1)/100</f>
        <v>0.01</v>
      </c>
      <c r="AT18" s="31">
        <f>_xlfn.RANK.EQ(X18,X18:X117,1)/100</f>
        <v>0.02</v>
      </c>
      <c r="AU18" s="41">
        <f>AVERAGE(AC18, AR18,V18, X18)</f>
        <v>0.13295000000000001</v>
      </c>
    </row>
    <row r="19" spans="1:47" s="42" customFormat="1" hidden="1" x14ac:dyDescent="0.2">
      <c r="A19" s="28">
        <f>_xlfn.RANK.EQ(AU19,$AU$2:$AU$101,0)</f>
        <v>29</v>
      </c>
      <c r="B19" s="35" t="s">
        <v>51</v>
      </c>
      <c r="C19" s="33"/>
      <c r="D19" s="33"/>
      <c r="E19" s="33" t="s">
        <v>20</v>
      </c>
      <c r="F19" s="33"/>
      <c r="G19" s="33"/>
      <c r="H19" s="33" t="s">
        <v>186</v>
      </c>
      <c r="I19" s="33"/>
      <c r="J19" s="33"/>
      <c r="K19" s="33" t="s">
        <v>20</v>
      </c>
      <c r="L19" s="33"/>
      <c r="M19" s="33"/>
      <c r="N19" s="33"/>
      <c r="O19" s="33"/>
      <c r="P19" s="33" t="s">
        <v>20</v>
      </c>
      <c r="Q19" s="33"/>
      <c r="R19" s="33"/>
      <c r="S19" s="33"/>
      <c r="T19" s="33"/>
      <c r="U19" s="36">
        <v>0.9</v>
      </c>
      <c r="V19" s="37">
        <f>1-(U19/100)</f>
        <v>0.99099999999999999</v>
      </c>
      <c r="W19" s="34">
        <v>5295</v>
      </c>
      <c r="X19" s="38">
        <f>W19/1000</f>
        <v>5.2949999999999999</v>
      </c>
      <c r="Y19" s="29">
        <v>1</v>
      </c>
      <c r="Z19" s="29" t="s">
        <v>151</v>
      </c>
      <c r="AA19" s="29" t="s">
        <v>187</v>
      </c>
      <c r="AB19" s="29" t="s">
        <v>187</v>
      </c>
      <c r="AC19" s="39">
        <v>0.42399999999999999</v>
      </c>
      <c r="AD19" s="89">
        <v>1</v>
      </c>
      <c r="AE19" s="89">
        <v>0.6</v>
      </c>
      <c r="AF19" s="30">
        <v>1</v>
      </c>
      <c r="AG19" s="30">
        <v>0.3</v>
      </c>
      <c r="AH19" s="30">
        <v>0.2</v>
      </c>
      <c r="AI19" s="31">
        <v>1</v>
      </c>
      <c r="AJ19" s="31">
        <v>1</v>
      </c>
      <c r="AK19" s="31">
        <v>0.66</v>
      </c>
      <c r="AL19" s="31">
        <v>0.33</v>
      </c>
      <c r="AM19" s="88" t="s">
        <v>150</v>
      </c>
      <c r="AN19" s="88">
        <v>1</v>
      </c>
      <c r="AO19" s="29">
        <v>1</v>
      </c>
      <c r="AP19" s="29">
        <v>1</v>
      </c>
      <c r="AQ19" s="31"/>
      <c r="AR19" s="40">
        <f>AVERAGE(AD19:AP19)</f>
        <v>0.75749999999999995</v>
      </c>
      <c r="AS19" s="100">
        <f>_xlfn.RANK.EQ(V19,V19:V118,1)/100</f>
        <v>0.61</v>
      </c>
      <c r="AT19" s="31">
        <f>_xlfn.RANK.EQ(X19,X19:X118,1)/100</f>
        <v>0.6</v>
      </c>
      <c r="AU19" s="41">
        <f>AVERAGE(AC19, AR19,V19, X19)</f>
        <v>1.8668749999999998</v>
      </c>
    </row>
    <row r="20" spans="1:47" s="42" customFormat="1" hidden="1" x14ac:dyDescent="0.2">
      <c r="A20" s="28">
        <f>_xlfn.RANK.EQ(AU20,$AU$2:$AU$101,0)</f>
        <v>4</v>
      </c>
      <c r="B20" s="35" t="s">
        <v>80</v>
      </c>
      <c r="C20" s="33"/>
      <c r="D20" s="33" t="s">
        <v>20</v>
      </c>
      <c r="E20" s="33"/>
      <c r="F20" s="33" t="s">
        <v>20</v>
      </c>
      <c r="G20" s="33"/>
      <c r="H20" s="33"/>
      <c r="I20" s="33"/>
      <c r="J20" s="33"/>
      <c r="K20" s="33"/>
      <c r="L20" s="33"/>
      <c r="M20" s="33"/>
      <c r="N20" s="33" t="s">
        <v>20</v>
      </c>
      <c r="O20" s="33"/>
      <c r="P20" s="33"/>
      <c r="Q20" s="33" t="s">
        <v>20</v>
      </c>
      <c r="R20" s="33"/>
      <c r="S20" s="27"/>
      <c r="T20" s="28"/>
      <c r="U20" s="36">
        <v>0.03</v>
      </c>
      <c r="V20" s="37">
        <f>1-(U20/100)</f>
        <v>0.99970000000000003</v>
      </c>
      <c r="W20" s="34">
        <v>40971</v>
      </c>
      <c r="X20" s="38">
        <f>W20/1000</f>
        <v>40.970999999999997</v>
      </c>
      <c r="Y20" s="29">
        <v>4600</v>
      </c>
      <c r="Z20" s="29"/>
      <c r="AA20" s="29" t="s">
        <v>204</v>
      </c>
      <c r="AB20" s="30" t="s">
        <v>204</v>
      </c>
      <c r="AC20" s="39">
        <v>0.21199999999999999</v>
      </c>
      <c r="AD20" s="31">
        <v>1</v>
      </c>
      <c r="AE20" s="31">
        <v>1</v>
      </c>
      <c r="AF20" s="30">
        <v>1</v>
      </c>
      <c r="AG20" s="30">
        <v>0.6</v>
      </c>
      <c r="AH20" s="30">
        <v>0.4</v>
      </c>
      <c r="AI20" s="31">
        <v>1</v>
      </c>
      <c r="AJ20" s="31">
        <v>1</v>
      </c>
      <c r="AK20" s="31">
        <v>1</v>
      </c>
      <c r="AL20" s="31">
        <v>1</v>
      </c>
      <c r="AM20" s="88" t="s">
        <v>153</v>
      </c>
      <c r="AN20" s="88" t="s">
        <v>153</v>
      </c>
      <c r="AO20" s="29">
        <v>1</v>
      </c>
      <c r="AP20" s="29">
        <v>1</v>
      </c>
      <c r="AQ20" s="31">
        <f>SUM(AD20:AP20)</f>
        <v>10</v>
      </c>
      <c r="AR20" s="40">
        <f>AVERAGE(AD20:AP20)</f>
        <v>0.90909090909090906</v>
      </c>
      <c r="AS20" s="100">
        <f>_xlfn.RANK.EQ(V20,V20:V119,1)/100</f>
        <v>0.82</v>
      </c>
      <c r="AT20" s="31">
        <f>_xlfn.RANK.EQ(X20,X20:X119,1)/100</f>
        <v>0.82</v>
      </c>
      <c r="AU20" s="41">
        <f>AVERAGE(AC20, AR20,V20, X20)</f>
        <v>10.772947727272726</v>
      </c>
    </row>
    <row r="21" spans="1:47" s="42" customFormat="1" hidden="1" x14ac:dyDescent="0.2">
      <c r="A21" s="28">
        <f>_xlfn.RANK.EQ(AU21,$AU$2:$AU$101,0)</f>
        <v>5</v>
      </c>
      <c r="B21" s="35" t="s">
        <v>104</v>
      </c>
      <c r="C21" s="33"/>
      <c r="D21" s="33"/>
      <c r="E21" s="33"/>
      <c r="F21" s="33"/>
      <c r="G21" s="33" t="s">
        <v>20</v>
      </c>
      <c r="H21" s="33"/>
      <c r="I21" s="33"/>
      <c r="J21" s="33"/>
      <c r="K21" s="33"/>
      <c r="L21" s="33"/>
      <c r="M21" s="33"/>
      <c r="N21" s="33"/>
      <c r="O21" s="33"/>
      <c r="P21" s="33"/>
      <c r="Q21" s="33" t="s">
        <v>20</v>
      </c>
      <c r="R21" s="33"/>
      <c r="S21" s="33" t="s">
        <v>20</v>
      </c>
      <c r="T21" s="33"/>
      <c r="U21" s="36">
        <v>0.32</v>
      </c>
      <c r="V21" s="37">
        <f>1-(U21/100)</f>
        <v>0.99680000000000002</v>
      </c>
      <c r="W21" s="34">
        <v>40540</v>
      </c>
      <c r="X21" s="38">
        <f>W21/1000</f>
        <v>40.54</v>
      </c>
      <c r="Y21" s="29"/>
      <c r="Z21" s="29">
        <v>0</v>
      </c>
      <c r="AA21" s="29" t="s">
        <v>217</v>
      </c>
      <c r="AB21" s="30" t="s">
        <v>150</v>
      </c>
      <c r="AC21" s="39">
        <v>0.187</v>
      </c>
      <c r="AD21" s="31">
        <v>1</v>
      </c>
      <c r="AE21" s="31">
        <v>1</v>
      </c>
      <c r="AF21" s="30">
        <v>1</v>
      </c>
      <c r="AG21" s="30">
        <v>0.6</v>
      </c>
      <c r="AH21" s="30">
        <v>0.8</v>
      </c>
      <c r="AI21" s="31">
        <v>1</v>
      </c>
      <c r="AJ21" s="31">
        <v>1</v>
      </c>
      <c r="AK21" s="31">
        <v>1</v>
      </c>
      <c r="AL21" s="31">
        <v>1</v>
      </c>
      <c r="AM21" s="88" t="s">
        <v>148</v>
      </c>
      <c r="AN21" s="88" t="s">
        <v>153</v>
      </c>
      <c r="AO21" s="29">
        <v>1</v>
      </c>
      <c r="AP21" s="29">
        <v>1</v>
      </c>
      <c r="AQ21" s="31">
        <f>SUM(AD21:AP21)</f>
        <v>10.4</v>
      </c>
      <c r="AR21" s="40">
        <f>AVERAGE(AD21:AP21)</f>
        <v>0.94545454545454544</v>
      </c>
      <c r="AS21" s="100">
        <f>_xlfn.RANK.EQ(V21,V21:V120,1)/100</f>
        <v>0.75</v>
      </c>
      <c r="AT21" s="31">
        <f>_xlfn.RANK.EQ(X21,X21:X120,1)/100</f>
        <v>0.81</v>
      </c>
      <c r="AU21" s="41">
        <f>AVERAGE(AC21, AR21,V21, X21)</f>
        <v>10.667313636363636</v>
      </c>
    </row>
    <row r="22" spans="1:47" s="42" customFormat="1" hidden="1" x14ac:dyDescent="0.2">
      <c r="A22" s="28">
        <f>_xlfn.RANK.EQ(AU22,$AU$2:$AU$101,0)</f>
        <v>6</v>
      </c>
      <c r="B22" s="35" t="s">
        <v>113</v>
      </c>
      <c r="C22" s="33" t="s">
        <v>20</v>
      </c>
      <c r="D22" s="33" t="s">
        <v>20</v>
      </c>
      <c r="E22" s="33" t="s">
        <v>20</v>
      </c>
      <c r="F22" s="33" t="s">
        <v>20</v>
      </c>
      <c r="G22" s="33"/>
      <c r="H22" s="33"/>
      <c r="I22" s="33" t="s">
        <v>20</v>
      </c>
      <c r="J22" s="33"/>
      <c r="K22" s="33" t="s">
        <v>20</v>
      </c>
      <c r="L22" s="33" t="s">
        <v>20</v>
      </c>
      <c r="M22" s="33"/>
      <c r="N22" s="33" t="s">
        <v>20</v>
      </c>
      <c r="O22" s="33" t="s">
        <v>20</v>
      </c>
      <c r="P22" s="33" t="s">
        <v>20</v>
      </c>
      <c r="Q22" s="33" t="s">
        <v>20</v>
      </c>
      <c r="R22" s="33"/>
      <c r="S22" s="33" t="s">
        <v>20</v>
      </c>
      <c r="T22" s="28"/>
      <c r="U22" s="36">
        <v>2.29</v>
      </c>
      <c r="V22" s="37">
        <f>1-(U22/100)</f>
        <v>0.97709999999999997</v>
      </c>
      <c r="W22" s="34">
        <v>34206</v>
      </c>
      <c r="X22" s="38">
        <f>W22/1000</f>
        <v>34.206000000000003</v>
      </c>
      <c r="Y22" s="43">
        <v>14000</v>
      </c>
      <c r="Z22" s="29"/>
      <c r="AA22" s="29" t="s">
        <v>204</v>
      </c>
      <c r="AB22" s="30"/>
      <c r="AC22" s="39">
        <v>0.79700000000000004</v>
      </c>
      <c r="AD22" s="31">
        <v>1</v>
      </c>
      <c r="AE22" s="31">
        <v>1</v>
      </c>
      <c r="AF22" s="30">
        <v>1</v>
      </c>
      <c r="AG22" s="30">
        <v>0.6</v>
      </c>
      <c r="AH22" s="30">
        <v>0</v>
      </c>
      <c r="AI22" s="31">
        <v>1</v>
      </c>
      <c r="AJ22" s="31">
        <v>1</v>
      </c>
      <c r="AK22" s="31">
        <v>1</v>
      </c>
      <c r="AL22" s="31">
        <v>1</v>
      </c>
      <c r="AM22" s="88" t="s">
        <v>149</v>
      </c>
      <c r="AN22" s="88" t="s">
        <v>153</v>
      </c>
      <c r="AO22" s="29">
        <v>1</v>
      </c>
      <c r="AP22" s="29">
        <v>1</v>
      </c>
      <c r="AQ22" s="31">
        <f>SUM(AD22:AP22)</f>
        <v>9.6</v>
      </c>
      <c r="AR22" s="40">
        <f>AVERAGE(AD22:AP22)</f>
        <v>0.87272727272727268</v>
      </c>
      <c r="AS22" s="100">
        <f>_xlfn.RANK.EQ(V22,V22:V121,1)/100</f>
        <v>0.46</v>
      </c>
      <c r="AT22" s="31">
        <f>_xlfn.RANK.EQ(X22,X22:X121,1)/100</f>
        <v>0.8</v>
      </c>
      <c r="AU22" s="41">
        <f>AVERAGE(AC22, AR22,V22, X22)</f>
        <v>9.2132068181818187</v>
      </c>
    </row>
    <row r="23" spans="1:47" s="42" customFormat="1" ht="25.5" hidden="1" x14ac:dyDescent="0.2">
      <c r="A23" s="28">
        <f>_xlfn.RANK.EQ(AU23,$AU$2:$AU$101,0)</f>
        <v>7</v>
      </c>
      <c r="B23" s="35" t="s">
        <v>55</v>
      </c>
      <c r="C23" s="33"/>
      <c r="D23" s="33"/>
      <c r="E23" s="33" t="s">
        <v>20</v>
      </c>
      <c r="F23" s="33"/>
      <c r="G23" s="33"/>
      <c r="H23" s="33"/>
      <c r="I23" s="33"/>
      <c r="J23" s="33"/>
      <c r="K23" s="33" t="s">
        <v>20</v>
      </c>
      <c r="L23" s="33"/>
      <c r="M23" s="33"/>
      <c r="N23" s="33"/>
      <c r="O23" s="33"/>
      <c r="P23" s="33" t="s">
        <v>20</v>
      </c>
      <c r="Q23" s="33" t="s">
        <v>20</v>
      </c>
      <c r="R23" s="33"/>
      <c r="S23" s="33"/>
      <c r="T23" s="33"/>
      <c r="U23" s="36">
        <v>0.68</v>
      </c>
      <c r="V23" s="37">
        <f>1-(U23/100)</f>
        <v>0.99319999999999997</v>
      </c>
      <c r="W23" s="34">
        <v>23196</v>
      </c>
      <c r="X23" s="38">
        <f>W23/1000</f>
        <v>23.196000000000002</v>
      </c>
      <c r="Y23" s="29"/>
      <c r="Z23" s="29"/>
      <c r="AA23" s="29"/>
      <c r="AB23" s="30"/>
      <c r="AC23" s="39">
        <v>0.53900000000000003</v>
      </c>
      <c r="AD23" s="31">
        <v>1</v>
      </c>
      <c r="AE23" s="31">
        <v>1</v>
      </c>
      <c r="AF23" s="30">
        <v>1</v>
      </c>
      <c r="AG23" s="30">
        <v>0.6</v>
      </c>
      <c r="AH23" s="30">
        <v>0.6</v>
      </c>
      <c r="AI23" s="31">
        <v>1</v>
      </c>
      <c r="AJ23" s="31">
        <v>1</v>
      </c>
      <c r="AK23" s="31">
        <v>1</v>
      </c>
      <c r="AL23" s="31">
        <v>1</v>
      </c>
      <c r="AM23" s="88"/>
      <c r="AN23" s="88"/>
      <c r="AO23" s="29">
        <v>1</v>
      </c>
      <c r="AP23" s="29">
        <v>1</v>
      </c>
      <c r="AQ23" s="31">
        <f>SUM(AD23:AP23)</f>
        <v>10.199999999999999</v>
      </c>
      <c r="AR23" s="40">
        <f>AVERAGE(AD23:AP23)</f>
        <v>0.92727272727272725</v>
      </c>
      <c r="AS23" s="100">
        <f>_xlfn.RANK.EQ(V23,V23:V122,1)/100</f>
        <v>0.66</v>
      </c>
      <c r="AT23" s="31">
        <f>_xlfn.RANK.EQ(X23,X23:X122,1)/100</f>
        <v>0.79</v>
      </c>
      <c r="AU23" s="41">
        <f>AVERAGE(AC23, AR23,V23, X23)</f>
        <v>6.4138681818181826</v>
      </c>
    </row>
    <row r="24" spans="1:47" s="42" customFormat="1" hidden="1" x14ac:dyDescent="0.2">
      <c r="A24" s="28">
        <f>_xlfn.RANK.EQ(AU24,$AU$2:$AU$101,0)</f>
        <v>8</v>
      </c>
      <c r="B24" s="35" t="s">
        <v>102</v>
      </c>
      <c r="C24" s="33"/>
      <c r="D24" s="33"/>
      <c r="E24" s="33"/>
      <c r="F24" s="33"/>
      <c r="G24" s="33" t="s">
        <v>20</v>
      </c>
      <c r="H24" s="33"/>
      <c r="I24" s="33"/>
      <c r="J24" s="33"/>
      <c r="K24" s="33"/>
      <c r="L24" s="33"/>
      <c r="M24" s="33"/>
      <c r="N24" s="33"/>
      <c r="O24" s="33"/>
      <c r="P24" s="33"/>
      <c r="Q24" s="33" t="s">
        <v>20</v>
      </c>
      <c r="R24" s="33"/>
      <c r="S24" s="33" t="s">
        <v>20</v>
      </c>
      <c r="T24" s="33"/>
      <c r="U24" s="36">
        <v>0.37</v>
      </c>
      <c r="V24" s="37">
        <f>1-(U24/100)</f>
        <v>0.99629999999999996</v>
      </c>
      <c r="W24" s="34">
        <v>20581</v>
      </c>
      <c r="X24" s="38">
        <f>W24/1000</f>
        <v>20.581</v>
      </c>
      <c r="Y24" s="29">
        <v>42</v>
      </c>
      <c r="Z24" s="29">
        <v>42</v>
      </c>
      <c r="AA24" s="29" t="s">
        <v>215</v>
      </c>
      <c r="AB24" s="30" t="s">
        <v>215</v>
      </c>
      <c r="AC24" s="39">
        <v>0.187</v>
      </c>
      <c r="AD24" s="31">
        <v>1</v>
      </c>
      <c r="AE24" s="31">
        <v>1</v>
      </c>
      <c r="AF24" s="30">
        <v>1</v>
      </c>
      <c r="AG24" s="30">
        <v>0.6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153</v>
      </c>
      <c r="AN24" s="88" t="s">
        <v>153</v>
      </c>
      <c r="AO24" s="29">
        <v>1</v>
      </c>
      <c r="AP24" s="29">
        <v>1</v>
      </c>
      <c r="AQ24" s="31">
        <f>SUM(AD24:AP24)</f>
        <v>10.4</v>
      </c>
      <c r="AR24" s="40">
        <f>AVERAGE(AD24:AP24)</f>
        <v>0.94545454545454544</v>
      </c>
      <c r="AS24" s="100">
        <f>_xlfn.RANK.EQ(V24,V24:V123,1)/100</f>
        <v>0.7</v>
      </c>
      <c r="AT24" s="31">
        <f>_xlfn.RANK.EQ(X24,X24:X123,1)/100</f>
        <v>0.78</v>
      </c>
      <c r="AU24" s="41">
        <f>AVERAGE(AC24, AR24,V24, X24)</f>
        <v>5.677438636363636</v>
      </c>
    </row>
    <row r="25" spans="1:47" s="42" customFormat="1" ht="14.25" hidden="1" customHeight="1" x14ac:dyDescent="0.2">
      <c r="A25" s="28">
        <f>_xlfn.RANK.EQ(AU25,$AU$2:$AU$101,0)</f>
        <v>9</v>
      </c>
      <c r="B25" s="35" t="s">
        <v>28</v>
      </c>
      <c r="C25" s="27"/>
      <c r="D25" s="27"/>
      <c r="E25" s="27"/>
      <c r="F25" s="27"/>
      <c r="G25" s="27"/>
      <c r="H25" s="27"/>
      <c r="I25" s="27"/>
      <c r="J25" s="27" t="s">
        <v>20</v>
      </c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36">
        <v>8.8000000000000007</v>
      </c>
      <c r="V25" s="37">
        <f>1-(U25/100)</f>
        <v>0.91200000000000003</v>
      </c>
      <c r="W25" s="34">
        <v>17105</v>
      </c>
      <c r="X25" s="38">
        <f>W25/1000</f>
        <v>17.105</v>
      </c>
      <c r="Y25" s="29" t="s">
        <v>150</v>
      </c>
      <c r="Z25" s="29" t="s">
        <v>151</v>
      </c>
      <c r="AA25" s="29" t="s">
        <v>150</v>
      </c>
      <c r="AB25" s="30" t="s">
        <v>159</v>
      </c>
      <c r="AC25" s="39">
        <v>2.4E-2</v>
      </c>
      <c r="AD25" s="31">
        <v>0.8</v>
      </c>
      <c r="AE25" s="31">
        <v>1</v>
      </c>
      <c r="AF25" s="30">
        <v>0</v>
      </c>
      <c r="AG25" s="30">
        <v>0.8</v>
      </c>
      <c r="AH25" s="30">
        <v>0</v>
      </c>
      <c r="AI25" s="31">
        <v>0.5</v>
      </c>
      <c r="AJ25" s="31">
        <v>1</v>
      </c>
      <c r="AK25" s="31">
        <v>1</v>
      </c>
      <c r="AL25" s="31">
        <v>1</v>
      </c>
      <c r="AM25" s="88">
        <v>0.5</v>
      </c>
      <c r="AN25" s="88" t="s">
        <v>153</v>
      </c>
      <c r="AO25" s="29">
        <v>1</v>
      </c>
      <c r="AP25" s="29">
        <v>1</v>
      </c>
      <c r="AQ25" s="31">
        <f>SUM(AD25:AP25)</f>
        <v>8.6</v>
      </c>
      <c r="AR25" s="40">
        <f>AVERAGE(AD25:AP25)</f>
        <v>0.71666666666666667</v>
      </c>
      <c r="AS25" s="100">
        <f>_xlfn.RANK.EQ(V25,V25:V124,1)/100</f>
        <v>0.25</v>
      </c>
      <c r="AT25" s="31">
        <f>_xlfn.RANK.EQ(X25,X25:X124,1)/100</f>
        <v>0.77</v>
      </c>
      <c r="AU25" s="41">
        <f>AVERAGE(AC25, AR25,V25, X25)</f>
        <v>4.6894166666666663</v>
      </c>
    </row>
    <row r="26" spans="1:47" s="42" customFormat="1" ht="25.5" hidden="1" x14ac:dyDescent="0.2">
      <c r="A26" s="28">
        <f>_xlfn.RANK.EQ(AU26,$AU$2:$AU$101,0)</f>
        <v>10</v>
      </c>
      <c r="B26" s="35" t="s">
        <v>75</v>
      </c>
      <c r="C26" s="33" t="s">
        <v>20</v>
      </c>
      <c r="D26" s="33"/>
      <c r="E26" s="33" t="s">
        <v>20</v>
      </c>
      <c r="F26" s="33"/>
      <c r="G26" s="33"/>
      <c r="H26" s="33"/>
      <c r="I26" s="33" t="s">
        <v>20</v>
      </c>
      <c r="J26" s="33" t="s">
        <v>20</v>
      </c>
      <c r="K26" s="33" t="s">
        <v>20</v>
      </c>
      <c r="L26" s="33"/>
      <c r="M26" s="33" t="s">
        <v>20</v>
      </c>
      <c r="N26" s="33"/>
      <c r="O26" s="33"/>
      <c r="P26" s="33" t="s">
        <v>20</v>
      </c>
      <c r="Q26" s="33" t="s">
        <v>20</v>
      </c>
      <c r="R26" s="33"/>
      <c r="S26" s="33" t="s">
        <v>20</v>
      </c>
      <c r="T26" s="28"/>
      <c r="U26" s="36">
        <v>0.72</v>
      </c>
      <c r="V26" s="37">
        <f>1-(U26/100)</f>
        <v>0.99280000000000002</v>
      </c>
      <c r="W26" s="34">
        <v>16236</v>
      </c>
      <c r="X26" s="38">
        <f>W26/1000</f>
        <v>16.236000000000001</v>
      </c>
      <c r="Y26" s="29"/>
      <c r="Z26" s="29"/>
      <c r="AA26" s="29" t="s">
        <v>200</v>
      </c>
      <c r="AB26" s="30" t="s">
        <v>200</v>
      </c>
      <c r="AC26" s="39">
        <v>0.60399999999999998</v>
      </c>
      <c r="AD26" s="31">
        <v>1</v>
      </c>
      <c r="AE26" s="31">
        <v>1</v>
      </c>
      <c r="AF26" s="30" t="s">
        <v>150</v>
      </c>
      <c r="AG26" s="30">
        <v>0.6</v>
      </c>
      <c r="AH26" s="30">
        <v>0.2</v>
      </c>
      <c r="AI26" s="31">
        <v>1</v>
      </c>
      <c r="AJ26" s="31">
        <v>1</v>
      </c>
      <c r="AK26" s="31">
        <v>0.66</v>
      </c>
      <c r="AL26" s="31">
        <v>0.66</v>
      </c>
      <c r="AM26" s="88" t="s">
        <v>149</v>
      </c>
      <c r="AN26" s="88" t="s">
        <v>153</v>
      </c>
      <c r="AO26" s="29">
        <v>1</v>
      </c>
      <c r="AP26" s="29">
        <v>0</v>
      </c>
      <c r="AQ26" s="31">
        <f>SUM(AD26:AP26)</f>
        <v>7.120000000000001</v>
      </c>
      <c r="AR26" s="40">
        <f>AVERAGE(AD26:AP26)</f>
        <v>0.71200000000000008</v>
      </c>
      <c r="AS26" s="100">
        <f>_xlfn.RANK.EQ(V26,V26:V125,1)/100</f>
        <v>0.61</v>
      </c>
      <c r="AT26" s="31">
        <f>_xlfn.RANK.EQ(X26,X26:X125,1)/100</f>
        <v>0.76</v>
      </c>
      <c r="AU26" s="41">
        <f>AVERAGE(AC26, AR26,V26, X26)</f>
        <v>4.6362000000000005</v>
      </c>
    </row>
    <row r="27" spans="1:47" s="42" customFormat="1" hidden="1" x14ac:dyDescent="0.2">
      <c r="A27" s="28">
        <f>_xlfn.RANK.EQ(AU27,$AU$2:$AU$101,0)</f>
        <v>11</v>
      </c>
      <c r="B27" s="98" t="s">
        <v>19</v>
      </c>
      <c r="C27" s="27"/>
      <c r="D27" s="27" t="s">
        <v>20</v>
      </c>
      <c r="E27" s="27"/>
      <c r="F27" s="27" t="s">
        <v>20</v>
      </c>
      <c r="G27" s="27"/>
      <c r="H27" s="27"/>
      <c r="I27" s="27"/>
      <c r="J27" s="27"/>
      <c r="K27" s="27"/>
      <c r="L27" s="27"/>
      <c r="M27" s="27"/>
      <c r="N27" s="27" t="s">
        <v>20</v>
      </c>
      <c r="O27" s="27"/>
      <c r="P27" s="27"/>
      <c r="Q27" s="27" t="s">
        <v>20</v>
      </c>
      <c r="R27" s="27"/>
      <c r="S27" s="27"/>
      <c r="T27" s="28"/>
      <c r="U27" s="36">
        <v>4.03</v>
      </c>
      <c r="V27" s="37">
        <f>1-(U27/100)</f>
        <v>0.9597</v>
      </c>
      <c r="W27" s="34">
        <v>11401</v>
      </c>
      <c r="X27" s="38">
        <f>W27/1000</f>
        <v>11.401</v>
      </c>
      <c r="Y27" s="29" t="s">
        <v>146</v>
      </c>
      <c r="Z27" s="29">
        <v>24</v>
      </c>
      <c r="AA27" s="29"/>
      <c r="AB27" s="30" t="s">
        <v>147</v>
      </c>
      <c r="AC27" s="39">
        <v>0.20599999999999999</v>
      </c>
      <c r="AD27" s="31">
        <v>1</v>
      </c>
      <c r="AE27" s="31">
        <v>0.2</v>
      </c>
      <c r="AF27" s="30">
        <v>0</v>
      </c>
      <c r="AG27" s="30">
        <v>0.2</v>
      </c>
      <c r="AH27" s="30">
        <v>0.4</v>
      </c>
      <c r="AI27" s="31">
        <v>0.5</v>
      </c>
      <c r="AJ27" s="31">
        <v>0</v>
      </c>
      <c r="AK27" s="31">
        <v>1</v>
      </c>
      <c r="AL27" s="31">
        <v>1</v>
      </c>
      <c r="AM27" s="88" t="s">
        <v>148</v>
      </c>
      <c r="AN27" s="88" t="s">
        <v>149</v>
      </c>
      <c r="AO27" s="29">
        <v>0</v>
      </c>
      <c r="AP27" s="29">
        <v>0</v>
      </c>
      <c r="AQ27" s="31">
        <f>SUM(AD27:AP27)</f>
        <v>4.3</v>
      </c>
      <c r="AR27" s="40">
        <f>AVERAGE(AD27:AP27)</f>
        <v>0.39090909090909087</v>
      </c>
      <c r="AS27" s="100">
        <f>_xlfn.RANK.EQ(V27,V27:V126,1)/100</f>
        <v>0.35</v>
      </c>
      <c r="AT27" s="31">
        <f>_xlfn.RANK.EQ(X27,X27:X126,1)/100</f>
        <v>0.75</v>
      </c>
      <c r="AU27" s="41">
        <f>AVERAGE(AC27, AR27,V27, X27)</f>
        <v>3.2394022727272729</v>
      </c>
    </row>
    <row r="28" spans="1:47" s="42" customFormat="1" ht="25.5" hidden="1" x14ac:dyDescent="0.2">
      <c r="A28" s="28">
        <f>_xlfn.RANK.EQ(AU28,$AU$2:$AU$101,0)</f>
        <v>13</v>
      </c>
      <c r="B28" s="35" t="s">
        <v>41</v>
      </c>
      <c r="C28" s="33"/>
      <c r="D28" s="33"/>
      <c r="E28" s="33" t="s">
        <v>20</v>
      </c>
      <c r="F28" s="33"/>
      <c r="G28" s="33" t="s">
        <v>20</v>
      </c>
      <c r="H28" s="33"/>
      <c r="I28" s="33"/>
      <c r="J28" s="33"/>
      <c r="K28" s="33" t="s">
        <v>20</v>
      </c>
      <c r="L28" s="33"/>
      <c r="M28" s="33"/>
      <c r="N28" s="33"/>
      <c r="O28" s="33"/>
      <c r="P28" s="33"/>
      <c r="Q28" s="33"/>
      <c r="R28" s="33"/>
      <c r="S28" s="33"/>
      <c r="T28" s="33"/>
      <c r="U28" s="36">
        <v>0.67</v>
      </c>
      <c r="V28" s="37">
        <f>1-(U28/100)</f>
        <v>0.99329999999999996</v>
      </c>
      <c r="W28" s="34">
        <v>9948</v>
      </c>
      <c r="X28" s="38">
        <f>W28/1000</f>
        <v>9.9480000000000004</v>
      </c>
      <c r="Y28" s="29" t="s">
        <v>172</v>
      </c>
      <c r="Z28" s="29" t="s">
        <v>173</v>
      </c>
      <c r="AA28" s="29" t="s">
        <v>174</v>
      </c>
      <c r="AB28" s="30" t="s">
        <v>175</v>
      </c>
      <c r="AC28" s="39">
        <v>0.625</v>
      </c>
      <c r="AD28" s="31">
        <v>1</v>
      </c>
      <c r="AE28" s="31">
        <v>0.8</v>
      </c>
      <c r="AF28" s="30">
        <v>1</v>
      </c>
      <c r="AG28" s="30">
        <v>0.6</v>
      </c>
      <c r="AH28" s="30">
        <v>0.6</v>
      </c>
      <c r="AI28" s="31">
        <v>1</v>
      </c>
      <c r="AJ28" s="31">
        <v>1</v>
      </c>
      <c r="AK28" s="31">
        <v>1</v>
      </c>
      <c r="AL28" s="31">
        <v>1</v>
      </c>
      <c r="AM28" s="88" t="s">
        <v>153</v>
      </c>
      <c r="AN28" s="88" t="s">
        <v>153</v>
      </c>
      <c r="AO28" s="29">
        <v>1</v>
      </c>
      <c r="AP28" s="29">
        <v>1</v>
      </c>
      <c r="AQ28" s="31">
        <f>SUM(AD28:AP28)</f>
        <v>10</v>
      </c>
      <c r="AR28" s="40">
        <f>AVERAGE(AD28:AP28)</f>
        <v>0.90909090909090906</v>
      </c>
      <c r="AS28" s="100">
        <f>_xlfn.RANK.EQ(V28,V28:V127,1)/100</f>
        <v>0.63</v>
      </c>
      <c r="AT28" s="31">
        <f>_xlfn.RANK.EQ(X28,X28:X127,1)/100</f>
        <v>0.73</v>
      </c>
      <c r="AU28" s="41">
        <f>AVERAGE(AC28, AR28,V28, X28)</f>
        <v>3.1188477272727275</v>
      </c>
    </row>
    <row r="29" spans="1:47" s="42" customFormat="1" hidden="1" x14ac:dyDescent="0.2">
      <c r="A29" s="28">
        <f>_xlfn.RANK.EQ(AU29,$AU$2:$AU$101,0)</f>
        <v>14</v>
      </c>
      <c r="B29" s="35" t="s">
        <v>31</v>
      </c>
      <c r="C29" s="27"/>
      <c r="D29" s="27" t="s">
        <v>20</v>
      </c>
      <c r="E29" s="99"/>
      <c r="F29" s="27"/>
      <c r="G29" s="27"/>
      <c r="H29" s="27"/>
      <c r="I29" s="27"/>
      <c r="J29" s="27"/>
      <c r="K29" s="27"/>
      <c r="L29" s="27"/>
      <c r="M29" s="27"/>
      <c r="N29" s="27" t="s">
        <v>20</v>
      </c>
      <c r="O29" s="27"/>
      <c r="P29" s="27"/>
      <c r="Q29" s="27" t="s">
        <v>20</v>
      </c>
      <c r="R29" s="27"/>
      <c r="S29" s="27"/>
      <c r="T29" s="28"/>
      <c r="U29" s="36">
        <v>1.26</v>
      </c>
      <c r="V29" s="37">
        <f>1-(U29/100)</f>
        <v>0.98740000000000006</v>
      </c>
      <c r="W29" s="34">
        <v>10039</v>
      </c>
      <c r="X29" s="38">
        <f>W29/1000</f>
        <v>10.039</v>
      </c>
      <c r="Y29" s="29"/>
      <c r="Z29" s="29">
        <v>0</v>
      </c>
      <c r="AA29" s="29" t="s">
        <v>162</v>
      </c>
      <c r="AB29" s="30"/>
      <c r="AC29" s="39">
        <v>0.216</v>
      </c>
      <c r="AD29" s="31">
        <v>1</v>
      </c>
      <c r="AE29" s="31">
        <v>1</v>
      </c>
      <c r="AF29" s="30">
        <v>1</v>
      </c>
      <c r="AG29" s="30">
        <v>0.6</v>
      </c>
      <c r="AH29" s="30">
        <v>0.6</v>
      </c>
      <c r="AI29" s="31">
        <v>1</v>
      </c>
      <c r="AJ29" s="31">
        <v>1</v>
      </c>
      <c r="AK29" s="31">
        <v>1</v>
      </c>
      <c r="AL29" s="31">
        <v>1</v>
      </c>
      <c r="AM29" s="88" t="s">
        <v>148</v>
      </c>
      <c r="AN29" s="88" t="s">
        <v>153</v>
      </c>
      <c r="AO29" s="29">
        <v>1</v>
      </c>
      <c r="AP29" s="29">
        <v>1</v>
      </c>
      <c r="AQ29" s="31">
        <f>SUM(AD29:AP29)</f>
        <v>10.199999999999999</v>
      </c>
      <c r="AR29" s="40">
        <f>AVERAGE(AD29:AP29)</f>
        <v>0.92727272727272725</v>
      </c>
      <c r="AS29" s="100">
        <f>_xlfn.RANK.EQ(V29,V29:V128,1)/100</f>
        <v>0.5</v>
      </c>
      <c r="AT29" s="31">
        <f>_xlfn.RANK.EQ(X29,X29:X128,1)/100</f>
        <v>0.73</v>
      </c>
      <c r="AU29" s="41">
        <f>AVERAGE(AC29, AR29,V29, X29)</f>
        <v>3.0424181818181815</v>
      </c>
    </row>
    <row r="30" spans="1:47" s="42" customFormat="1" ht="38.25" hidden="1" x14ac:dyDescent="0.2">
      <c r="A30" s="28">
        <f>_xlfn.RANK.EQ(AU30,$AU$2:$AU$101,0)</f>
        <v>15</v>
      </c>
      <c r="B30" s="35" t="s">
        <v>81</v>
      </c>
      <c r="C30" s="33"/>
      <c r="D30" s="33"/>
      <c r="E30" s="33"/>
      <c r="F30" s="33"/>
      <c r="G30" s="33" t="s">
        <v>20</v>
      </c>
      <c r="H30" s="33"/>
      <c r="I30" s="33"/>
      <c r="J30" s="33"/>
      <c r="K30" s="33"/>
      <c r="L30" s="33"/>
      <c r="M30" s="33"/>
      <c r="N30" s="33"/>
      <c r="O30" s="33"/>
      <c r="P30" s="33"/>
      <c r="Q30" s="33" t="s">
        <v>20</v>
      </c>
      <c r="R30" s="27"/>
      <c r="S30" s="27"/>
      <c r="T30" s="28"/>
      <c r="U30" s="36">
        <v>0.35</v>
      </c>
      <c r="V30" s="37">
        <f>1-(U30/100)</f>
        <v>0.99650000000000005</v>
      </c>
      <c r="W30" s="34">
        <v>8507</v>
      </c>
      <c r="X30" s="38">
        <f>W30/1000</f>
        <v>8.5069999999999997</v>
      </c>
      <c r="Y30" s="29" t="s">
        <v>150</v>
      </c>
      <c r="Z30" s="29" t="s">
        <v>151</v>
      </c>
      <c r="AA30" s="29" t="s">
        <v>205</v>
      </c>
      <c r="AB30" s="30" t="s">
        <v>206</v>
      </c>
      <c r="AC30" s="39">
        <v>0.17199999999999999</v>
      </c>
      <c r="AD30" s="31">
        <v>0.8</v>
      </c>
      <c r="AE30" s="31">
        <v>0.8</v>
      </c>
      <c r="AF30" s="30">
        <v>1</v>
      </c>
      <c r="AG30" s="30">
        <v>0.4</v>
      </c>
      <c r="AH30" s="30">
        <v>0</v>
      </c>
      <c r="AI30" s="31">
        <v>1</v>
      </c>
      <c r="AJ30" s="31">
        <v>1</v>
      </c>
      <c r="AK30" s="31">
        <v>1</v>
      </c>
      <c r="AL30" s="31">
        <v>1</v>
      </c>
      <c r="AM30" s="88" t="s">
        <v>150</v>
      </c>
      <c r="AN30" s="88" t="s">
        <v>153</v>
      </c>
      <c r="AO30" s="29">
        <v>1</v>
      </c>
      <c r="AP30" s="29">
        <v>1</v>
      </c>
      <c r="AQ30" s="31">
        <f>SUM(AD30:AP30)</f>
        <v>9</v>
      </c>
      <c r="AR30" s="40">
        <f>AVERAGE(AD30:AP30)</f>
        <v>0.81818181818181823</v>
      </c>
      <c r="AS30" s="100">
        <f>_xlfn.RANK.EQ(V30,V30:V129,1)/100</f>
        <v>0.65</v>
      </c>
      <c r="AT30" s="31">
        <f>_xlfn.RANK.EQ(X30,X30:X129,1)/100</f>
        <v>0.72</v>
      </c>
      <c r="AU30" s="41">
        <f>AVERAGE(AC30, AR30,V30, X30)</f>
        <v>2.6234204545454545</v>
      </c>
    </row>
    <row r="31" spans="1:47" s="42" customFormat="1" ht="25.5" hidden="1" x14ac:dyDescent="0.2">
      <c r="A31" s="28">
        <f>_xlfn.RANK.EQ(AU31,$AU$2:$AU$101,0)</f>
        <v>16</v>
      </c>
      <c r="B31" s="35" t="s">
        <v>23</v>
      </c>
      <c r="C31" s="27"/>
      <c r="D31" s="27"/>
      <c r="E31" s="27"/>
      <c r="F31" s="27"/>
      <c r="G31" s="27"/>
      <c r="H31" s="27"/>
      <c r="I31" s="27" t="s">
        <v>20</v>
      </c>
      <c r="J31" s="27" t="s">
        <v>20</v>
      </c>
      <c r="K31" s="27" t="s">
        <v>20</v>
      </c>
      <c r="L31" s="27"/>
      <c r="M31" s="27" t="s">
        <v>20</v>
      </c>
      <c r="N31" s="27"/>
      <c r="O31" s="27"/>
      <c r="P31" s="27" t="s">
        <v>20</v>
      </c>
      <c r="Q31" s="27"/>
      <c r="R31" s="27" t="s">
        <v>20</v>
      </c>
      <c r="S31" s="27"/>
      <c r="T31" s="28"/>
      <c r="U31" s="36">
        <v>5.38</v>
      </c>
      <c r="V31" s="37">
        <f>1-(U31/100)</f>
        <v>0.94620000000000004</v>
      </c>
      <c r="W31" s="34">
        <v>7823</v>
      </c>
      <c r="X31" s="38">
        <f>W31/1000</f>
        <v>7.8230000000000004</v>
      </c>
      <c r="Y31" s="29">
        <v>2400</v>
      </c>
      <c r="Z31" s="29">
        <v>0</v>
      </c>
      <c r="AA31" s="43" t="s">
        <v>154</v>
      </c>
      <c r="AB31" s="30"/>
      <c r="AC31" s="39">
        <v>0.25</v>
      </c>
      <c r="AD31" s="31">
        <v>0.8</v>
      </c>
      <c r="AE31" s="31">
        <v>0.7</v>
      </c>
      <c r="AF31" s="30">
        <v>1</v>
      </c>
      <c r="AG31" s="30">
        <v>0.6</v>
      </c>
      <c r="AH31" s="30">
        <v>0.4</v>
      </c>
      <c r="AI31" s="31">
        <v>1</v>
      </c>
      <c r="AJ31" s="31">
        <v>1</v>
      </c>
      <c r="AK31" s="31">
        <v>1</v>
      </c>
      <c r="AL31" s="31">
        <v>1</v>
      </c>
      <c r="AM31" s="88" t="s">
        <v>155</v>
      </c>
      <c r="AN31" s="88" t="s">
        <v>153</v>
      </c>
      <c r="AO31" s="29">
        <v>1</v>
      </c>
      <c r="AP31" s="29">
        <v>1</v>
      </c>
      <c r="AQ31" s="31">
        <f>SUM(AD31:AP31)</f>
        <v>9.5</v>
      </c>
      <c r="AR31" s="40">
        <f>AVERAGE(AD31:AP31)</f>
        <v>0.86363636363636365</v>
      </c>
      <c r="AS31" s="100">
        <f>_xlfn.RANK.EQ(V31,V31:V130,1)/100</f>
        <v>0.3</v>
      </c>
      <c r="AT31" s="31">
        <f>_xlfn.RANK.EQ(X31,X31:X130,1)/100</f>
        <v>0.7</v>
      </c>
      <c r="AU31" s="41">
        <f>AVERAGE(AC31, AR31,V31, X31)</f>
        <v>2.4707090909090912</v>
      </c>
    </row>
    <row r="32" spans="1:47" s="42" customFormat="1" hidden="1" x14ac:dyDescent="0.2">
      <c r="A32" s="28">
        <f>_xlfn.RANK.EQ(AU32,$AU$2:$AU$101,0)</f>
        <v>17</v>
      </c>
      <c r="B32" s="35" t="s">
        <v>29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">
        <v>20</v>
      </c>
      <c r="S32" s="27"/>
      <c r="T32" s="28"/>
      <c r="U32" s="36">
        <v>3.39</v>
      </c>
      <c r="V32" s="37">
        <f>1-(U32/100)</f>
        <v>0.96609999999999996</v>
      </c>
      <c r="W32" s="34">
        <v>7983</v>
      </c>
      <c r="X32" s="38">
        <f>W32/1000</f>
        <v>7.9829999999999997</v>
      </c>
      <c r="Y32" s="29">
        <v>1500</v>
      </c>
      <c r="Z32" s="29">
        <v>0</v>
      </c>
      <c r="AA32" s="29" t="s">
        <v>160</v>
      </c>
      <c r="AB32" s="30"/>
      <c r="AC32" s="39">
        <v>5.0000000000000001E-3</v>
      </c>
      <c r="AD32" s="31">
        <v>0.8</v>
      </c>
      <c r="AE32" s="31">
        <v>1</v>
      </c>
      <c r="AF32" s="30">
        <v>1</v>
      </c>
      <c r="AG32" s="30">
        <v>0.8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 t="s">
        <v>155</v>
      </c>
      <c r="AN32" s="88" t="s">
        <v>153</v>
      </c>
      <c r="AO32" s="29">
        <v>1</v>
      </c>
      <c r="AP32" s="29">
        <v>1</v>
      </c>
      <c r="AQ32" s="31">
        <f>SUM(AD32:AP32)</f>
        <v>10.199999999999999</v>
      </c>
      <c r="AR32" s="40">
        <f>AVERAGE(AD32:AP32)</f>
        <v>0.92727272727272725</v>
      </c>
      <c r="AS32" s="100">
        <f>_xlfn.RANK.EQ(V32,V32:V131,1)/100</f>
        <v>0.37</v>
      </c>
      <c r="AT32" s="31">
        <f>_xlfn.RANK.EQ(X32,X32:X131,1)/100</f>
        <v>0.7</v>
      </c>
      <c r="AU32" s="41">
        <f>AVERAGE(AC32, AR32,V32, X32)</f>
        <v>2.4703431818181816</v>
      </c>
    </row>
    <row r="33" spans="1:47" s="42" customFormat="1" hidden="1" x14ac:dyDescent="0.2">
      <c r="A33" s="28">
        <f>_xlfn.RANK.EQ(AU33,$AU$2:$AU$101,0)</f>
        <v>18</v>
      </c>
      <c r="B33" s="35" t="s">
        <v>58</v>
      </c>
      <c r="C33" s="33"/>
      <c r="D33" s="33"/>
      <c r="E33" s="33" t="s">
        <v>20</v>
      </c>
      <c r="F33" s="33"/>
      <c r="G33" s="33"/>
      <c r="H33" s="33"/>
      <c r="I33" s="33"/>
      <c r="J33" s="33"/>
      <c r="K33" s="33"/>
      <c r="L33" s="33" t="s">
        <v>20</v>
      </c>
      <c r="M33" s="33"/>
      <c r="N33" s="33"/>
      <c r="O33" s="33"/>
      <c r="P33" s="33"/>
      <c r="Q33" s="33"/>
      <c r="R33" s="33"/>
      <c r="S33" s="33"/>
      <c r="T33" s="28"/>
      <c r="U33" s="36">
        <v>1.22</v>
      </c>
      <c r="V33" s="37">
        <f>1-(U33/100)</f>
        <v>0.98780000000000001</v>
      </c>
      <c r="W33" s="34">
        <v>7557</v>
      </c>
      <c r="X33" s="38">
        <f>W33/1000</f>
        <v>7.5570000000000004</v>
      </c>
      <c r="Y33" s="29" t="s">
        <v>150</v>
      </c>
      <c r="Z33" s="29">
        <v>0</v>
      </c>
      <c r="AA33" s="29" t="s">
        <v>162</v>
      </c>
      <c r="AB33" s="30" t="s">
        <v>150</v>
      </c>
      <c r="AC33" s="39">
        <v>0.40799999999999997</v>
      </c>
      <c r="AD33" s="31">
        <v>1</v>
      </c>
      <c r="AE33" s="31">
        <v>0.8</v>
      </c>
      <c r="AF33" s="30">
        <v>1</v>
      </c>
      <c r="AG33" s="30">
        <v>0.6</v>
      </c>
      <c r="AH33" s="30">
        <v>0.4</v>
      </c>
      <c r="AI33" s="31">
        <v>1</v>
      </c>
      <c r="AJ33" s="31">
        <v>1</v>
      </c>
      <c r="AK33" s="31">
        <v>1</v>
      </c>
      <c r="AL33" s="31">
        <v>1</v>
      </c>
      <c r="AM33" s="88" t="s">
        <v>155</v>
      </c>
      <c r="AN33" s="88" t="s">
        <v>153</v>
      </c>
      <c r="AO33" s="29">
        <v>1</v>
      </c>
      <c r="AP33" s="29">
        <v>1</v>
      </c>
      <c r="AQ33" s="31">
        <f>SUM(AD33:AP33)</f>
        <v>9.8000000000000007</v>
      </c>
      <c r="AR33" s="40">
        <f>AVERAGE(AD33:AP33)</f>
        <v>0.89090909090909098</v>
      </c>
      <c r="AS33" s="100">
        <f>_xlfn.RANK.EQ(V33,V33:V132,1)/100</f>
        <v>0.48</v>
      </c>
      <c r="AT33" s="31">
        <f>_xlfn.RANK.EQ(X33,X33:X132,1)/100</f>
        <v>0.69</v>
      </c>
      <c r="AU33" s="41">
        <f>AVERAGE(AC33, AR33,V33, X33)</f>
        <v>2.4609272727272726</v>
      </c>
    </row>
    <row r="34" spans="1:47" s="42" customFormat="1" hidden="1" x14ac:dyDescent="0.2">
      <c r="A34" s="28">
        <f>_xlfn.RANK.EQ(AU34,$AU$2:$AU$101,0)</f>
        <v>19</v>
      </c>
      <c r="B34" s="35" t="s">
        <v>65</v>
      </c>
      <c r="C34" s="33"/>
      <c r="D34" s="33"/>
      <c r="E34" s="33"/>
      <c r="F34" s="33"/>
      <c r="G34" s="33" t="s">
        <v>20</v>
      </c>
      <c r="H34" s="33"/>
      <c r="I34" s="33"/>
      <c r="J34" s="33" t="s">
        <v>20</v>
      </c>
      <c r="K34" s="33"/>
      <c r="L34" s="33"/>
      <c r="M34" s="33"/>
      <c r="N34" s="33"/>
      <c r="O34" s="33"/>
      <c r="P34" s="33" t="s">
        <v>20</v>
      </c>
      <c r="Q34" s="33" t="s">
        <v>20</v>
      </c>
      <c r="R34" s="33"/>
      <c r="S34" s="33" t="s">
        <v>20</v>
      </c>
      <c r="T34" s="28"/>
      <c r="U34" s="36">
        <v>2.89</v>
      </c>
      <c r="V34" s="37">
        <f>1-(U34/100)</f>
        <v>0.97109999999999996</v>
      </c>
      <c r="W34" s="34">
        <v>7297</v>
      </c>
      <c r="X34" s="38">
        <f>W34/1000</f>
        <v>7.2969999999999997</v>
      </c>
      <c r="Y34" s="29"/>
      <c r="Z34" s="29" t="s">
        <v>151</v>
      </c>
      <c r="AA34" s="29"/>
      <c r="AB34" s="30" t="s">
        <v>182</v>
      </c>
      <c r="AC34" s="39">
        <v>0.29799999999999999</v>
      </c>
      <c r="AD34" s="31">
        <v>1</v>
      </c>
      <c r="AE34" s="31">
        <v>1</v>
      </c>
      <c r="AF34" s="30">
        <v>1</v>
      </c>
      <c r="AG34" s="30">
        <v>0.8</v>
      </c>
      <c r="AH34" s="30">
        <v>0.8</v>
      </c>
      <c r="AI34" s="31">
        <v>1</v>
      </c>
      <c r="AJ34" s="31">
        <v>1</v>
      </c>
      <c r="AK34" s="31">
        <v>1</v>
      </c>
      <c r="AL34" s="31">
        <v>1</v>
      </c>
      <c r="AM34" s="88" t="s">
        <v>155</v>
      </c>
      <c r="AN34" s="88" t="s">
        <v>153</v>
      </c>
      <c r="AO34" s="29">
        <v>1</v>
      </c>
      <c r="AP34" s="29">
        <v>1</v>
      </c>
      <c r="AQ34" s="31">
        <f>SUM(AD34:AP34)</f>
        <v>10.6</v>
      </c>
      <c r="AR34" s="40">
        <f>AVERAGE(AD34:AP34)</f>
        <v>0.96363636363636362</v>
      </c>
      <c r="AS34" s="100">
        <f>_xlfn.RANK.EQ(V34,V34:V133,1)/100</f>
        <v>0.39</v>
      </c>
      <c r="AT34" s="31">
        <f>_xlfn.RANK.EQ(X34,X34:X133,1)/100</f>
        <v>0.66</v>
      </c>
      <c r="AU34" s="41">
        <f>AVERAGE(AC34, AR34,V34, X34)</f>
        <v>2.3824340909090909</v>
      </c>
    </row>
    <row r="35" spans="1:47" s="42" customFormat="1" hidden="1" x14ac:dyDescent="0.2">
      <c r="A35" s="28">
        <f>_xlfn.RANK.EQ(AU35,$AU$2:$AU$101,0)</f>
        <v>20</v>
      </c>
      <c r="B35" s="35" t="s">
        <v>69</v>
      </c>
      <c r="C35" s="33"/>
      <c r="D35" s="33"/>
      <c r="E35" s="33"/>
      <c r="F35" s="33"/>
      <c r="G35" s="33"/>
      <c r="H35" s="33"/>
      <c r="I35" s="33" t="s">
        <v>20</v>
      </c>
      <c r="J35" s="33" t="s">
        <v>20</v>
      </c>
      <c r="K35" s="33"/>
      <c r="L35" s="33"/>
      <c r="M35" s="33" t="s">
        <v>20</v>
      </c>
      <c r="N35" s="33"/>
      <c r="O35" s="33"/>
      <c r="P35" s="33" t="s">
        <v>20</v>
      </c>
      <c r="Q35" s="33"/>
      <c r="R35" s="33"/>
      <c r="S35" s="27"/>
      <c r="T35" s="28"/>
      <c r="U35" s="36">
        <v>4.2</v>
      </c>
      <c r="V35" s="37">
        <f>1-(U35/100)</f>
        <v>0.95799999999999996</v>
      </c>
      <c r="W35" s="34">
        <v>7529</v>
      </c>
      <c r="X35" s="38">
        <f>W35/1000</f>
        <v>7.5289999999999999</v>
      </c>
      <c r="Y35" s="29">
        <v>0</v>
      </c>
      <c r="Z35" s="29">
        <v>2100</v>
      </c>
      <c r="AA35" s="29" t="s">
        <v>195</v>
      </c>
      <c r="AB35" s="30" t="s">
        <v>150</v>
      </c>
      <c r="AC35" s="39">
        <v>6.2E-2</v>
      </c>
      <c r="AD35" s="31">
        <v>1</v>
      </c>
      <c r="AE35" s="31">
        <v>1</v>
      </c>
      <c r="AF35" s="30">
        <v>1</v>
      </c>
      <c r="AG35" s="30">
        <v>0.8</v>
      </c>
      <c r="AH35" s="30">
        <v>0.8</v>
      </c>
      <c r="AI35" s="31">
        <v>1</v>
      </c>
      <c r="AJ35" s="31">
        <v>1</v>
      </c>
      <c r="AK35" s="31">
        <v>1</v>
      </c>
      <c r="AL35" s="31">
        <v>1</v>
      </c>
      <c r="AM35" s="88" t="s">
        <v>155</v>
      </c>
      <c r="AN35" s="88" t="s">
        <v>153</v>
      </c>
      <c r="AO35" s="29">
        <v>1</v>
      </c>
      <c r="AP35" s="29">
        <v>1</v>
      </c>
      <c r="AQ35" s="31">
        <f>SUM(AD35:AP35)</f>
        <v>10.6</v>
      </c>
      <c r="AR35" s="40">
        <f>AVERAGE(AD35:AP35)</f>
        <v>0.96363636363636362</v>
      </c>
      <c r="AS35" s="100">
        <f>_xlfn.RANK.EQ(V35,V35:V134,1)/100</f>
        <v>0.33</v>
      </c>
      <c r="AT35" s="31">
        <f>_xlfn.RANK.EQ(X35,X35:X134,1)/100</f>
        <v>0.67</v>
      </c>
      <c r="AU35" s="41">
        <f>AVERAGE(AC35, AR35,V35, X35)</f>
        <v>2.3781590909090911</v>
      </c>
    </row>
    <row r="36" spans="1:47" s="42" customFormat="1" ht="25.5" hidden="1" x14ac:dyDescent="0.2">
      <c r="A36" s="28">
        <f>_xlfn.RANK.EQ(AU36,$AU$2:$AU$101,0)</f>
        <v>21</v>
      </c>
      <c r="B36" s="35" t="s">
        <v>71</v>
      </c>
      <c r="C36" s="33"/>
      <c r="D36" s="33"/>
      <c r="E36" s="33"/>
      <c r="F36" s="33"/>
      <c r="G36" s="33"/>
      <c r="H36" s="33"/>
      <c r="I36" s="33"/>
      <c r="J36" s="33"/>
      <c r="K36" s="33"/>
      <c r="L36" s="33" t="s">
        <v>20</v>
      </c>
      <c r="M36" s="33"/>
      <c r="N36" s="33"/>
      <c r="O36" s="33" t="s">
        <v>20</v>
      </c>
      <c r="P36" s="33"/>
      <c r="Q36" s="33"/>
      <c r="R36" s="27"/>
      <c r="S36" s="27"/>
      <c r="T36" s="28"/>
      <c r="U36" s="36">
        <v>0.72</v>
      </c>
      <c r="V36" s="37">
        <f>1-(U36/100)</f>
        <v>0.99280000000000002</v>
      </c>
      <c r="W36" s="34">
        <v>7339</v>
      </c>
      <c r="X36" s="38">
        <f>W36/1000</f>
        <v>7.3390000000000004</v>
      </c>
      <c r="Y36" s="29"/>
      <c r="Z36" s="29">
        <v>0</v>
      </c>
      <c r="AA36" s="29" t="s">
        <v>193</v>
      </c>
      <c r="AB36" s="30" t="s">
        <v>150</v>
      </c>
      <c r="AC36" s="39">
        <v>0.128</v>
      </c>
      <c r="AD36" s="31">
        <v>1</v>
      </c>
      <c r="AE36" s="31">
        <v>0.2</v>
      </c>
      <c r="AF36" s="30">
        <v>1</v>
      </c>
      <c r="AG36" s="30">
        <v>0.4</v>
      </c>
      <c r="AH36" s="30">
        <v>0.8</v>
      </c>
      <c r="AI36" s="31">
        <v>0.75</v>
      </c>
      <c r="AJ36" s="31">
        <v>1</v>
      </c>
      <c r="AK36" s="31">
        <v>1</v>
      </c>
      <c r="AL36" s="31">
        <v>1</v>
      </c>
      <c r="AM36" s="88" t="s">
        <v>155</v>
      </c>
      <c r="AN36" s="88" t="s">
        <v>153</v>
      </c>
      <c r="AO36" s="29">
        <v>1</v>
      </c>
      <c r="AP36" s="29">
        <v>1</v>
      </c>
      <c r="AQ36" s="31">
        <f>SUM(AD36:AP36)</f>
        <v>9.15</v>
      </c>
      <c r="AR36" s="40">
        <f>AVERAGE(AD36:AP36)</f>
        <v>0.8318181818181819</v>
      </c>
      <c r="AS36" s="100">
        <f>_xlfn.RANK.EQ(V36,V36:V135,1)/100</f>
        <v>0.54</v>
      </c>
      <c r="AT36" s="31">
        <f>_xlfn.RANK.EQ(X36,X36:X135,1)/100</f>
        <v>0.66</v>
      </c>
      <c r="AU36" s="41">
        <f>AVERAGE(AC36, AR36,V36, X36)</f>
        <v>2.3229045454545458</v>
      </c>
    </row>
    <row r="37" spans="1:47" s="42" customFormat="1" hidden="1" x14ac:dyDescent="0.2">
      <c r="A37" s="28">
        <f>_xlfn.RANK.EQ(AU37,$AU$2:$AU$101,0)</f>
        <v>22</v>
      </c>
      <c r="B37" s="35" t="s">
        <v>27</v>
      </c>
      <c r="C37" s="27"/>
      <c r="D37" s="27"/>
      <c r="E37" s="27"/>
      <c r="F37" s="27"/>
      <c r="G37" s="27"/>
      <c r="H37" s="27"/>
      <c r="I37" s="27"/>
      <c r="J37" s="27" t="s">
        <v>20</v>
      </c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36">
        <v>2.06</v>
      </c>
      <c r="V37" s="37">
        <f>1-(U37/100)</f>
        <v>0.97940000000000005</v>
      </c>
      <c r="W37" s="34">
        <v>7255</v>
      </c>
      <c r="X37" s="38">
        <f>W37/1000</f>
        <v>7.2549999999999999</v>
      </c>
      <c r="Y37" s="29"/>
      <c r="Z37" s="29">
        <v>0</v>
      </c>
      <c r="AA37" s="29"/>
      <c r="AB37" s="30" t="s">
        <v>158</v>
      </c>
      <c r="AC37" s="39">
        <v>2.4E-2</v>
      </c>
      <c r="AD37" s="31">
        <v>1</v>
      </c>
      <c r="AE37" s="31">
        <v>0.7</v>
      </c>
      <c r="AF37" s="30">
        <v>1</v>
      </c>
      <c r="AG37" s="30">
        <v>0.8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 t="s">
        <v>155</v>
      </c>
      <c r="AN37" s="88" t="s">
        <v>153</v>
      </c>
      <c r="AO37" s="29">
        <v>1</v>
      </c>
      <c r="AP37" s="29">
        <v>1</v>
      </c>
      <c r="AQ37" s="31">
        <f>SUM(AD37:AP37)</f>
        <v>10.1</v>
      </c>
      <c r="AR37" s="40">
        <f>AVERAGE(AD37:AP37)</f>
        <v>0.9181818181818181</v>
      </c>
      <c r="AS37" s="100">
        <f>_xlfn.RANK.EQ(V37,V37:V136,1)/100</f>
        <v>0.42</v>
      </c>
      <c r="AT37" s="31">
        <f>_xlfn.RANK.EQ(X37,X37:X136,1)/100</f>
        <v>0.65</v>
      </c>
      <c r="AU37" s="41">
        <f>AVERAGE(AC37, AR37,V37, X37)</f>
        <v>2.2941454545454545</v>
      </c>
    </row>
    <row r="38" spans="1:47" s="42" customFormat="1" hidden="1" x14ac:dyDescent="0.2">
      <c r="A38" s="28">
        <f>_xlfn.RANK.EQ(AU38,$AU$2:$AU$101,0)</f>
        <v>23</v>
      </c>
      <c r="B38" s="35" t="s">
        <v>103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 t="s">
        <v>20</v>
      </c>
      <c r="R38" s="33"/>
      <c r="S38" s="33" t="s">
        <v>20</v>
      </c>
      <c r="T38" s="33"/>
      <c r="U38" s="36">
        <v>0.22</v>
      </c>
      <c r="V38" s="37">
        <f>1-(U38/100)</f>
        <v>0.99780000000000002</v>
      </c>
      <c r="W38" s="34">
        <v>7111</v>
      </c>
      <c r="X38" s="38">
        <f>W38/1000</f>
        <v>7.1109999999999998</v>
      </c>
      <c r="Y38" s="29">
        <v>15</v>
      </c>
      <c r="Z38" s="29">
        <v>15</v>
      </c>
      <c r="AA38" s="29" t="s">
        <v>216</v>
      </c>
      <c r="AB38" s="30" t="s">
        <v>216</v>
      </c>
      <c r="AC38" s="39">
        <v>3.6999999999999998E-2</v>
      </c>
      <c r="AD38" s="31">
        <v>1</v>
      </c>
      <c r="AE38" s="31">
        <v>0.8</v>
      </c>
      <c r="AF38" s="30">
        <v>1</v>
      </c>
      <c r="AG38" s="30">
        <v>0.6</v>
      </c>
      <c r="AH38" s="30">
        <v>0.8</v>
      </c>
      <c r="AI38" s="31">
        <v>1</v>
      </c>
      <c r="AJ38" s="31">
        <v>1</v>
      </c>
      <c r="AK38" s="31">
        <v>1</v>
      </c>
      <c r="AL38" s="31">
        <v>1</v>
      </c>
      <c r="AM38" s="88" t="s">
        <v>148</v>
      </c>
      <c r="AN38" s="88" t="s">
        <v>153</v>
      </c>
      <c r="AO38" s="29">
        <v>1</v>
      </c>
      <c r="AP38" s="29">
        <v>1</v>
      </c>
      <c r="AQ38" s="31">
        <f>SUM(AD38:AP38)</f>
        <v>10.199999999999999</v>
      </c>
      <c r="AR38" s="40">
        <f>AVERAGE(AD38:AP38)</f>
        <v>0.92727272727272725</v>
      </c>
      <c r="AS38" s="100">
        <f>_xlfn.RANK.EQ(V38,V38:V137,1)/100</f>
        <v>0.61</v>
      </c>
      <c r="AT38" s="31">
        <f>_xlfn.RANK.EQ(X38,X38:X137,1)/100</f>
        <v>0.64</v>
      </c>
      <c r="AU38" s="41">
        <f>AVERAGE(AC38, AR38,V38, X38)</f>
        <v>2.2682681818181818</v>
      </c>
    </row>
    <row r="39" spans="1:47" s="42" customFormat="1" hidden="1" x14ac:dyDescent="0.2">
      <c r="A39" s="28">
        <f>_xlfn.RANK.EQ(AU39,$AU$2:$AU$101,0)</f>
        <v>25</v>
      </c>
      <c r="B39" s="35" t="s">
        <v>117</v>
      </c>
      <c r="C39" s="33" t="s">
        <v>20</v>
      </c>
      <c r="D39" s="33"/>
      <c r="E39" s="33" t="s">
        <v>20</v>
      </c>
      <c r="F39" s="33"/>
      <c r="G39" s="33"/>
      <c r="H39" s="33"/>
      <c r="I39" s="33"/>
      <c r="J39" s="33"/>
      <c r="K39" s="33" t="s">
        <v>20</v>
      </c>
      <c r="L39" s="33"/>
      <c r="M39" s="33"/>
      <c r="N39" s="33"/>
      <c r="O39" s="33"/>
      <c r="P39" s="33" t="s">
        <v>20</v>
      </c>
      <c r="Q39" s="33"/>
      <c r="R39" s="33"/>
      <c r="S39" s="33"/>
      <c r="T39" s="28"/>
      <c r="U39" s="36">
        <v>1</v>
      </c>
      <c r="V39" s="37">
        <f>1-(U39/100)</f>
        <v>0.99</v>
      </c>
      <c r="W39" s="34">
        <v>6017</v>
      </c>
      <c r="X39" s="38">
        <f>W39/1000</f>
        <v>6.0170000000000003</v>
      </c>
      <c r="Y39" s="29" t="s">
        <v>150</v>
      </c>
      <c r="Z39" s="29" t="s">
        <v>151</v>
      </c>
      <c r="AA39" s="29" t="s">
        <v>185</v>
      </c>
      <c r="AB39" s="30" t="s">
        <v>185</v>
      </c>
      <c r="AC39" s="39">
        <v>0.54500000000000004</v>
      </c>
      <c r="AD39" s="31">
        <v>1</v>
      </c>
      <c r="AE39" s="31">
        <v>1</v>
      </c>
      <c r="AF39" s="30">
        <v>1</v>
      </c>
      <c r="AG39" s="30">
        <v>0.6</v>
      </c>
      <c r="AH39" s="30">
        <v>0</v>
      </c>
      <c r="AI39" s="31">
        <v>1</v>
      </c>
      <c r="AJ39" s="31">
        <v>1</v>
      </c>
      <c r="AK39" s="31">
        <v>1</v>
      </c>
      <c r="AL39" s="31">
        <v>1</v>
      </c>
      <c r="AM39" s="88" t="s">
        <v>150</v>
      </c>
      <c r="AN39" s="88" t="s">
        <v>153</v>
      </c>
      <c r="AO39" s="29">
        <v>0</v>
      </c>
      <c r="AP39" s="29">
        <v>0</v>
      </c>
      <c r="AQ39" s="31">
        <f>SUM(AD39:AP39)</f>
        <v>7.6</v>
      </c>
      <c r="AR39" s="40">
        <f>AVERAGE(AD39:AP39)</f>
        <v>0.69090909090909092</v>
      </c>
      <c r="AS39" s="100">
        <f>_xlfn.RANK.EQ(V39,V39:V138,1)/100</f>
        <v>0.49</v>
      </c>
      <c r="AT39" s="31">
        <f>_xlfn.RANK.EQ(X39,X39:X138,1)/100</f>
        <v>0.62</v>
      </c>
      <c r="AU39" s="41">
        <f>AVERAGE(AC39, AR39,V39, X39)</f>
        <v>2.0607272727272727</v>
      </c>
    </row>
    <row r="40" spans="1:47" s="42" customFormat="1" ht="25.5" hidden="1" x14ac:dyDescent="0.2">
      <c r="A40" s="28">
        <f>_xlfn.RANK.EQ(AU40,$AU$2:$AU$101,0)</f>
        <v>26</v>
      </c>
      <c r="B40" s="35" t="s">
        <v>77</v>
      </c>
      <c r="C40" s="33"/>
      <c r="D40" s="33"/>
      <c r="E40" s="33"/>
      <c r="F40" s="33"/>
      <c r="G40" s="33"/>
      <c r="H40" s="33"/>
      <c r="I40" s="33"/>
      <c r="J40" s="33" t="s">
        <v>20</v>
      </c>
      <c r="K40" s="33"/>
      <c r="L40" s="33"/>
      <c r="M40" s="33"/>
      <c r="N40" s="33"/>
      <c r="O40" s="33"/>
      <c r="P40" s="33"/>
      <c r="Q40" s="33" t="s">
        <v>20</v>
      </c>
      <c r="R40" s="33"/>
      <c r="S40" s="33" t="s">
        <v>20</v>
      </c>
      <c r="T40" s="28"/>
      <c r="U40" s="36">
        <v>17.05</v>
      </c>
      <c r="V40" s="37">
        <f>1-(U40/100)</f>
        <v>0.82950000000000002</v>
      </c>
      <c r="W40" s="34">
        <v>6151</v>
      </c>
      <c r="X40" s="38">
        <f>W40/1000</f>
        <v>6.1509999999999998</v>
      </c>
      <c r="Y40" s="29">
        <v>50</v>
      </c>
      <c r="Z40" s="29">
        <v>50</v>
      </c>
      <c r="AA40" s="29" t="s">
        <v>203</v>
      </c>
      <c r="AB40" s="30" t="s">
        <v>203</v>
      </c>
      <c r="AC40" s="39">
        <v>0.124</v>
      </c>
      <c r="AD40" s="31">
        <v>1</v>
      </c>
      <c r="AE40" s="31">
        <v>1</v>
      </c>
      <c r="AF40" s="30">
        <v>1</v>
      </c>
      <c r="AG40" s="30">
        <v>0.8</v>
      </c>
      <c r="AH40" s="30">
        <v>0.6</v>
      </c>
      <c r="AI40" s="31">
        <v>1</v>
      </c>
      <c r="AJ40" s="31">
        <v>1</v>
      </c>
      <c r="AK40" s="31">
        <v>1</v>
      </c>
      <c r="AL40" s="31">
        <v>1</v>
      </c>
      <c r="AM40" s="88" t="s">
        <v>149</v>
      </c>
      <c r="AN40" s="88" t="s">
        <v>153</v>
      </c>
      <c r="AO40" s="29">
        <v>1</v>
      </c>
      <c r="AP40" s="29">
        <v>1</v>
      </c>
      <c r="AQ40" s="31">
        <f>SUM(AD40:AP40)</f>
        <v>10.399999999999999</v>
      </c>
      <c r="AR40" s="40">
        <f>AVERAGE(AD40:AP40)</f>
        <v>0.94545454545454533</v>
      </c>
      <c r="AS40" s="100">
        <f>_xlfn.RANK.EQ(V40,V40:V139,1)/100</f>
        <v>0.12</v>
      </c>
      <c r="AT40" s="31">
        <f>_xlfn.RANK.EQ(X40,X40:X139,1)/100</f>
        <v>0.62</v>
      </c>
      <c r="AU40" s="41">
        <f>AVERAGE(AC40, AR40,V40, X40)</f>
        <v>2.0124886363636363</v>
      </c>
    </row>
    <row r="41" spans="1:47" s="42" customFormat="1" hidden="1" x14ac:dyDescent="0.2">
      <c r="A41" s="28">
        <f>_xlfn.RANK.EQ(AU41,$AU$2:$AU$101,0)</f>
        <v>28</v>
      </c>
      <c r="B41" s="35" t="s">
        <v>61</v>
      </c>
      <c r="C41" s="33"/>
      <c r="D41" s="33"/>
      <c r="E41" s="33"/>
      <c r="F41" s="33"/>
      <c r="G41" s="33"/>
      <c r="H41" s="33"/>
      <c r="I41" s="33"/>
      <c r="J41" s="33" t="s">
        <v>20</v>
      </c>
      <c r="K41" s="33" t="s">
        <v>20</v>
      </c>
      <c r="L41" s="33"/>
      <c r="M41" s="33" t="s">
        <v>20</v>
      </c>
      <c r="N41" s="33"/>
      <c r="O41" s="33"/>
      <c r="P41" s="33" t="s">
        <v>20</v>
      </c>
      <c r="Q41" s="33"/>
      <c r="R41" s="33"/>
      <c r="S41" s="33" t="s">
        <v>20</v>
      </c>
      <c r="T41" s="28"/>
      <c r="U41" s="36">
        <v>0.72</v>
      </c>
      <c r="V41" s="37">
        <f>1-(U41/100)</f>
        <v>0.99280000000000002</v>
      </c>
      <c r="W41" s="34">
        <v>5365</v>
      </c>
      <c r="X41" s="38">
        <f>W41/1000</f>
        <v>5.3650000000000002</v>
      </c>
      <c r="Y41" s="29">
        <v>240</v>
      </c>
      <c r="Z41" s="29">
        <v>240</v>
      </c>
      <c r="AA41" s="29" t="s">
        <v>191</v>
      </c>
      <c r="AB41" s="30" t="s">
        <v>191</v>
      </c>
      <c r="AC41" s="39">
        <v>0.23400000000000001</v>
      </c>
      <c r="AD41" s="31">
        <v>1</v>
      </c>
      <c r="AE41" s="31">
        <v>1</v>
      </c>
      <c r="AF41" s="30">
        <v>1</v>
      </c>
      <c r="AG41" s="30">
        <v>0.6</v>
      </c>
      <c r="AH41" s="30">
        <v>0.4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1</v>
      </c>
      <c r="AP41" s="29">
        <v>1</v>
      </c>
      <c r="AQ41" s="31">
        <f>SUM(AD41:AP41)</f>
        <v>10</v>
      </c>
      <c r="AR41" s="40">
        <f>AVERAGE(AD41:AP41)</f>
        <v>0.90909090909090906</v>
      </c>
      <c r="AS41" s="100">
        <f>_xlfn.RANK.EQ(V41,V41:V140,1)/100</f>
        <v>0.51</v>
      </c>
      <c r="AT41" s="31">
        <f>_xlfn.RANK.EQ(X41,X41:X140,1)/100</f>
        <v>0.6</v>
      </c>
      <c r="AU41" s="41">
        <f>AVERAGE(AC41, AR41,V41, X41)</f>
        <v>1.8752227272727273</v>
      </c>
    </row>
    <row r="42" spans="1:47" s="42" customFormat="1" hidden="1" x14ac:dyDescent="0.2">
      <c r="A42" s="28">
        <f>_xlfn.RANK.EQ(AU42,$AU$2:$AU$101,0)</f>
        <v>31</v>
      </c>
      <c r="B42" s="35" t="s">
        <v>66</v>
      </c>
      <c r="C42" s="33"/>
      <c r="D42" s="33"/>
      <c r="E42" s="33"/>
      <c r="F42" s="33"/>
      <c r="G42" s="33" t="s">
        <v>20</v>
      </c>
      <c r="H42" s="33"/>
      <c r="I42" s="33"/>
      <c r="J42" s="33" t="s">
        <v>20</v>
      </c>
      <c r="K42" s="33"/>
      <c r="L42" s="33"/>
      <c r="M42" s="33"/>
      <c r="N42" s="33"/>
      <c r="O42" s="33"/>
      <c r="P42" s="33" t="s">
        <v>20</v>
      </c>
      <c r="Q42" s="33" t="s">
        <v>20</v>
      </c>
      <c r="R42" s="33"/>
      <c r="S42" s="33" t="s">
        <v>20</v>
      </c>
      <c r="T42" s="28"/>
      <c r="U42" s="36">
        <v>0.26</v>
      </c>
      <c r="V42" s="37">
        <f>1-(U42/100)</f>
        <v>0.99739999999999995</v>
      </c>
      <c r="W42" s="34">
        <v>4946</v>
      </c>
      <c r="X42" s="38">
        <f>W42/1000</f>
        <v>4.9459999999999997</v>
      </c>
      <c r="Y42" s="29">
        <v>170</v>
      </c>
      <c r="Z42" s="29">
        <v>170</v>
      </c>
      <c r="AA42" s="29" t="s">
        <v>193</v>
      </c>
      <c r="AB42" s="30" t="s">
        <v>193</v>
      </c>
      <c r="AC42" s="39">
        <v>0.29799999999999999</v>
      </c>
      <c r="AD42" s="31">
        <v>1</v>
      </c>
      <c r="AE42" s="31">
        <v>1</v>
      </c>
      <c r="AF42" s="30">
        <v>1</v>
      </c>
      <c r="AG42" s="30">
        <v>0.8</v>
      </c>
      <c r="AH42" s="30">
        <v>0.4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1</v>
      </c>
      <c r="AP42" s="29">
        <v>1</v>
      </c>
      <c r="AQ42" s="31">
        <f>SUM(AD42:AP42)</f>
        <v>10.199999999999999</v>
      </c>
      <c r="AR42" s="40">
        <f>AVERAGE(AD42:AP42)</f>
        <v>0.92727272727272725</v>
      </c>
      <c r="AS42" s="100">
        <f>_xlfn.RANK.EQ(V42,V42:V141,1)/100</f>
        <v>0.56999999999999995</v>
      </c>
      <c r="AT42" s="31">
        <f>_xlfn.RANK.EQ(X42,X42:X141,1)/100</f>
        <v>0.56000000000000005</v>
      </c>
      <c r="AU42" s="41">
        <f>AVERAGE(AC42, AR42,V42, X42)</f>
        <v>1.7921681818181816</v>
      </c>
    </row>
    <row r="43" spans="1:47" s="42" customFormat="1" hidden="1" x14ac:dyDescent="0.2">
      <c r="A43" s="28">
        <f>_xlfn.RANK.EQ(AU43,$AU$2:$AU$101,0)</f>
        <v>32</v>
      </c>
      <c r="B43" s="35" t="s">
        <v>92</v>
      </c>
      <c r="C43" s="27"/>
      <c r="D43" s="27"/>
      <c r="E43" s="27"/>
      <c r="F43" s="27"/>
      <c r="G43" s="27" t="s">
        <v>20</v>
      </c>
      <c r="H43" s="27"/>
      <c r="I43" s="27" t="s">
        <v>20</v>
      </c>
      <c r="J43" s="27"/>
      <c r="K43" s="27" t="s">
        <v>20</v>
      </c>
      <c r="L43" s="27"/>
      <c r="M43" s="27"/>
      <c r="N43" s="27"/>
      <c r="O43" s="27"/>
      <c r="P43" s="27"/>
      <c r="Q43" s="27"/>
      <c r="R43" s="27"/>
      <c r="S43" s="27"/>
      <c r="T43" s="28"/>
      <c r="U43" s="36">
        <v>1.08</v>
      </c>
      <c r="V43" s="37">
        <f>1-(U43/100)</f>
        <v>0.98919999999999997</v>
      </c>
      <c r="W43" s="34">
        <v>5074</v>
      </c>
      <c r="X43" s="38">
        <f>W43/1000</f>
        <v>5.0739999999999998</v>
      </c>
      <c r="Y43" s="29">
        <v>1</v>
      </c>
      <c r="Z43" s="29" t="s">
        <v>151</v>
      </c>
      <c r="AA43" s="29" t="s">
        <v>213</v>
      </c>
      <c r="AB43" s="30" t="s">
        <v>213</v>
      </c>
      <c r="AC43" s="39">
        <v>0.24199999999999999</v>
      </c>
      <c r="AD43" s="89">
        <v>0.3</v>
      </c>
      <c r="AE43" s="89">
        <v>1</v>
      </c>
      <c r="AF43" s="30">
        <v>0</v>
      </c>
      <c r="AG43" s="30">
        <v>0.6</v>
      </c>
      <c r="AH43" s="30">
        <v>0.3</v>
      </c>
      <c r="AI43" s="31">
        <v>1</v>
      </c>
      <c r="AJ43" s="31">
        <v>1</v>
      </c>
      <c r="AK43" s="31">
        <v>1</v>
      </c>
      <c r="AL43" s="31">
        <v>1</v>
      </c>
      <c r="AM43" s="88" t="s">
        <v>150</v>
      </c>
      <c r="AN43" s="88">
        <v>1</v>
      </c>
      <c r="AO43" s="29">
        <v>1</v>
      </c>
      <c r="AP43" s="29">
        <v>1</v>
      </c>
      <c r="AQ43" s="31">
        <f>SUM(AD43:AP43)</f>
        <v>9.1999999999999993</v>
      </c>
      <c r="AR43" s="40">
        <f>AVERAGE(AD43:AP43)</f>
        <v>0.76666666666666661</v>
      </c>
      <c r="AS43" s="100">
        <f>_xlfn.RANK.EQ(V43,V43:V142,1)/100</f>
        <v>0.46</v>
      </c>
      <c r="AT43" s="31">
        <f>_xlfn.RANK.EQ(X43,X43:X142,1)/100</f>
        <v>0.56000000000000005</v>
      </c>
      <c r="AU43" s="41">
        <f>AVERAGE(AC43, AR43,V43, X43)</f>
        <v>1.7679666666666667</v>
      </c>
    </row>
    <row r="44" spans="1:47" s="42" customFormat="1" hidden="1" x14ac:dyDescent="0.2">
      <c r="A44" s="28">
        <f>_xlfn.RANK.EQ(AU44,$AU$2:$AU$101,0)</f>
        <v>33</v>
      </c>
      <c r="B44" s="35" t="s">
        <v>106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 t="s">
        <v>20</v>
      </c>
      <c r="N44" s="33"/>
      <c r="O44" s="33"/>
      <c r="P44" s="33"/>
      <c r="Q44" s="33"/>
      <c r="R44" s="33"/>
      <c r="S44" s="33"/>
      <c r="T44" s="33"/>
      <c r="U44" s="36">
        <v>0.27</v>
      </c>
      <c r="V44" s="37">
        <f>1-(U44/100)</f>
        <v>0.99729999999999996</v>
      </c>
      <c r="W44" s="34">
        <v>5245</v>
      </c>
      <c r="X44" s="38">
        <f>W44/1000</f>
        <v>5.2450000000000001</v>
      </c>
      <c r="Y44" s="29" t="s">
        <v>150</v>
      </c>
      <c r="Z44" s="29" t="s">
        <v>150</v>
      </c>
      <c r="AA44" s="29" t="s">
        <v>218</v>
      </c>
      <c r="AB44" s="30" t="s">
        <v>150</v>
      </c>
      <c r="AC44" s="39">
        <v>2.1000000000000001E-2</v>
      </c>
      <c r="AD44" s="89">
        <v>0.6</v>
      </c>
      <c r="AE44" s="89">
        <v>1</v>
      </c>
      <c r="AF44" s="30">
        <v>1</v>
      </c>
      <c r="AG44" s="30">
        <v>0.3</v>
      </c>
      <c r="AH44" s="30">
        <v>0.3</v>
      </c>
      <c r="AI44" s="31">
        <v>1</v>
      </c>
      <c r="AJ44" s="31">
        <v>1</v>
      </c>
      <c r="AK44" s="31">
        <v>1</v>
      </c>
      <c r="AL44" s="31">
        <v>1</v>
      </c>
      <c r="AM44" s="88">
        <v>1</v>
      </c>
      <c r="AN44" s="88">
        <v>0</v>
      </c>
      <c r="AO44" s="29">
        <v>1</v>
      </c>
      <c r="AP44" s="29">
        <v>0</v>
      </c>
      <c r="AQ44" s="31">
        <f>SUM(AD44:AP44)</f>
        <v>9.1999999999999993</v>
      </c>
      <c r="AR44" s="40">
        <f>AVERAGE(AD44:AP44)</f>
        <v>0.70769230769230762</v>
      </c>
      <c r="AS44" s="100">
        <f>_xlfn.RANK.EQ(V44,V44:V143,1)/100</f>
        <v>0.55000000000000004</v>
      </c>
      <c r="AT44" s="31">
        <f>_xlfn.RANK.EQ(X44,X44:X143,1)/100</f>
        <v>0.56999999999999995</v>
      </c>
      <c r="AU44" s="41">
        <f>AVERAGE(AC44, AR44,V44, X44)</f>
        <v>1.742748076923077</v>
      </c>
    </row>
    <row r="45" spans="1:47" s="42" customFormat="1" hidden="1" x14ac:dyDescent="0.2">
      <c r="A45" s="28">
        <f>_xlfn.RANK.EQ(AU45,$AU$2:$AU$101,0)</f>
        <v>34</v>
      </c>
      <c r="B45" s="35" t="s">
        <v>26</v>
      </c>
      <c r="C45" s="33"/>
      <c r="D45" s="33" t="s">
        <v>20</v>
      </c>
      <c r="E45" s="33"/>
      <c r="F45" s="33" t="s">
        <v>20</v>
      </c>
      <c r="G45" s="33" t="s">
        <v>20</v>
      </c>
      <c r="H45" s="33"/>
      <c r="I45" s="33"/>
      <c r="J45" s="33"/>
      <c r="K45" s="33"/>
      <c r="L45" s="33"/>
      <c r="M45" s="33"/>
      <c r="N45" s="33" t="s">
        <v>20</v>
      </c>
      <c r="O45" s="33"/>
      <c r="P45" s="33"/>
      <c r="Q45" s="33" t="s">
        <v>20</v>
      </c>
      <c r="R45" s="27"/>
      <c r="S45" s="27"/>
      <c r="T45" s="28"/>
      <c r="U45" s="36">
        <v>4.03</v>
      </c>
      <c r="V45" s="37">
        <f>1-(U45/100)</f>
        <v>0.9597</v>
      </c>
      <c r="W45" s="34">
        <v>4733</v>
      </c>
      <c r="X45" s="38">
        <f>W45/1000</f>
        <v>4.7329999999999997</v>
      </c>
      <c r="Y45" s="29">
        <v>25</v>
      </c>
      <c r="Z45" s="29">
        <v>25</v>
      </c>
      <c r="AA45" s="29" t="s">
        <v>157</v>
      </c>
      <c r="AB45" s="30" t="s">
        <v>157</v>
      </c>
      <c r="AC45" s="39">
        <v>0.36599999999999999</v>
      </c>
      <c r="AD45" s="31">
        <v>1</v>
      </c>
      <c r="AE45" s="31">
        <v>0.7</v>
      </c>
      <c r="AF45" s="30">
        <v>1</v>
      </c>
      <c r="AG45" s="30">
        <v>0.6</v>
      </c>
      <c r="AH45" s="30">
        <v>0</v>
      </c>
      <c r="AI45" s="31">
        <v>1</v>
      </c>
      <c r="AJ45" s="31">
        <v>1</v>
      </c>
      <c r="AK45" s="31">
        <v>1</v>
      </c>
      <c r="AL45" s="31">
        <v>1</v>
      </c>
      <c r="AM45" s="88" t="s">
        <v>153</v>
      </c>
      <c r="AN45" s="88" t="s">
        <v>153</v>
      </c>
      <c r="AO45" s="29">
        <v>0</v>
      </c>
      <c r="AP45" s="29">
        <v>0</v>
      </c>
      <c r="AQ45" s="31">
        <f>SUM(AD45:AP45)</f>
        <v>7.3000000000000007</v>
      </c>
      <c r="AR45" s="40">
        <f>AVERAGE(AD45:AP45)</f>
        <v>0.66363636363636369</v>
      </c>
      <c r="AS45" s="100">
        <f>_xlfn.RANK.EQ(V45,V45:V144,1)/100</f>
        <v>0.32</v>
      </c>
      <c r="AT45" s="31">
        <f>_xlfn.RANK.EQ(X45,X45:X144,1)/100</f>
        <v>0.55000000000000004</v>
      </c>
      <c r="AU45" s="41">
        <f>AVERAGE(AC45, AR45,V45, X45)</f>
        <v>1.6805840909090908</v>
      </c>
    </row>
    <row r="46" spans="1:47" s="42" customFormat="1" ht="38.25" hidden="1" x14ac:dyDescent="0.2">
      <c r="A46" s="28">
        <f>_xlfn.RANK.EQ(AU46,$AU$2:$AU$101,0)</f>
        <v>35</v>
      </c>
      <c r="B46" s="35" t="s">
        <v>39</v>
      </c>
      <c r="C46" s="33"/>
      <c r="D46" s="33"/>
      <c r="E46" s="33"/>
      <c r="F46" s="33"/>
      <c r="G46" s="33" t="s">
        <v>20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6">
        <v>0.66</v>
      </c>
      <c r="V46" s="37">
        <f>1-(U46/100)</f>
        <v>0.99339999999999995</v>
      </c>
      <c r="W46" s="34">
        <v>5085</v>
      </c>
      <c r="X46" s="38">
        <f>W46/1000</f>
        <v>5.085</v>
      </c>
      <c r="Y46" s="29">
        <v>1</v>
      </c>
      <c r="Z46" s="29" t="s">
        <v>151</v>
      </c>
      <c r="AA46" s="30" t="s">
        <v>169</v>
      </c>
      <c r="AB46" s="30" t="s">
        <v>169</v>
      </c>
      <c r="AC46" s="39">
        <v>0.14399999999999999</v>
      </c>
      <c r="AD46" s="89">
        <v>1</v>
      </c>
      <c r="AE46" s="89">
        <v>0.4</v>
      </c>
      <c r="AF46" s="30">
        <v>1</v>
      </c>
      <c r="AG46" s="30">
        <v>0.3</v>
      </c>
      <c r="AH46" s="30">
        <v>0.1</v>
      </c>
      <c r="AI46" s="31">
        <v>0</v>
      </c>
      <c r="AJ46" s="31">
        <v>0</v>
      </c>
      <c r="AK46" s="31">
        <v>1</v>
      </c>
      <c r="AL46" s="31">
        <v>1</v>
      </c>
      <c r="AM46" s="88" t="s">
        <v>150</v>
      </c>
      <c r="AN46" s="88">
        <v>1</v>
      </c>
      <c r="AO46" s="29">
        <v>0</v>
      </c>
      <c r="AP46" s="29">
        <v>0</v>
      </c>
      <c r="AQ46" s="31"/>
      <c r="AR46" s="40">
        <f>AVERAGE(AD46:AP46)</f>
        <v>0.48333333333333334</v>
      </c>
      <c r="AS46" s="100">
        <f>_xlfn.RANK.EQ(V46,V46:V145,1)/100</f>
        <v>0.5</v>
      </c>
      <c r="AT46" s="31">
        <f>_xlfn.RANK.EQ(X46,X46:X145,1)/100</f>
        <v>0.55000000000000004</v>
      </c>
      <c r="AU46" s="41">
        <f>AVERAGE(AC46, AR46,V46, X46)</f>
        <v>1.6764333333333332</v>
      </c>
    </row>
    <row r="47" spans="1:47" s="42" customFormat="1" hidden="1" x14ac:dyDescent="0.2">
      <c r="A47" s="28">
        <f>_xlfn.RANK.EQ(AU47,$AU$2:$AU$101,0)</f>
        <v>37</v>
      </c>
      <c r="B47" s="35" t="s">
        <v>110</v>
      </c>
      <c r="C47" s="27"/>
      <c r="D47" s="27" t="s">
        <v>20</v>
      </c>
      <c r="E47" s="27"/>
      <c r="F47" s="27" t="s">
        <v>20</v>
      </c>
      <c r="G47" s="27" t="s">
        <v>20</v>
      </c>
      <c r="H47" s="27"/>
      <c r="I47" s="27"/>
      <c r="J47" s="27"/>
      <c r="K47" s="27"/>
      <c r="L47" s="27"/>
      <c r="M47" s="27"/>
      <c r="N47" s="27" t="s">
        <v>20</v>
      </c>
      <c r="O47" s="27"/>
      <c r="P47" s="27"/>
      <c r="Q47" s="27" t="s">
        <v>20</v>
      </c>
      <c r="R47" s="27"/>
      <c r="S47" s="27"/>
      <c r="T47" s="28"/>
      <c r="U47" s="36">
        <v>35.39</v>
      </c>
      <c r="V47" s="37">
        <f>1-(U47/100)</f>
        <v>0.64610000000000001</v>
      </c>
      <c r="W47" s="34">
        <v>4089</v>
      </c>
      <c r="X47" s="38">
        <f>W47/1000</f>
        <v>4.0890000000000004</v>
      </c>
      <c r="Y47" s="29">
        <v>1800</v>
      </c>
      <c r="Z47" s="29">
        <v>52</v>
      </c>
      <c r="AA47" s="29" t="s">
        <v>220</v>
      </c>
      <c r="AB47" s="30" t="s">
        <v>220</v>
      </c>
      <c r="AC47" s="39">
        <v>0.36599999999999999</v>
      </c>
      <c r="AD47" s="89">
        <v>1</v>
      </c>
      <c r="AE47" s="89">
        <v>0.8</v>
      </c>
      <c r="AF47" s="30">
        <v>1</v>
      </c>
      <c r="AG47" s="30">
        <v>0.3</v>
      </c>
      <c r="AH47" s="30">
        <v>0.2</v>
      </c>
      <c r="AI47" s="31">
        <v>1</v>
      </c>
      <c r="AJ47" s="31">
        <v>1</v>
      </c>
      <c r="AK47" s="31">
        <v>1</v>
      </c>
      <c r="AL47" s="31">
        <v>1</v>
      </c>
      <c r="AM47" s="88">
        <v>1</v>
      </c>
      <c r="AN47" s="88">
        <v>1</v>
      </c>
      <c r="AO47" s="29">
        <v>1</v>
      </c>
      <c r="AP47" s="29">
        <v>1</v>
      </c>
      <c r="AQ47" s="31">
        <f>SUM(AD47:AP47)</f>
        <v>11.3</v>
      </c>
      <c r="AR47" s="40">
        <f>AVERAGE(AD47:AP47)</f>
        <v>0.86923076923076925</v>
      </c>
      <c r="AS47" s="100">
        <f>_xlfn.RANK.EQ(V47,V47:V146,1)/100</f>
        <v>0.08</v>
      </c>
      <c r="AT47" s="31">
        <f>_xlfn.RANK.EQ(X47,X47:X146,1)/100</f>
        <v>0.54</v>
      </c>
      <c r="AU47" s="41">
        <f>AVERAGE(AC47, AR47,V47, X47)</f>
        <v>1.4925826923076926</v>
      </c>
    </row>
    <row r="48" spans="1:47" s="42" customFormat="1" ht="25.5" hidden="1" x14ac:dyDescent="0.2">
      <c r="A48" s="28">
        <f>_xlfn.RANK.EQ(AU48,$AU$2:$AU$101,0)</f>
        <v>38</v>
      </c>
      <c r="B48" s="35" t="s">
        <v>30</v>
      </c>
      <c r="C48" s="27"/>
      <c r="D48" s="27"/>
      <c r="E48" s="27"/>
      <c r="F48" s="27"/>
      <c r="G48" s="27"/>
      <c r="H48" s="27"/>
      <c r="I48" s="27" t="s">
        <v>20</v>
      </c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36">
        <v>0.43</v>
      </c>
      <c r="V48" s="37">
        <f>1-(U48/100)</f>
        <v>0.99570000000000003</v>
      </c>
      <c r="W48" s="34">
        <v>3184</v>
      </c>
      <c r="X48" s="38">
        <f>W48/1000</f>
        <v>3.1840000000000002</v>
      </c>
      <c r="Y48" s="29" t="s">
        <v>150</v>
      </c>
      <c r="Z48" s="29">
        <v>0</v>
      </c>
      <c r="AA48" s="29"/>
      <c r="AB48" s="30" t="s">
        <v>161</v>
      </c>
      <c r="AC48" s="39">
        <v>0.02</v>
      </c>
      <c r="AD48" s="31">
        <v>0.8</v>
      </c>
      <c r="AE48" s="31">
        <v>1</v>
      </c>
      <c r="AF48" s="30">
        <v>1</v>
      </c>
      <c r="AG48" s="30">
        <v>0.6</v>
      </c>
      <c r="AH48" s="30">
        <v>0.6</v>
      </c>
      <c r="AI48" s="31">
        <v>1</v>
      </c>
      <c r="AJ48" s="31">
        <v>1</v>
      </c>
      <c r="AK48" s="31">
        <v>1</v>
      </c>
      <c r="AL48" s="31">
        <v>1</v>
      </c>
      <c r="AM48" s="88" t="s">
        <v>153</v>
      </c>
      <c r="AN48" s="88" t="s">
        <v>153</v>
      </c>
      <c r="AO48" s="29">
        <v>1</v>
      </c>
      <c r="AP48" s="29">
        <v>1</v>
      </c>
      <c r="AQ48" s="31">
        <f>SUM(AD48:AP48)</f>
        <v>10</v>
      </c>
      <c r="AR48" s="40">
        <f>AVERAGE(AD48:AP48)</f>
        <v>0.90909090909090906</v>
      </c>
      <c r="AS48" s="100">
        <f>_xlfn.RANK.EQ(V48,V48:V147,1)/100</f>
        <v>0.5</v>
      </c>
      <c r="AT48" s="31">
        <f>_xlfn.RANK.EQ(X48,X48:X147,1)/100</f>
        <v>0.51</v>
      </c>
      <c r="AU48" s="41">
        <f>AVERAGE(AC48, AR48,V48, X48)</f>
        <v>1.2771977272727273</v>
      </c>
    </row>
    <row r="49" spans="1:47" s="42" customFormat="1" hidden="1" x14ac:dyDescent="0.2">
      <c r="A49" s="28">
        <f>_xlfn.RANK.EQ(AU49,$AU$2:$AU$101,0)</f>
        <v>39</v>
      </c>
      <c r="B49" s="35" t="s">
        <v>24</v>
      </c>
      <c r="C49" s="27"/>
      <c r="D49" s="27" t="s">
        <v>20</v>
      </c>
      <c r="E49" s="27"/>
      <c r="F49" s="27" t="s">
        <v>20</v>
      </c>
      <c r="G49" s="27"/>
      <c r="H49" s="27"/>
      <c r="I49" s="27"/>
      <c r="J49" s="27"/>
      <c r="K49" s="27"/>
      <c r="L49" s="27"/>
      <c r="M49" s="27"/>
      <c r="N49" s="27" t="s">
        <v>20</v>
      </c>
      <c r="O49" s="27"/>
      <c r="P49" s="27"/>
      <c r="Q49" s="27" t="s">
        <v>20</v>
      </c>
      <c r="R49" s="27"/>
      <c r="S49" s="27"/>
      <c r="T49" s="28"/>
      <c r="U49" s="36">
        <v>33.53</v>
      </c>
      <c r="V49" s="37">
        <f>1-(U49/100)</f>
        <v>0.66470000000000007</v>
      </c>
      <c r="W49" s="34">
        <v>3311</v>
      </c>
      <c r="X49" s="38">
        <f>W49/1000</f>
        <v>3.3109999999999999</v>
      </c>
      <c r="Y49" s="29">
        <v>32</v>
      </c>
      <c r="Z49" s="29">
        <v>32</v>
      </c>
      <c r="AA49" s="29">
        <v>0</v>
      </c>
      <c r="AB49" s="30" t="s">
        <v>156</v>
      </c>
      <c r="AC49" s="39">
        <v>0.21199999999999999</v>
      </c>
      <c r="AD49" s="31">
        <v>1</v>
      </c>
      <c r="AE49" s="31">
        <v>0.7</v>
      </c>
      <c r="AF49" s="30">
        <v>1</v>
      </c>
      <c r="AG49" s="30">
        <v>0.4</v>
      </c>
      <c r="AH49" s="30">
        <v>0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0</v>
      </c>
      <c r="AP49" s="29">
        <v>0</v>
      </c>
      <c r="AQ49" s="31">
        <f>SUM(AD49:AP49)</f>
        <v>7.1</v>
      </c>
      <c r="AR49" s="40">
        <f>AVERAGE(AD49:AP49)</f>
        <v>0.64545454545454539</v>
      </c>
      <c r="AS49" s="100">
        <f>_xlfn.RANK.EQ(V49,V49:V148,1)/100</f>
        <v>0.08</v>
      </c>
      <c r="AT49" s="31">
        <f>_xlfn.RANK.EQ(X49,X49:X148,1)/100</f>
        <v>0.51</v>
      </c>
      <c r="AU49" s="41">
        <f>AVERAGE(AC49, AR49,V49, X49)</f>
        <v>1.2082886363636365</v>
      </c>
    </row>
    <row r="50" spans="1:47" s="42" customFormat="1" hidden="1" x14ac:dyDescent="0.2">
      <c r="A50" s="28">
        <f>_xlfn.RANK.EQ(AU50,$AU$2:$AU$101,0)</f>
        <v>40</v>
      </c>
      <c r="B50" s="35" t="s">
        <v>82</v>
      </c>
      <c r="C50" s="33"/>
      <c r="D50" s="33"/>
      <c r="E50" s="33" t="s">
        <v>20</v>
      </c>
      <c r="F50" s="33"/>
      <c r="G50" s="33"/>
      <c r="H50" s="33"/>
      <c r="I50" s="33"/>
      <c r="J50" s="33"/>
      <c r="K50" s="33"/>
      <c r="L50" s="33"/>
      <c r="M50" s="33"/>
      <c r="N50" s="33"/>
      <c r="O50" s="27"/>
      <c r="P50" s="27"/>
      <c r="Q50" s="27"/>
      <c r="R50" s="27"/>
      <c r="S50" s="27"/>
      <c r="T50" s="28"/>
      <c r="U50" s="36">
        <v>3.73</v>
      </c>
      <c r="V50" s="37">
        <f>1-(U50/100)</f>
        <v>0.9627</v>
      </c>
      <c r="W50" s="34">
        <v>2916</v>
      </c>
      <c r="X50" s="38">
        <f>W50/1000</f>
        <v>2.9159999999999999</v>
      </c>
      <c r="Y50" s="29" t="s">
        <v>150</v>
      </c>
      <c r="Z50" s="29" t="s">
        <v>151</v>
      </c>
      <c r="AA50" s="29" t="s">
        <v>150</v>
      </c>
      <c r="AB50" s="30" t="s">
        <v>207</v>
      </c>
      <c r="AC50" s="39">
        <v>0.307</v>
      </c>
      <c r="AD50" s="31">
        <v>1</v>
      </c>
      <c r="AE50" s="31">
        <v>0.8</v>
      </c>
      <c r="AF50" s="30">
        <v>0</v>
      </c>
      <c r="AG50" s="30">
        <v>0</v>
      </c>
      <c r="AH50" s="30">
        <v>0.6</v>
      </c>
      <c r="AI50" s="31">
        <v>0</v>
      </c>
      <c r="AJ50" s="31">
        <v>0</v>
      </c>
      <c r="AK50" s="31">
        <v>1</v>
      </c>
      <c r="AL50" s="31">
        <v>1</v>
      </c>
      <c r="AM50" s="88" t="s">
        <v>150</v>
      </c>
      <c r="AN50" s="88" t="s">
        <v>153</v>
      </c>
      <c r="AO50" s="29">
        <v>0</v>
      </c>
      <c r="AP50" s="29">
        <v>0</v>
      </c>
      <c r="AQ50" s="31">
        <f>SUM(AD50:AP50)</f>
        <v>4.4000000000000004</v>
      </c>
      <c r="AR50" s="40">
        <f>AVERAGE(AD50:AP50)</f>
        <v>0.4</v>
      </c>
      <c r="AS50" s="100">
        <f>_xlfn.RANK.EQ(V50,V50:V149,1)/100</f>
        <v>0.31</v>
      </c>
      <c r="AT50" s="31">
        <f>_xlfn.RANK.EQ(X50,X50:X149,1)/100</f>
        <v>0.5</v>
      </c>
      <c r="AU50" s="41">
        <f>AVERAGE(AC50, AR50,V50, X50)</f>
        <v>1.146425</v>
      </c>
    </row>
    <row r="51" spans="1:47" s="42" customFormat="1" hidden="1" x14ac:dyDescent="0.2">
      <c r="A51" s="28">
        <f>_xlfn.RANK.EQ(AU51,$AU$2:$AU$101,0)</f>
        <v>42</v>
      </c>
      <c r="B51" s="35" t="s">
        <v>47</v>
      </c>
      <c r="C51" s="33"/>
      <c r="D51" s="33"/>
      <c r="E51" s="33" t="s">
        <v>20</v>
      </c>
      <c r="F51" s="33"/>
      <c r="G51" s="33"/>
      <c r="H51" s="33"/>
      <c r="I51" s="33" t="s">
        <v>20</v>
      </c>
      <c r="J51" s="33"/>
      <c r="K51" s="33"/>
      <c r="L51" s="33"/>
      <c r="M51" s="33"/>
      <c r="N51" s="33"/>
      <c r="O51" s="33"/>
      <c r="P51" s="33" t="s">
        <v>20</v>
      </c>
      <c r="Q51" s="33"/>
      <c r="R51" s="27"/>
      <c r="S51" s="27"/>
      <c r="T51" s="28"/>
      <c r="U51" s="36">
        <v>3.79</v>
      </c>
      <c r="V51" s="37">
        <f>1-(U51/100)</f>
        <v>0.96209999999999996</v>
      </c>
      <c r="W51" s="34">
        <v>2041</v>
      </c>
      <c r="X51" s="38">
        <f>W51/1000</f>
        <v>2.0409999999999999</v>
      </c>
      <c r="Y51" s="29" t="s">
        <v>150</v>
      </c>
      <c r="Z51" s="29" t="s">
        <v>151</v>
      </c>
      <c r="AA51" s="29" t="s">
        <v>183</v>
      </c>
      <c r="AB51" s="30" t="s">
        <v>183</v>
      </c>
      <c r="AC51" s="39">
        <v>0.435</v>
      </c>
      <c r="AD51" s="31">
        <v>1</v>
      </c>
      <c r="AE51" s="31">
        <v>1</v>
      </c>
      <c r="AF51" s="30">
        <v>0</v>
      </c>
      <c r="AG51" s="30">
        <v>0.4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 t="s">
        <v>153</v>
      </c>
      <c r="AO51" s="29">
        <v>1</v>
      </c>
      <c r="AP51" s="29">
        <v>0</v>
      </c>
      <c r="AQ51" s="31">
        <f>SUM(AD51:AP51)</f>
        <v>7.4</v>
      </c>
      <c r="AR51" s="40">
        <f>AVERAGE(AD51:AP51)</f>
        <v>0.67272727272727273</v>
      </c>
      <c r="AS51" s="100">
        <f>_xlfn.RANK.EQ(V51,V51:V150,1)/100</f>
        <v>0.3</v>
      </c>
      <c r="AT51" s="31">
        <f>_xlfn.RANK.EQ(X51,X51:X150,1)/100</f>
        <v>0.47</v>
      </c>
      <c r="AU51" s="41">
        <f>AVERAGE(AC51, AR51,V51, X51)</f>
        <v>1.0277068181818181</v>
      </c>
    </row>
    <row r="52" spans="1:47" s="42" customFormat="1" hidden="1" x14ac:dyDescent="0.2">
      <c r="A52" s="28">
        <f>_xlfn.RANK.EQ(AU52,$AU$2:$AU$101,0)</f>
        <v>43</v>
      </c>
      <c r="B52" s="35" t="s">
        <v>45</v>
      </c>
      <c r="C52" s="33"/>
      <c r="D52" s="33"/>
      <c r="E52" s="33" t="s">
        <v>20</v>
      </c>
      <c r="F52" s="33"/>
      <c r="G52" s="33"/>
      <c r="H52" s="33"/>
      <c r="I52" s="33" t="s">
        <v>20</v>
      </c>
      <c r="J52" s="33" t="s">
        <v>20</v>
      </c>
      <c r="K52" s="33"/>
      <c r="L52" s="33"/>
      <c r="M52" s="33"/>
      <c r="N52" s="33"/>
      <c r="O52" s="33"/>
      <c r="P52" s="33" t="s">
        <v>20</v>
      </c>
      <c r="Q52" s="33"/>
      <c r="R52" s="27"/>
      <c r="S52" s="27"/>
      <c r="T52" s="28"/>
      <c r="U52" s="36">
        <v>0.69</v>
      </c>
      <c r="V52" s="37">
        <f>1-(U52/100)</f>
        <v>0.99309999999999998</v>
      </c>
      <c r="W52" s="34">
        <v>1821</v>
      </c>
      <c r="X52" s="38">
        <f>W52/1000</f>
        <v>1.821</v>
      </c>
      <c r="Y52" s="29" t="s">
        <v>150</v>
      </c>
      <c r="Z52" s="29" t="s">
        <v>151</v>
      </c>
      <c r="AA52" s="29" t="s">
        <v>150</v>
      </c>
      <c r="AB52" s="30" t="s">
        <v>182</v>
      </c>
      <c r="AC52" s="39">
        <v>0.435</v>
      </c>
      <c r="AD52" s="31">
        <v>1</v>
      </c>
      <c r="AE52" s="31">
        <v>1</v>
      </c>
      <c r="AF52" s="30">
        <v>0</v>
      </c>
      <c r="AG52" s="30">
        <v>0.6</v>
      </c>
      <c r="AH52" s="30">
        <v>0</v>
      </c>
      <c r="AI52" s="31">
        <v>1</v>
      </c>
      <c r="AJ52" s="31">
        <v>1</v>
      </c>
      <c r="AK52" s="31">
        <v>1</v>
      </c>
      <c r="AL52" s="31">
        <v>1</v>
      </c>
      <c r="AM52" s="88" t="s">
        <v>148</v>
      </c>
      <c r="AN52" s="88" t="s">
        <v>153</v>
      </c>
      <c r="AO52" s="29">
        <v>1</v>
      </c>
      <c r="AP52" s="29">
        <v>0</v>
      </c>
      <c r="AQ52" s="31">
        <f>SUM(AD52:AP52)</f>
        <v>7.6</v>
      </c>
      <c r="AR52" s="40">
        <f>AVERAGE(AD52:AP52)</f>
        <v>0.69090909090909092</v>
      </c>
      <c r="AS52" s="100">
        <f>_xlfn.RANK.EQ(V52,V52:V151,1)/100</f>
        <v>0.45</v>
      </c>
      <c r="AT52" s="31">
        <f>_xlfn.RANK.EQ(X52,X52:X151,1)/100</f>
        <v>0.44</v>
      </c>
      <c r="AU52" s="41">
        <f>AVERAGE(AC52, AR52,V52, X52)</f>
        <v>0.9850022727272727</v>
      </c>
    </row>
    <row r="53" spans="1:47" s="42" customFormat="1" ht="25.5" hidden="1" x14ac:dyDescent="0.2">
      <c r="A53" s="28">
        <f>_xlfn.RANK.EQ(AU53,$AU$2:$AU$101,0)</f>
        <v>44</v>
      </c>
      <c r="B53" s="35" t="s">
        <v>84</v>
      </c>
      <c r="C53" s="27"/>
      <c r="D53" s="27"/>
      <c r="E53" s="27" t="s">
        <v>20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36">
        <v>4.32</v>
      </c>
      <c r="V53" s="37">
        <f>1-(U53/100)</f>
        <v>0.95679999999999998</v>
      </c>
      <c r="W53" s="34">
        <v>2211</v>
      </c>
      <c r="X53" s="38">
        <f>W53/1000</f>
        <v>2.2109999999999999</v>
      </c>
      <c r="Y53" s="29" t="s">
        <v>150</v>
      </c>
      <c r="Z53" s="29" t="s">
        <v>151</v>
      </c>
      <c r="AA53" s="29" t="s">
        <v>150</v>
      </c>
      <c r="AB53" s="30" t="s">
        <v>150</v>
      </c>
      <c r="AC53" s="39">
        <v>0.307</v>
      </c>
      <c r="AD53" s="31">
        <v>0.8</v>
      </c>
      <c r="AE53" s="31">
        <v>0.5</v>
      </c>
      <c r="AF53" s="30">
        <v>0</v>
      </c>
      <c r="AG53" s="30">
        <v>0</v>
      </c>
      <c r="AH53" s="30">
        <v>0</v>
      </c>
      <c r="AI53" s="31">
        <v>1</v>
      </c>
      <c r="AJ53" s="31">
        <v>1</v>
      </c>
      <c r="AK53" s="31">
        <v>0.66</v>
      </c>
      <c r="AL53" s="31">
        <v>0.66</v>
      </c>
      <c r="AM53" s="88"/>
      <c r="AN53" s="88" t="s">
        <v>148</v>
      </c>
      <c r="AO53" s="29">
        <v>0</v>
      </c>
      <c r="AP53" s="29">
        <v>0</v>
      </c>
      <c r="AQ53" s="31">
        <f>SUM(AD53:AP53)</f>
        <v>4.62</v>
      </c>
      <c r="AR53" s="40">
        <f>AVERAGE(AD53:AP53)</f>
        <v>0.42</v>
      </c>
      <c r="AS53" s="100">
        <f>_xlfn.RANK.EQ(V53,V53:V152,1)/100</f>
        <v>0.28999999999999998</v>
      </c>
      <c r="AT53" s="31">
        <f>_xlfn.RANK.EQ(X53,X53:X152,1)/100</f>
        <v>0.47</v>
      </c>
      <c r="AU53" s="41">
        <f>AVERAGE(AC53, AR53,V53, X53)</f>
        <v>0.97370000000000001</v>
      </c>
    </row>
    <row r="54" spans="1:47" s="42" customFormat="1" hidden="1" x14ac:dyDescent="0.2">
      <c r="A54" s="28">
        <f>_xlfn.RANK.EQ(AU54,$AU$2:$AU$101,0)</f>
        <v>48</v>
      </c>
      <c r="B54" s="35" t="s">
        <v>107</v>
      </c>
      <c r="C54" s="33"/>
      <c r="D54" s="33"/>
      <c r="E54" s="33"/>
      <c r="F54" s="33"/>
      <c r="G54" s="33"/>
      <c r="H54" s="33"/>
      <c r="I54" s="33"/>
      <c r="J54" s="33"/>
      <c r="K54" s="33" t="s">
        <v>20</v>
      </c>
      <c r="L54" s="33"/>
      <c r="M54" s="33"/>
      <c r="N54" s="33"/>
      <c r="O54" s="33"/>
      <c r="P54" s="33"/>
      <c r="Q54" s="27"/>
      <c r="R54" s="27"/>
      <c r="S54" s="27"/>
      <c r="T54" s="28"/>
      <c r="U54" s="36">
        <v>1.51</v>
      </c>
      <c r="V54" s="37">
        <f>1-(U54/100)</f>
        <v>0.9849</v>
      </c>
      <c r="W54" s="34">
        <v>1620</v>
      </c>
      <c r="X54" s="38">
        <f>W54/1000</f>
        <v>1.62</v>
      </c>
      <c r="Y54" s="29">
        <v>17</v>
      </c>
      <c r="Z54" s="29">
        <v>17</v>
      </c>
      <c r="AA54" s="29" t="s">
        <v>202</v>
      </c>
      <c r="AB54" s="30" t="s">
        <v>202</v>
      </c>
      <c r="AC54" s="39">
        <v>8.6999999999999994E-2</v>
      </c>
      <c r="AD54" s="31">
        <v>0.8</v>
      </c>
      <c r="AE54" s="31">
        <v>1</v>
      </c>
      <c r="AF54" s="30">
        <v>1</v>
      </c>
      <c r="AG54" s="30">
        <v>0.6</v>
      </c>
      <c r="AH54" s="30">
        <v>0.6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0.37</v>
      </c>
      <c r="AT54" s="31">
        <f>_xlfn.RANK.EQ(X54,X54:X153,1)/100</f>
        <v>0.41</v>
      </c>
      <c r="AU54" s="41">
        <f>AVERAGE(AC54, AR54,V54, X54)</f>
        <v>0.90024772727272728</v>
      </c>
    </row>
    <row r="55" spans="1:47" s="42" customFormat="1" hidden="1" x14ac:dyDescent="0.2">
      <c r="A55" s="28">
        <f>_xlfn.RANK.EQ(AU55,$AU$2:$AU$101,0)</f>
        <v>50</v>
      </c>
      <c r="B55" s="35" t="s">
        <v>32</v>
      </c>
      <c r="C55" s="27"/>
      <c r="D55" s="27" t="s">
        <v>20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36">
        <v>3.14</v>
      </c>
      <c r="V55" s="37">
        <f>1-(U55/100)</f>
        <v>0.96860000000000002</v>
      </c>
      <c r="W55" s="34">
        <v>2144</v>
      </c>
      <c r="X55" s="38">
        <f>W55/1000</f>
        <v>2.1440000000000001</v>
      </c>
      <c r="Y55" s="29" t="s">
        <v>150</v>
      </c>
      <c r="Z55" s="29" t="s">
        <v>151</v>
      </c>
      <c r="AA55" s="29" t="s">
        <v>150</v>
      </c>
      <c r="AB55" s="30" t="s">
        <v>150</v>
      </c>
      <c r="AC55" s="39">
        <v>2.9000000000000001E-2</v>
      </c>
      <c r="AD55" s="31">
        <v>1</v>
      </c>
      <c r="AE55" s="31">
        <v>0.8</v>
      </c>
      <c r="AF55" s="30">
        <v>0</v>
      </c>
      <c r="AG55" s="30">
        <v>0</v>
      </c>
      <c r="AH55" s="30">
        <v>0.2</v>
      </c>
      <c r="AI55" s="31">
        <v>0.5</v>
      </c>
      <c r="AJ55" s="31">
        <v>0</v>
      </c>
      <c r="AK55" s="31">
        <v>1</v>
      </c>
      <c r="AL55" s="31">
        <v>1</v>
      </c>
      <c r="AM55" s="88" t="s">
        <v>150</v>
      </c>
      <c r="AN55" s="88" t="s">
        <v>163</v>
      </c>
      <c r="AO55" s="29">
        <v>0</v>
      </c>
      <c r="AP55" s="29">
        <v>0</v>
      </c>
      <c r="AQ55" s="31">
        <f>SUM(AD55:AP55)</f>
        <v>4.5</v>
      </c>
      <c r="AR55" s="40">
        <f>AVERAGE(AD55:AP55)</f>
        <v>0.40909090909090912</v>
      </c>
      <c r="AS55" s="100">
        <f>_xlfn.RANK.EQ(V55,V55:V154,1)/100</f>
        <v>0.28999999999999998</v>
      </c>
      <c r="AT55" s="31">
        <f>_xlfn.RANK.EQ(X55,X55:X154,1)/100</f>
        <v>0.45</v>
      </c>
      <c r="AU55" s="41">
        <f>AVERAGE(AC55, AR55,V55, X55)</f>
        <v>0.88767272727272739</v>
      </c>
    </row>
    <row r="56" spans="1:47" s="42" customFormat="1" hidden="1" x14ac:dyDescent="0.2">
      <c r="A56" s="28">
        <f>_xlfn.RANK.EQ(AU56,$AU$2:$AU$101,0)</f>
        <v>51</v>
      </c>
      <c r="B56" s="35" t="s">
        <v>115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 t="s">
        <v>20</v>
      </c>
      <c r="N56" s="33"/>
      <c r="O56" s="33"/>
      <c r="P56" s="33"/>
      <c r="Q56" s="33" t="s">
        <v>20</v>
      </c>
      <c r="R56" s="33"/>
      <c r="S56" s="33"/>
      <c r="T56" s="28"/>
      <c r="U56" s="36">
        <v>12.12</v>
      </c>
      <c r="V56" s="37">
        <f>1-(U56/100)</f>
        <v>0.87880000000000003</v>
      </c>
      <c r="W56" s="34">
        <v>1960</v>
      </c>
      <c r="X56" s="38">
        <f>W56/1000</f>
        <v>1.96</v>
      </c>
      <c r="Y56" s="29" t="s">
        <v>150</v>
      </c>
      <c r="Z56" s="29" t="s">
        <v>151</v>
      </c>
      <c r="AA56" s="29" t="s">
        <v>150</v>
      </c>
      <c r="AB56" s="30" t="s">
        <v>150</v>
      </c>
      <c r="AC56" s="39">
        <v>4.9000000000000002E-2</v>
      </c>
      <c r="AD56" s="31">
        <v>0.8</v>
      </c>
      <c r="AE56" s="31">
        <v>0.5</v>
      </c>
      <c r="AF56" s="30">
        <v>1</v>
      </c>
      <c r="AG56" s="30" t="s">
        <v>150</v>
      </c>
      <c r="AH56" s="30" t="s">
        <v>150</v>
      </c>
      <c r="AI56" s="31">
        <v>1</v>
      </c>
      <c r="AJ56" s="31">
        <v>0</v>
      </c>
      <c r="AK56" s="31">
        <v>1</v>
      </c>
      <c r="AL56" s="31">
        <v>1</v>
      </c>
      <c r="AM56" s="88" t="s">
        <v>150</v>
      </c>
      <c r="AN56" s="88" t="s">
        <v>153</v>
      </c>
      <c r="AO56" s="29">
        <v>0</v>
      </c>
      <c r="AP56" s="29">
        <v>0</v>
      </c>
      <c r="AQ56" s="31">
        <f>SUM(AD56:AP56)</f>
        <v>5.3</v>
      </c>
      <c r="AR56" s="40">
        <f>AVERAGE(AD56:AP56)</f>
        <v>0.58888888888888891</v>
      </c>
      <c r="AS56" s="100">
        <f>_xlfn.RANK.EQ(V56,V56:V155,1)/100</f>
        <v>0.16</v>
      </c>
      <c r="AT56" s="31">
        <f>_xlfn.RANK.EQ(X56,X56:X155,1)/100</f>
        <v>0.44</v>
      </c>
      <c r="AU56" s="41">
        <f>AVERAGE(AC56, AR56,V56, X56)</f>
        <v>0.86917222222222223</v>
      </c>
    </row>
    <row r="57" spans="1:47" s="42" customFormat="1" hidden="1" x14ac:dyDescent="0.2">
      <c r="A57" s="28">
        <f>_xlfn.RANK.EQ(AU57,$AU$2:$AU$101,0)</f>
        <v>52</v>
      </c>
      <c r="B57" s="35" t="s">
        <v>108</v>
      </c>
      <c r="C57" s="27"/>
      <c r="D57" s="27"/>
      <c r="E57" s="27"/>
      <c r="F57" s="27"/>
      <c r="G57" s="27" t="s">
        <v>20</v>
      </c>
      <c r="H57" s="27"/>
      <c r="I57" s="27"/>
      <c r="J57" s="27"/>
      <c r="K57" s="27"/>
      <c r="L57" s="27"/>
      <c r="M57" s="27"/>
      <c r="N57" s="27"/>
      <c r="O57" s="27"/>
      <c r="P57" s="27"/>
      <c r="Q57" s="27" t="s">
        <v>20</v>
      </c>
      <c r="R57" s="27"/>
      <c r="S57" s="27"/>
      <c r="T57" s="28"/>
      <c r="U57" s="36">
        <v>1.73</v>
      </c>
      <c r="V57" s="37">
        <f>1-(U57/100)</f>
        <v>0.98270000000000002</v>
      </c>
      <c r="W57" s="34">
        <v>1396</v>
      </c>
      <c r="X57" s="38">
        <f>W57/1000</f>
        <v>1.3959999999999999</v>
      </c>
      <c r="Y57" s="29">
        <v>23</v>
      </c>
      <c r="Z57" s="29">
        <v>23</v>
      </c>
      <c r="AA57" s="29" t="s">
        <v>202</v>
      </c>
      <c r="AB57" s="30" t="s">
        <v>202</v>
      </c>
      <c r="AC57" s="39">
        <v>0.17199999999999999</v>
      </c>
      <c r="AD57" s="31">
        <v>0.8</v>
      </c>
      <c r="AE57" s="31">
        <v>1</v>
      </c>
      <c r="AF57" s="30">
        <v>1</v>
      </c>
      <c r="AG57" s="30">
        <v>0.6</v>
      </c>
      <c r="AH57" s="30">
        <v>0.6</v>
      </c>
      <c r="AI57" s="31">
        <v>1</v>
      </c>
      <c r="AJ57" s="31">
        <v>1</v>
      </c>
      <c r="AK57" s="31">
        <v>1</v>
      </c>
      <c r="AL57" s="31">
        <v>1</v>
      </c>
      <c r="AM57" s="88" t="s">
        <v>153</v>
      </c>
      <c r="AN57" s="88" t="s">
        <v>153</v>
      </c>
      <c r="AO57" s="29">
        <v>1</v>
      </c>
      <c r="AP57" s="29">
        <v>1</v>
      </c>
      <c r="AQ57" s="31">
        <f>SUM(AD57:AP57)</f>
        <v>10</v>
      </c>
      <c r="AR57" s="40">
        <f>AVERAGE(AD57:AP57)</f>
        <v>0.90909090909090906</v>
      </c>
      <c r="AS57" s="100">
        <f>_xlfn.RANK.EQ(V57,V57:V156,1)/100</f>
        <v>0.33</v>
      </c>
      <c r="AT57" s="31">
        <f>_xlfn.RANK.EQ(X57,X57:X156,1)/100</f>
        <v>0.37</v>
      </c>
      <c r="AU57" s="41">
        <f>AVERAGE(AC57, AR57,V57, X57)</f>
        <v>0.86494772727272728</v>
      </c>
    </row>
    <row r="58" spans="1:47" s="42" customFormat="1" hidden="1" x14ac:dyDescent="0.2">
      <c r="A58" s="28">
        <f>_xlfn.RANK.EQ(AU58,$AU$2:$AU$101,0)</f>
        <v>53</v>
      </c>
      <c r="B58" s="35" t="s">
        <v>44</v>
      </c>
      <c r="C58" s="33"/>
      <c r="D58" s="33"/>
      <c r="E58" s="33"/>
      <c r="F58" s="33"/>
      <c r="G58" s="33"/>
      <c r="H58" s="33"/>
      <c r="I58" s="33" t="s">
        <v>20</v>
      </c>
      <c r="J58" s="33" t="s">
        <v>20</v>
      </c>
      <c r="K58" s="33"/>
      <c r="L58" s="33"/>
      <c r="M58" s="33"/>
      <c r="N58" s="33"/>
      <c r="O58" s="33"/>
      <c r="P58" s="33" t="s">
        <v>20</v>
      </c>
      <c r="Q58" s="33"/>
      <c r="R58" s="27"/>
      <c r="S58" s="27"/>
      <c r="T58" s="28"/>
      <c r="U58" s="36">
        <v>0.06</v>
      </c>
      <c r="V58" s="37">
        <f>1-(U58/100)</f>
        <v>0.99939999999999996</v>
      </c>
      <c r="W58" s="34">
        <v>1640</v>
      </c>
      <c r="X58" s="38">
        <f>W58/1000</f>
        <v>1.64</v>
      </c>
      <c r="Y58" s="29" t="s">
        <v>150</v>
      </c>
      <c r="Z58" s="29" t="s">
        <v>151</v>
      </c>
      <c r="AA58" s="29" t="s">
        <v>181</v>
      </c>
      <c r="AB58" s="30" t="s">
        <v>181</v>
      </c>
      <c r="AC58" s="39">
        <v>0.128</v>
      </c>
      <c r="AD58" s="31">
        <v>1</v>
      </c>
      <c r="AE58" s="31">
        <v>1</v>
      </c>
      <c r="AF58" s="30">
        <v>0</v>
      </c>
      <c r="AG58" s="30">
        <v>0.6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148</v>
      </c>
      <c r="AN58" s="88" t="s">
        <v>153</v>
      </c>
      <c r="AO58" s="29">
        <v>1</v>
      </c>
      <c r="AP58" s="29">
        <v>0</v>
      </c>
      <c r="AQ58" s="31">
        <f>SUM(AD58:AP58)</f>
        <v>7.6</v>
      </c>
      <c r="AR58" s="40">
        <f>AVERAGE(AD58:AP58)</f>
        <v>0.69090909090909092</v>
      </c>
      <c r="AS58" s="100">
        <f>_xlfn.RANK.EQ(V58,V58:V157,1)/100</f>
        <v>0.44</v>
      </c>
      <c r="AT58" s="31">
        <f>_xlfn.RANK.EQ(X58,X58:X157,1)/100</f>
        <v>0.4</v>
      </c>
      <c r="AU58" s="41">
        <f>AVERAGE(AC58, AR58,V58, X58)</f>
        <v>0.86457727272727269</v>
      </c>
    </row>
    <row r="59" spans="1:47" s="42" customFormat="1" hidden="1" x14ac:dyDescent="0.2">
      <c r="A59" s="28">
        <f>_xlfn.RANK.EQ(AU59,$AU$2:$AU$101,0)</f>
        <v>54</v>
      </c>
      <c r="B59" s="35" t="s">
        <v>43</v>
      </c>
      <c r="C59" s="33"/>
      <c r="D59" s="33"/>
      <c r="E59" s="33" t="s">
        <v>20</v>
      </c>
      <c r="F59" s="33"/>
      <c r="G59" s="33"/>
      <c r="H59" s="33"/>
      <c r="I59" s="33"/>
      <c r="J59" s="33" t="s">
        <v>20</v>
      </c>
      <c r="K59" s="33"/>
      <c r="L59" s="33"/>
      <c r="M59" s="33"/>
      <c r="N59" s="33"/>
      <c r="O59" s="33"/>
      <c r="P59" s="33" t="s">
        <v>20</v>
      </c>
      <c r="Q59" s="33"/>
      <c r="R59" s="33"/>
      <c r="S59" s="33"/>
      <c r="T59" s="33"/>
      <c r="U59" s="36">
        <v>1.19</v>
      </c>
      <c r="V59" s="37">
        <f>1-(U59/100)</f>
        <v>0.98809999999999998</v>
      </c>
      <c r="W59" s="34">
        <v>1530</v>
      </c>
      <c r="X59" s="38">
        <f>W59/1000</f>
        <v>1.53</v>
      </c>
      <c r="Y59" s="29" t="s">
        <v>150</v>
      </c>
      <c r="Z59" s="29" t="s">
        <v>151</v>
      </c>
      <c r="AA59" s="29" t="s">
        <v>166</v>
      </c>
      <c r="AB59" s="30" t="s">
        <v>166</v>
      </c>
      <c r="AC59" s="39">
        <v>0.42399999999999999</v>
      </c>
      <c r="AD59" s="31">
        <v>1</v>
      </c>
      <c r="AE59" s="31">
        <v>1</v>
      </c>
      <c r="AF59" s="30">
        <v>0</v>
      </c>
      <c r="AG59" s="30">
        <v>0.4</v>
      </c>
      <c r="AH59" s="30">
        <v>0</v>
      </c>
      <c r="AI59" s="31">
        <v>1</v>
      </c>
      <c r="AJ59" s="31">
        <v>0</v>
      </c>
      <c r="AK59" s="31">
        <v>1</v>
      </c>
      <c r="AL59" s="31">
        <v>1</v>
      </c>
      <c r="AM59" s="88" t="s">
        <v>148</v>
      </c>
      <c r="AN59" s="88" t="s">
        <v>155</v>
      </c>
      <c r="AO59" s="29">
        <v>0</v>
      </c>
      <c r="AP59" s="29">
        <v>0</v>
      </c>
      <c r="AQ59" s="31">
        <f>SUM(AD59:AP59)</f>
        <v>5.4</v>
      </c>
      <c r="AR59" s="40">
        <f>AVERAGE(AD59:AP59)</f>
        <v>0.49090909090909096</v>
      </c>
      <c r="AS59" s="100">
        <f>_xlfn.RANK.EQ(V59,V59:V158,1)/100</f>
        <v>0.34</v>
      </c>
      <c r="AT59" s="31">
        <f>_xlfn.RANK.EQ(X59,X59:X158,1)/100</f>
        <v>0.39</v>
      </c>
      <c r="AU59" s="41">
        <f>AVERAGE(AC59, AR59,V59, X59)</f>
        <v>0.85825227272727278</v>
      </c>
    </row>
    <row r="60" spans="1:47" s="42" customFormat="1" hidden="1" x14ac:dyDescent="0.2">
      <c r="A60" s="28">
        <f>_xlfn.RANK.EQ(AU60,$AU$2:$AU$101,0)</f>
        <v>55</v>
      </c>
      <c r="B60" s="35" t="s">
        <v>85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">
        <v>20</v>
      </c>
      <c r="N60" s="27"/>
      <c r="O60" s="27"/>
      <c r="P60" s="27"/>
      <c r="Q60" s="27"/>
      <c r="R60" s="27"/>
      <c r="S60" s="27"/>
      <c r="T60" s="28"/>
      <c r="U60" s="36">
        <v>1.05</v>
      </c>
      <c r="V60" s="37">
        <f>1-(U60/100)</f>
        <v>0.98950000000000005</v>
      </c>
      <c r="W60" s="34">
        <v>1776</v>
      </c>
      <c r="X60" s="38">
        <f>W60/1000</f>
        <v>1.776</v>
      </c>
      <c r="Y60" s="29">
        <v>640</v>
      </c>
      <c r="Z60" s="29">
        <v>0</v>
      </c>
      <c r="AA60" s="29" t="s">
        <v>210</v>
      </c>
      <c r="AB60" s="30"/>
      <c r="AC60" s="39">
        <v>2.1000000000000001E-2</v>
      </c>
      <c r="AD60" s="31">
        <v>1</v>
      </c>
      <c r="AE60" s="31">
        <v>1</v>
      </c>
      <c r="AF60" s="30">
        <v>0</v>
      </c>
      <c r="AG60" s="30">
        <v>0.6</v>
      </c>
      <c r="AH60" s="30">
        <v>0.4</v>
      </c>
      <c r="AI60" s="31">
        <v>1</v>
      </c>
      <c r="AJ60" s="31">
        <v>0</v>
      </c>
      <c r="AK60" s="31">
        <v>1</v>
      </c>
      <c r="AL60" s="31">
        <v>1</v>
      </c>
      <c r="AM60" s="88" t="s">
        <v>153</v>
      </c>
      <c r="AN60" s="88" t="s">
        <v>153</v>
      </c>
      <c r="AO60" s="29">
        <v>1</v>
      </c>
      <c r="AP60" s="29">
        <v>0</v>
      </c>
      <c r="AQ60" s="31">
        <f>SUM(AD60:AP60)</f>
        <v>7</v>
      </c>
      <c r="AR60" s="40">
        <f>AVERAGE(AD60:AP60)</f>
        <v>0.63636363636363635</v>
      </c>
      <c r="AS60" s="100">
        <f>_xlfn.RANK.EQ(V60,V60:V159,1)/100</f>
        <v>0.35</v>
      </c>
      <c r="AT60" s="31">
        <f>_xlfn.RANK.EQ(X60,X60:X159,1)/100</f>
        <v>0.39</v>
      </c>
      <c r="AU60" s="41">
        <f>AVERAGE(AC60, AR60,V60, X60)</f>
        <v>0.85571590909090911</v>
      </c>
    </row>
    <row r="61" spans="1:47" s="42" customFormat="1" hidden="1" x14ac:dyDescent="0.2">
      <c r="A61" s="28">
        <f>_xlfn.RANK.EQ(AU61,$AU$2:$AU$101,0)</f>
        <v>57</v>
      </c>
      <c r="B61" s="35" t="s">
        <v>48</v>
      </c>
      <c r="C61" s="33"/>
      <c r="D61" s="33"/>
      <c r="E61" s="33" t="s">
        <v>20</v>
      </c>
      <c r="F61" s="33"/>
      <c r="G61" s="33"/>
      <c r="H61" s="33"/>
      <c r="I61" s="33" t="s">
        <v>20</v>
      </c>
      <c r="J61" s="33"/>
      <c r="K61" s="33"/>
      <c r="L61" s="33"/>
      <c r="M61" s="33"/>
      <c r="N61" s="33"/>
      <c r="O61" s="33"/>
      <c r="P61" s="33" t="s">
        <v>20</v>
      </c>
      <c r="Q61" s="33"/>
      <c r="R61" s="27"/>
      <c r="S61" s="27"/>
      <c r="T61" s="28"/>
      <c r="U61" s="36">
        <v>1.53</v>
      </c>
      <c r="V61" s="37">
        <f>1-(U61/100)</f>
        <v>0.98470000000000002</v>
      </c>
      <c r="W61" s="34">
        <v>1292</v>
      </c>
      <c r="X61" s="38">
        <f>W61/1000</f>
        <v>1.292</v>
      </c>
      <c r="Y61" s="29" t="s">
        <v>150</v>
      </c>
      <c r="Z61" s="29" t="s">
        <v>151</v>
      </c>
      <c r="AA61" s="29" t="s">
        <v>183</v>
      </c>
      <c r="AB61" s="30" t="s">
        <v>184</v>
      </c>
      <c r="AC61" s="39">
        <v>0.435</v>
      </c>
      <c r="AD61" s="31">
        <v>1</v>
      </c>
      <c r="AE61" s="31">
        <v>1</v>
      </c>
      <c r="AF61" s="30">
        <v>0</v>
      </c>
      <c r="AG61" s="30">
        <v>0.4</v>
      </c>
      <c r="AH61" s="30">
        <v>0</v>
      </c>
      <c r="AI61" s="31">
        <v>1</v>
      </c>
      <c r="AJ61" s="31">
        <v>1</v>
      </c>
      <c r="AK61" s="31">
        <v>1</v>
      </c>
      <c r="AL61" s="31">
        <v>1</v>
      </c>
      <c r="AM61" s="88" t="s">
        <v>150</v>
      </c>
      <c r="AN61" s="88" t="s">
        <v>153</v>
      </c>
      <c r="AO61" s="29">
        <v>1</v>
      </c>
      <c r="AP61" s="29">
        <v>0</v>
      </c>
      <c r="AQ61" s="31">
        <f>SUM(AD61:AP61)</f>
        <v>7.4</v>
      </c>
      <c r="AR61" s="40">
        <f>AVERAGE(AD61:AP61)</f>
        <v>0.67272727272727273</v>
      </c>
      <c r="AS61" s="100">
        <f>_xlfn.RANK.EQ(V61,V61:V160,1)/100</f>
        <v>0.33</v>
      </c>
      <c r="AT61" s="31">
        <f>_xlfn.RANK.EQ(X61,X61:X160,1)/100</f>
        <v>0.35</v>
      </c>
      <c r="AU61" s="41">
        <f>AVERAGE(AC61, AR61,V61, X61)</f>
        <v>0.8461068181818181</v>
      </c>
    </row>
    <row r="62" spans="1:47" s="42" customFormat="1" hidden="1" x14ac:dyDescent="0.2">
      <c r="A62" s="28">
        <f>_xlfn.RANK.EQ(AU62,$AU$2:$AU$101,0)</f>
        <v>58</v>
      </c>
      <c r="B62" s="35" t="s">
        <v>46</v>
      </c>
      <c r="C62" s="33"/>
      <c r="D62" s="33"/>
      <c r="E62" s="33" t="s">
        <v>20</v>
      </c>
      <c r="F62" s="33"/>
      <c r="G62" s="33" t="s">
        <v>20</v>
      </c>
      <c r="H62" s="33"/>
      <c r="I62" s="33"/>
      <c r="J62" s="33"/>
      <c r="K62" s="33"/>
      <c r="L62" s="33"/>
      <c r="M62" s="33"/>
      <c r="N62" s="33"/>
      <c r="O62" s="33"/>
      <c r="P62" s="33" t="s">
        <v>20</v>
      </c>
      <c r="Q62" s="27"/>
      <c r="R62" s="27"/>
      <c r="S62" s="27"/>
      <c r="T62" s="28"/>
      <c r="U62" s="36">
        <v>0.53</v>
      </c>
      <c r="V62" s="37">
        <f>1-(U62/100)</f>
        <v>0.99470000000000003</v>
      </c>
      <c r="W62" s="34">
        <v>1035</v>
      </c>
      <c r="X62" s="38">
        <f>W62/1000</f>
        <v>1.0349999999999999</v>
      </c>
      <c r="Y62" s="29" t="s">
        <v>150</v>
      </c>
      <c r="Z62" s="29" t="s">
        <v>151</v>
      </c>
      <c r="AA62" s="29" t="s">
        <v>150</v>
      </c>
      <c r="AB62" s="30" t="s">
        <v>170</v>
      </c>
      <c r="AC62" s="39">
        <v>0.56799999999999995</v>
      </c>
      <c r="AD62" s="31">
        <v>1</v>
      </c>
      <c r="AE62" s="31">
        <v>1</v>
      </c>
      <c r="AF62" s="30">
        <v>1</v>
      </c>
      <c r="AG62" s="30">
        <v>0.6</v>
      </c>
      <c r="AH62" s="30">
        <v>0</v>
      </c>
      <c r="AI62" s="31">
        <v>1</v>
      </c>
      <c r="AJ62" s="31">
        <v>1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1</v>
      </c>
      <c r="AP62" s="29">
        <v>0</v>
      </c>
      <c r="AQ62" s="31">
        <f>SUM(AD62:AP62)</f>
        <v>8.6</v>
      </c>
      <c r="AR62" s="40">
        <f>AVERAGE(AD62:AP62)</f>
        <v>0.78181818181818175</v>
      </c>
      <c r="AS62" s="100">
        <f>_xlfn.RANK.EQ(V62,V62:V161,1)/100</f>
        <v>0.37</v>
      </c>
      <c r="AT62" s="31">
        <f>_xlfn.RANK.EQ(X62,X62:X161,1)/100</f>
        <v>0.32</v>
      </c>
      <c r="AU62" s="41">
        <f>AVERAGE(AC62, AR62,V62, X62)</f>
        <v>0.84487954545454547</v>
      </c>
    </row>
    <row r="63" spans="1:47" s="42" customFormat="1" ht="25.5" hidden="1" x14ac:dyDescent="0.2">
      <c r="A63" s="28">
        <f>_xlfn.RANK.EQ(AU63,$AU$2:$AU$101,0)</f>
        <v>59</v>
      </c>
      <c r="B63" s="35" t="s">
        <v>86</v>
      </c>
      <c r="C63" s="33"/>
      <c r="D63" s="33"/>
      <c r="E63" s="33" t="s">
        <v>20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 t="s">
        <v>20</v>
      </c>
      <c r="Q63" s="27"/>
      <c r="R63" s="27"/>
      <c r="S63" s="27"/>
      <c r="T63" s="28"/>
      <c r="U63" s="36">
        <v>44.56</v>
      </c>
      <c r="V63" s="37">
        <f>1-(U63/100)</f>
        <v>0.5544</v>
      </c>
      <c r="W63" s="34">
        <v>1857</v>
      </c>
      <c r="X63" s="38">
        <f>W63/1000</f>
        <v>1.857</v>
      </c>
      <c r="Y63" s="29" t="s">
        <v>150</v>
      </c>
      <c r="Z63" s="29" t="s">
        <v>151</v>
      </c>
      <c r="AA63" s="29" t="s">
        <v>200</v>
      </c>
      <c r="AB63" s="30" t="s">
        <v>200</v>
      </c>
      <c r="AC63" s="39">
        <v>0.42399999999999999</v>
      </c>
      <c r="AD63" s="31">
        <v>1</v>
      </c>
      <c r="AE63" s="31">
        <v>0.9</v>
      </c>
      <c r="AF63" s="30">
        <v>0</v>
      </c>
      <c r="AG63" s="30">
        <v>0.6</v>
      </c>
      <c r="AH63" s="30">
        <v>0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149</v>
      </c>
      <c r="AO63" s="29">
        <v>0</v>
      </c>
      <c r="AP63" s="29">
        <v>0</v>
      </c>
      <c r="AQ63" s="31">
        <f>SUM(AD63:AP63)</f>
        <v>5.5</v>
      </c>
      <c r="AR63" s="40">
        <f>AVERAGE(AD63:AP63)</f>
        <v>0.5</v>
      </c>
      <c r="AS63" s="100">
        <f>_xlfn.RANK.EQ(V63,V63:V162,1)/100</f>
        <v>0.05</v>
      </c>
      <c r="AT63" s="31">
        <f>_xlfn.RANK.EQ(X63,X63:X162,1)/100</f>
        <v>0.37</v>
      </c>
      <c r="AU63" s="41">
        <f>AVERAGE(AC63, AR63,V63, X63)</f>
        <v>0.83384999999999998</v>
      </c>
    </row>
    <row r="64" spans="1:47" s="42" customFormat="1" hidden="1" x14ac:dyDescent="0.2">
      <c r="A64" s="28">
        <f>_xlfn.RANK.EQ(AU64,$AU$2:$AU$101,0)</f>
        <v>61</v>
      </c>
      <c r="B64" s="35" t="s">
        <v>52</v>
      </c>
      <c r="C64" s="33"/>
      <c r="D64" s="33" t="s">
        <v>20</v>
      </c>
      <c r="E64" s="33" t="s">
        <v>186</v>
      </c>
      <c r="F64" s="33"/>
      <c r="G64" s="33"/>
      <c r="H64" s="33"/>
      <c r="I64" s="33"/>
      <c r="J64" s="33"/>
      <c r="K64" s="33"/>
      <c r="L64" s="33"/>
      <c r="M64" s="33"/>
      <c r="N64" s="33" t="s">
        <v>20</v>
      </c>
      <c r="O64" s="33"/>
      <c r="P64" s="33"/>
      <c r="Q64" s="33"/>
      <c r="R64" s="33"/>
      <c r="S64" s="33"/>
      <c r="T64" s="33"/>
      <c r="U64" s="36">
        <v>0.78</v>
      </c>
      <c r="V64" s="37">
        <f>1-(U64/100)</f>
        <v>0.99219999999999997</v>
      </c>
      <c r="W64" s="34">
        <v>1430</v>
      </c>
      <c r="X64" s="38">
        <f>W64/1000</f>
        <v>1.43</v>
      </c>
      <c r="Y64" s="29">
        <v>500</v>
      </c>
      <c r="Z64" s="29" t="s">
        <v>151</v>
      </c>
      <c r="AA64" s="29" t="s">
        <v>150</v>
      </c>
      <c r="AB64" s="30" t="s">
        <v>150</v>
      </c>
      <c r="AC64" s="39">
        <v>0.188</v>
      </c>
      <c r="AD64" s="89">
        <v>1</v>
      </c>
      <c r="AE64" s="89">
        <v>0.8</v>
      </c>
      <c r="AF64" s="30">
        <v>1</v>
      </c>
      <c r="AG64" s="30">
        <v>0.1</v>
      </c>
      <c r="AH64" s="30">
        <v>0.3</v>
      </c>
      <c r="AI64" s="31">
        <v>1</v>
      </c>
      <c r="AJ64" s="31">
        <v>0</v>
      </c>
      <c r="AK64" s="31">
        <v>1</v>
      </c>
      <c r="AL64" s="31">
        <v>1</v>
      </c>
      <c r="AM64" s="88">
        <v>0</v>
      </c>
      <c r="AN64" s="88">
        <v>0</v>
      </c>
      <c r="AO64" s="29">
        <v>0</v>
      </c>
      <c r="AP64" s="29">
        <v>0</v>
      </c>
      <c r="AQ64" s="31"/>
      <c r="AR64" s="40">
        <f>AVERAGE(AD64:AP64)</f>
        <v>0.47692307692307689</v>
      </c>
      <c r="AS64" s="100">
        <f>_xlfn.RANK.EQ(V64,V64:V163,1)/100</f>
        <v>0.35</v>
      </c>
      <c r="AT64" s="31">
        <f>_xlfn.RANK.EQ(X64,X64:X163,1)/100</f>
        <v>0.35</v>
      </c>
      <c r="AU64" s="41">
        <f>AVERAGE(AC64, AR64,V64, X64)</f>
        <v>0.77178076923076921</v>
      </c>
    </row>
    <row r="65" spans="1:47" s="42" customFormat="1" hidden="1" x14ac:dyDescent="0.2">
      <c r="A65" s="28">
        <f>_xlfn.RANK.EQ(AU65,$AU$2:$AU$101,0)</f>
        <v>62</v>
      </c>
      <c r="B65" s="35" t="s">
        <v>64</v>
      </c>
      <c r="C65" s="33"/>
      <c r="D65" s="33" t="s">
        <v>20</v>
      </c>
      <c r="E65" s="33"/>
      <c r="F65" s="33"/>
      <c r="G65" s="33"/>
      <c r="H65" s="33"/>
      <c r="I65" s="33" t="s">
        <v>20</v>
      </c>
      <c r="J65" s="33" t="s">
        <v>20</v>
      </c>
      <c r="K65" s="33"/>
      <c r="L65" s="33" t="s">
        <v>20</v>
      </c>
      <c r="M65" s="33"/>
      <c r="N65" s="33" t="s">
        <v>20</v>
      </c>
      <c r="O65" s="33" t="s">
        <v>20</v>
      </c>
      <c r="P65" s="33"/>
      <c r="Q65" s="33" t="s">
        <v>20</v>
      </c>
      <c r="R65" s="33"/>
      <c r="S65" s="33"/>
      <c r="T65" s="28"/>
      <c r="U65" s="36">
        <v>1.1399999999999999</v>
      </c>
      <c r="V65" s="37">
        <f>1-(U65/100)</f>
        <v>0.98860000000000003</v>
      </c>
      <c r="W65" s="34">
        <v>615</v>
      </c>
      <c r="X65" s="38">
        <f>W65/1000</f>
        <v>0.61499999999999999</v>
      </c>
      <c r="Y65" s="29" t="s">
        <v>192</v>
      </c>
      <c r="Z65" s="29" t="s">
        <v>192</v>
      </c>
      <c r="AA65" s="29" t="s">
        <v>150</v>
      </c>
      <c r="AB65" s="30" t="s">
        <v>150</v>
      </c>
      <c r="AC65" s="39">
        <v>0.64100000000000001</v>
      </c>
      <c r="AD65" s="31">
        <v>1</v>
      </c>
      <c r="AE65" s="31">
        <v>1</v>
      </c>
      <c r="AF65" s="30">
        <v>0</v>
      </c>
      <c r="AG65" s="30">
        <v>0.6</v>
      </c>
      <c r="AH65" s="30">
        <v>0.2</v>
      </c>
      <c r="AI65" s="31">
        <v>1</v>
      </c>
      <c r="AJ65" s="31">
        <v>1</v>
      </c>
      <c r="AK65" s="31">
        <v>1</v>
      </c>
      <c r="AL65" s="31">
        <v>1</v>
      </c>
      <c r="AM65" s="88">
        <v>1</v>
      </c>
      <c r="AN65" s="88" t="s">
        <v>153</v>
      </c>
      <c r="AO65" s="29">
        <v>1</v>
      </c>
      <c r="AP65" s="29">
        <v>0</v>
      </c>
      <c r="AQ65" s="31">
        <f>SUM(AD65:AP65)</f>
        <v>8.8000000000000007</v>
      </c>
      <c r="AR65" s="40">
        <f>AVERAGE(AD65:AP65)</f>
        <v>0.73333333333333339</v>
      </c>
      <c r="AS65" s="100">
        <f>_xlfn.RANK.EQ(V65,V65:V164,1)/100</f>
        <v>0.32</v>
      </c>
      <c r="AT65" s="31">
        <f>_xlfn.RANK.EQ(X65,X65:X164,1)/100</f>
        <v>0.25</v>
      </c>
      <c r="AU65" s="41">
        <f>AVERAGE(AC65, AR65,V65, X65)</f>
        <v>0.74448333333333339</v>
      </c>
    </row>
    <row r="66" spans="1:47" s="42" customFormat="1" ht="38.25" hidden="1" x14ac:dyDescent="0.2">
      <c r="A66" s="28">
        <f>_xlfn.RANK.EQ(AU66,$AU$2:$AU$101,0)</f>
        <v>63</v>
      </c>
      <c r="B66" s="35" t="s">
        <v>97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 t="s">
        <v>20</v>
      </c>
      <c r="N66" s="27"/>
      <c r="O66" s="27"/>
      <c r="P66" s="27"/>
      <c r="Q66" s="27"/>
      <c r="R66" s="27"/>
      <c r="S66" s="27"/>
      <c r="T66" s="28"/>
      <c r="U66" s="36">
        <v>2.36</v>
      </c>
      <c r="V66" s="37">
        <f>1-(U66/100)</f>
        <v>0.97640000000000005</v>
      </c>
      <c r="W66" s="34">
        <v>1322</v>
      </c>
      <c r="X66" s="38">
        <f>W66/1000</f>
        <v>1.3220000000000001</v>
      </c>
      <c r="Y66" s="29">
        <v>2</v>
      </c>
      <c r="Z66" s="29">
        <v>2</v>
      </c>
      <c r="AA66" s="29" t="s">
        <v>150</v>
      </c>
      <c r="AB66" s="30" t="s">
        <v>150</v>
      </c>
      <c r="AC66" s="39">
        <v>2.1000000000000001E-2</v>
      </c>
      <c r="AD66" s="31">
        <v>1</v>
      </c>
      <c r="AE66" s="31">
        <v>1</v>
      </c>
      <c r="AF66" s="30">
        <v>0</v>
      </c>
      <c r="AG66" s="30">
        <v>0.4</v>
      </c>
      <c r="AH66" s="30">
        <v>0.2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153</v>
      </c>
      <c r="AO66" s="29">
        <v>0</v>
      </c>
      <c r="AP66" s="29">
        <v>1</v>
      </c>
      <c r="AQ66" s="31">
        <f>SUM(AD66:AP66)</f>
        <v>6.6</v>
      </c>
      <c r="AR66" s="40">
        <f>AVERAGE(AD66:AP66)</f>
        <v>0.6</v>
      </c>
      <c r="AS66" s="100">
        <f>_xlfn.RANK.EQ(V66,V66:V165,1)/100</f>
        <v>0.28999999999999998</v>
      </c>
      <c r="AT66" s="31">
        <f>_xlfn.RANK.EQ(X66,X66:X165,1)/100</f>
        <v>0.33</v>
      </c>
      <c r="AU66" s="41">
        <f>AVERAGE(AC66, AR66,V66, X66)</f>
        <v>0.72985</v>
      </c>
    </row>
    <row r="67" spans="1:47" s="42" customFormat="1" hidden="1" x14ac:dyDescent="0.2">
      <c r="A67" s="28">
        <f>_xlfn.RANK.EQ(AU67,$AU$2:$AU$101,0)</f>
        <v>64</v>
      </c>
      <c r="B67" s="35" t="s">
        <v>114</v>
      </c>
      <c r="C67" s="33" t="s">
        <v>20</v>
      </c>
      <c r="D67" s="33"/>
      <c r="E67" s="33"/>
      <c r="F67" s="33"/>
      <c r="G67" s="33"/>
      <c r="H67" s="33"/>
      <c r="I67" s="33"/>
      <c r="J67" s="33" t="s">
        <v>20</v>
      </c>
      <c r="K67" s="33"/>
      <c r="L67" s="33"/>
      <c r="M67" s="33" t="s">
        <v>20</v>
      </c>
      <c r="N67" s="33"/>
      <c r="O67" s="33"/>
      <c r="P67" s="33" t="s">
        <v>20</v>
      </c>
      <c r="Q67" s="33" t="s">
        <v>20</v>
      </c>
      <c r="R67" s="33"/>
      <c r="S67" s="33" t="s">
        <v>20</v>
      </c>
      <c r="T67" s="28"/>
      <c r="U67" s="36">
        <v>6.4</v>
      </c>
      <c r="V67" s="37">
        <f>1-(U67/100)</f>
        <v>0.93599999999999994</v>
      </c>
      <c r="W67" s="34">
        <v>739</v>
      </c>
      <c r="X67" s="38">
        <f>W67/1000</f>
        <v>0.73899999999999999</v>
      </c>
      <c r="Y67" s="29">
        <v>1800</v>
      </c>
      <c r="Z67" s="29">
        <v>0</v>
      </c>
      <c r="AA67" s="29" t="s">
        <v>202</v>
      </c>
      <c r="AB67" s="30" t="s">
        <v>202</v>
      </c>
      <c r="AC67" s="39">
        <v>0.19900000000000001</v>
      </c>
      <c r="AD67" s="31">
        <v>1</v>
      </c>
      <c r="AE67" s="31">
        <v>0.8</v>
      </c>
      <c r="AF67" s="30">
        <v>1</v>
      </c>
      <c r="AG67" s="30">
        <v>0.8</v>
      </c>
      <c r="AH67" s="30">
        <v>0.8</v>
      </c>
      <c r="AI67" s="31">
        <v>1</v>
      </c>
      <c r="AJ67" s="31">
        <v>1</v>
      </c>
      <c r="AK67" s="31">
        <v>1</v>
      </c>
      <c r="AL67" s="31">
        <v>1</v>
      </c>
      <c r="AM67" s="88" t="s">
        <v>153</v>
      </c>
      <c r="AN67" s="88" t="s">
        <v>153</v>
      </c>
      <c r="AO67" s="29">
        <v>1</v>
      </c>
      <c r="AP67" s="29">
        <v>1</v>
      </c>
      <c r="AQ67" s="31">
        <f>SUM(AD67:AP67)</f>
        <v>10.399999999999999</v>
      </c>
      <c r="AR67" s="40">
        <f>AVERAGE(AD67:AP67)</f>
        <v>0.94545454545454533</v>
      </c>
      <c r="AS67" s="100">
        <f>_xlfn.RANK.EQ(V67,V67:V166,1)/100</f>
        <v>0.23</v>
      </c>
      <c r="AT67" s="31">
        <f>_xlfn.RANK.EQ(X67,X67:X166,1)/100</f>
        <v>0.27</v>
      </c>
      <c r="AU67" s="41">
        <f>AVERAGE(AC67, AR67,V67, X67)</f>
        <v>0.70486363636363625</v>
      </c>
    </row>
    <row r="68" spans="1:47" s="42" customFormat="1" ht="25.5" hidden="1" x14ac:dyDescent="0.2">
      <c r="A68" s="28">
        <f>_xlfn.RANK.EQ(AU68,$AU$2:$AU$101,0)</f>
        <v>65</v>
      </c>
      <c r="B68" s="35" t="s">
        <v>40</v>
      </c>
      <c r="C68" s="33"/>
      <c r="D68" s="33"/>
      <c r="E68" s="33" t="s">
        <v>20</v>
      </c>
      <c r="F68" s="33"/>
      <c r="G68" s="33"/>
      <c r="H68" s="33"/>
      <c r="I68" s="33"/>
      <c r="J68" s="33" t="s">
        <v>20</v>
      </c>
      <c r="K68" s="33"/>
      <c r="L68" s="33"/>
      <c r="M68" s="33"/>
      <c r="N68" s="33"/>
      <c r="O68" s="33"/>
      <c r="P68" s="33" t="s">
        <v>20</v>
      </c>
      <c r="Q68" s="33"/>
      <c r="R68" s="33"/>
      <c r="S68" s="33"/>
      <c r="T68" s="33"/>
      <c r="U68" s="36">
        <v>10.42</v>
      </c>
      <c r="V68" s="37">
        <f>1-(U68/100)</f>
        <v>0.89580000000000004</v>
      </c>
      <c r="W68" s="34">
        <v>884</v>
      </c>
      <c r="X68" s="38">
        <f>W68/1000</f>
        <v>0.88400000000000001</v>
      </c>
      <c r="Y68" s="29">
        <v>78</v>
      </c>
      <c r="Z68" s="29">
        <v>57</v>
      </c>
      <c r="AA68" s="29" t="s">
        <v>170</v>
      </c>
      <c r="AB68" s="30" t="s">
        <v>170</v>
      </c>
      <c r="AC68" s="39">
        <v>0.42399999999999999</v>
      </c>
      <c r="AD68" s="31">
        <v>1</v>
      </c>
      <c r="AE68" s="31">
        <v>1</v>
      </c>
      <c r="AF68" s="30" t="s">
        <v>171</v>
      </c>
      <c r="AG68" s="30">
        <v>0.6</v>
      </c>
      <c r="AH68" s="30">
        <v>0.2</v>
      </c>
      <c r="AI68" s="31">
        <v>1</v>
      </c>
      <c r="AJ68" s="31">
        <v>0</v>
      </c>
      <c r="AK68" s="31">
        <v>1</v>
      </c>
      <c r="AL68" s="31">
        <v>1</v>
      </c>
      <c r="AM68" s="88" t="s">
        <v>153</v>
      </c>
      <c r="AN68" s="88" t="s">
        <v>153</v>
      </c>
      <c r="AO68" s="29">
        <v>0</v>
      </c>
      <c r="AP68" s="29">
        <v>0</v>
      </c>
      <c r="AQ68" s="31">
        <f>SUM(AD68:AP68)</f>
        <v>5.8000000000000007</v>
      </c>
      <c r="AR68" s="40">
        <f>AVERAGE(AD68:AP68)</f>
        <v>0.58000000000000007</v>
      </c>
      <c r="AS68" s="100">
        <f>_xlfn.RANK.EQ(V68,V68:V167,1)/100</f>
        <v>0.18</v>
      </c>
      <c r="AT68" s="31">
        <f>_xlfn.RANK.EQ(X68,X68:X167,1)/100</f>
        <v>0.28999999999999998</v>
      </c>
      <c r="AU68" s="41">
        <f>AVERAGE(AC68, AR68,V68, X68)</f>
        <v>0.69594999999999996</v>
      </c>
    </row>
    <row r="69" spans="1:47" s="42" customFormat="1" ht="25.5" hidden="1" x14ac:dyDescent="0.2">
      <c r="A69" s="28">
        <f>_xlfn.RANK.EQ(AU69,$AU$2:$AU$101,0)</f>
        <v>66</v>
      </c>
      <c r="B69" s="35" t="s">
        <v>94</v>
      </c>
      <c r="C69" s="27" t="s">
        <v>20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8"/>
      <c r="U69" s="36">
        <v>2.14</v>
      </c>
      <c r="V69" s="37">
        <f>1-(U69/100)</f>
        <v>0.97860000000000003</v>
      </c>
      <c r="W69" s="34">
        <v>1181</v>
      </c>
      <c r="X69" s="38">
        <f>W69/1000</f>
        <v>1.181</v>
      </c>
      <c r="Y69" s="29">
        <v>4</v>
      </c>
      <c r="Z69" s="29">
        <v>4</v>
      </c>
      <c r="AA69" s="29" t="s">
        <v>150</v>
      </c>
      <c r="AB69" s="30" t="s">
        <v>150</v>
      </c>
      <c r="AC69" s="39">
        <v>2.4E-2</v>
      </c>
      <c r="AD69" s="31">
        <v>1</v>
      </c>
      <c r="AE69" s="31">
        <v>1</v>
      </c>
      <c r="AF69" s="30">
        <v>0</v>
      </c>
      <c r="AG69" s="30">
        <v>0.4</v>
      </c>
      <c r="AH69" s="30">
        <v>0.2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153</v>
      </c>
      <c r="AO69" s="29">
        <v>0</v>
      </c>
      <c r="AP69" s="29">
        <v>1</v>
      </c>
      <c r="AQ69" s="31">
        <f>SUM(AD69:AP69)</f>
        <v>6.6</v>
      </c>
      <c r="AR69" s="40">
        <f>AVERAGE(AD69:AP69)</f>
        <v>0.6</v>
      </c>
      <c r="AS69" s="100">
        <f>_xlfn.RANK.EQ(V69,V69:V168,1)/100</f>
        <v>0.28000000000000003</v>
      </c>
      <c r="AT69" s="31">
        <f>_xlfn.RANK.EQ(X69,X69:X168,1)/100</f>
        <v>0.3</v>
      </c>
      <c r="AU69" s="41">
        <f>AVERAGE(AC69, AR69,V69, X69)</f>
        <v>0.69589999999999996</v>
      </c>
    </row>
    <row r="70" spans="1:47" s="42" customFormat="1" hidden="1" x14ac:dyDescent="0.2">
      <c r="A70" s="28">
        <f>_xlfn.RANK.EQ(AU70,$AU$2:$AU$101,0)</f>
        <v>67</v>
      </c>
      <c r="B70" s="35" t="s">
        <v>89</v>
      </c>
      <c r="C70" s="27"/>
      <c r="D70" s="27"/>
      <c r="E70" s="27"/>
      <c r="F70" s="27"/>
      <c r="G70" s="27"/>
      <c r="H70" s="27"/>
      <c r="I70" s="27" t="s">
        <v>20</v>
      </c>
      <c r="J70" s="27"/>
      <c r="K70" s="27"/>
      <c r="L70" s="27"/>
      <c r="M70" s="27" t="s">
        <v>20</v>
      </c>
      <c r="N70" s="27"/>
      <c r="O70" s="27"/>
      <c r="P70" s="27"/>
      <c r="Q70" s="27"/>
      <c r="R70" s="27"/>
      <c r="S70" s="27"/>
      <c r="T70" s="28" t="s">
        <v>20</v>
      </c>
      <c r="U70" s="36">
        <v>16.32</v>
      </c>
      <c r="V70" s="37">
        <f>1-(U70/100)</f>
        <v>0.83679999999999999</v>
      </c>
      <c r="W70" s="34">
        <v>1476</v>
      </c>
      <c r="X70" s="38">
        <f>W70/1000</f>
        <v>1.476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4.1000000000000002E-2</v>
      </c>
      <c r="AD70" s="89">
        <v>0.5</v>
      </c>
      <c r="AE70" s="89">
        <v>1</v>
      </c>
      <c r="AF70" s="30">
        <v>0</v>
      </c>
      <c r="AG70" s="30">
        <v>0.4</v>
      </c>
      <c r="AH70" s="30">
        <v>0.1</v>
      </c>
      <c r="AI70" s="31">
        <v>0</v>
      </c>
      <c r="AJ70" s="31">
        <v>0</v>
      </c>
      <c r="AK70" s="31">
        <v>1</v>
      </c>
      <c r="AL70" s="31">
        <v>1</v>
      </c>
      <c r="AM70" s="88" t="s">
        <v>150</v>
      </c>
      <c r="AN70" s="88">
        <v>1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0.41666666666666669</v>
      </c>
      <c r="AS70" s="100">
        <f>_xlfn.RANK.EQ(V70,V70:V169,1)/100</f>
        <v>0.1</v>
      </c>
      <c r="AT70" s="31">
        <f>_xlfn.RANK.EQ(X70,X70:X169,1)/100</f>
        <v>0.3</v>
      </c>
      <c r="AU70" s="41">
        <f>AVERAGE(AC70, AR70,V70, X70)</f>
        <v>0.69261666666666666</v>
      </c>
    </row>
    <row r="71" spans="1:47" s="42" customFormat="1" hidden="1" x14ac:dyDescent="0.2">
      <c r="A71" s="28">
        <f>_xlfn.RANK.EQ(AU71,$AU$2:$AU$101,0)</f>
        <v>68</v>
      </c>
      <c r="B71" s="35" t="s">
        <v>118</v>
      </c>
      <c r="C71" s="33"/>
      <c r="D71" s="33" t="s">
        <v>20</v>
      </c>
      <c r="E71" s="33"/>
      <c r="F71" s="33" t="s">
        <v>20</v>
      </c>
      <c r="G71" s="33" t="s">
        <v>20</v>
      </c>
      <c r="H71" s="33"/>
      <c r="I71" s="33"/>
      <c r="J71" s="33"/>
      <c r="K71" s="33"/>
      <c r="L71" s="33" t="s">
        <v>20</v>
      </c>
      <c r="M71" s="33"/>
      <c r="N71" s="33" t="s">
        <v>20</v>
      </c>
      <c r="O71" s="33" t="s">
        <v>20</v>
      </c>
      <c r="P71" s="33"/>
      <c r="Q71" s="33" t="s">
        <v>20</v>
      </c>
      <c r="R71" s="33"/>
      <c r="S71" s="33"/>
      <c r="T71" s="28"/>
      <c r="U71" s="36">
        <v>2.21</v>
      </c>
      <c r="V71" s="37">
        <f>1-(U71/100)</f>
        <v>0.97789999999999999</v>
      </c>
      <c r="W71" s="34">
        <v>605</v>
      </c>
      <c r="X71" s="38">
        <f>W71/1000</f>
        <v>0.60499999999999998</v>
      </c>
      <c r="Y71" s="29" t="s">
        <v>222</v>
      </c>
      <c r="Z71" s="29" t="s">
        <v>222</v>
      </c>
      <c r="AA71" s="29" t="s">
        <v>223</v>
      </c>
      <c r="AB71" s="30" t="s">
        <v>223</v>
      </c>
      <c r="AC71" s="39">
        <v>0.38600000000000001</v>
      </c>
      <c r="AD71" s="31">
        <v>1</v>
      </c>
      <c r="AE71" s="31">
        <v>1</v>
      </c>
      <c r="AF71" s="30">
        <v>1</v>
      </c>
      <c r="AG71" s="30">
        <v>0.8</v>
      </c>
      <c r="AH71" s="30">
        <v>0</v>
      </c>
      <c r="AI71" s="31">
        <v>1</v>
      </c>
      <c r="AJ71" s="31">
        <v>1</v>
      </c>
      <c r="AK71" s="31">
        <v>1</v>
      </c>
      <c r="AL71" s="31">
        <v>1</v>
      </c>
      <c r="AM71" s="88" t="s">
        <v>153</v>
      </c>
      <c r="AN71" s="88" t="s">
        <v>153</v>
      </c>
      <c r="AO71" s="29" t="s">
        <v>167</v>
      </c>
      <c r="AP71" s="29">
        <v>0</v>
      </c>
      <c r="AQ71" s="31">
        <f>SUM(AD71:AP71)</f>
        <v>7.8</v>
      </c>
      <c r="AR71" s="40">
        <f>AVERAGE(AD71:AP71)</f>
        <v>0.78</v>
      </c>
      <c r="AS71" s="100">
        <f>_xlfn.RANK.EQ(V71,V71:V170,1)/100</f>
        <v>0.26</v>
      </c>
      <c r="AT71" s="31">
        <f>_xlfn.RANK.EQ(X71,X71:X170,1)/100</f>
        <v>0.24</v>
      </c>
      <c r="AU71" s="41">
        <f>AVERAGE(AC71, AR71,V71, X71)</f>
        <v>0.68722499999999997</v>
      </c>
    </row>
    <row r="72" spans="1:47" s="42" customFormat="1" hidden="1" x14ac:dyDescent="0.2">
      <c r="A72" s="28">
        <f>_xlfn.RANK.EQ(AU72,$AU$2:$AU$101,0)</f>
        <v>69</v>
      </c>
      <c r="B72" s="35" t="s">
        <v>21</v>
      </c>
      <c r="C72" s="27"/>
      <c r="D72" s="27" t="s">
        <v>20</v>
      </c>
      <c r="E72" s="27"/>
      <c r="F72" s="27" t="s">
        <v>20</v>
      </c>
      <c r="G72" s="27"/>
      <c r="H72" s="27"/>
      <c r="I72" s="27"/>
      <c r="J72" s="27"/>
      <c r="K72" s="27"/>
      <c r="L72" s="27"/>
      <c r="M72" s="27"/>
      <c r="N72" s="27" t="s">
        <v>20</v>
      </c>
      <c r="O72" s="27"/>
      <c r="P72" s="27"/>
      <c r="Q72" s="27" t="s">
        <v>20</v>
      </c>
      <c r="R72" s="27"/>
      <c r="S72" s="27"/>
      <c r="T72" s="28"/>
      <c r="U72" s="36">
        <v>0.8</v>
      </c>
      <c r="V72" s="37">
        <f>1-(U72/100)</f>
        <v>0.99199999999999999</v>
      </c>
      <c r="W72" s="34">
        <v>790</v>
      </c>
      <c r="X72" s="38">
        <f>W72/1000</f>
        <v>0.79</v>
      </c>
      <c r="Y72" s="29" t="s">
        <v>150</v>
      </c>
      <c r="Z72" s="29" t="s">
        <v>151</v>
      </c>
      <c r="AA72" s="29"/>
      <c r="AB72" s="30" t="s">
        <v>147</v>
      </c>
      <c r="AC72" s="39">
        <v>0.222</v>
      </c>
      <c r="AD72" s="31">
        <v>1</v>
      </c>
      <c r="AE72" s="31">
        <v>1</v>
      </c>
      <c r="AF72" s="30">
        <v>1</v>
      </c>
      <c r="AG72" s="30">
        <v>0.2</v>
      </c>
      <c r="AH72" s="30">
        <v>0.2</v>
      </c>
      <c r="AI72" s="31">
        <v>1</v>
      </c>
      <c r="AJ72" s="31">
        <v>1</v>
      </c>
      <c r="AK72" s="31">
        <v>1</v>
      </c>
      <c r="AL72" s="31">
        <v>1</v>
      </c>
      <c r="AM72" s="88" t="s">
        <v>148</v>
      </c>
      <c r="AN72" s="88" t="s">
        <v>149</v>
      </c>
      <c r="AO72" s="29">
        <v>0</v>
      </c>
      <c r="AP72" s="29">
        <v>0</v>
      </c>
      <c r="AQ72" s="31">
        <f>SUM(AD72:AP72)</f>
        <v>7.4</v>
      </c>
      <c r="AR72" s="40">
        <f>AVERAGE(AD72:AP72)</f>
        <v>0.67272727272727273</v>
      </c>
      <c r="AS72" s="100">
        <f>_xlfn.RANK.EQ(V72,V72:V171,1)/100</f>
        <v>0.27</v>
      </c>
      <c r="AT72" s="31">
        <f>_xlfn.RANK.EQ(X72,X72:X171,1)/100</f>
        <v>0.26</v>
      </c>
      <c r="AU72" s="41">
        <f>AVERAGE(AC72, AR72,V72, X72)</f>
        <v>0.66918181818181821</v>
      </c>
    </row>
    <row r="73" spans="1:47" s="42" customFormat="1" ht="25.5" hidden="1" x14ac:dyDescent="0.2">
      <c r="A73" s="28">
        <f>_xlfn.RANK.EQ(AU73,$AU$2:$AU$101,0)</f>
        <v>70</v>
      </c>
      <c r="B73" s="35" t="s">
        <v>76</v>
      </c>
      <c r="C73" s="33"/>
      <c r="D73" s="33"/>
      <c r="E73" s="33" t="s">
        <v>20</v>
      </c>
      <c r="F73" s="33"/>
      <c r="G73" s="33" t="s">
        <v>20</v>
      </c>
      <c r="H73" s="33"/>
      <c r="I73" s="33"/>
      <c r="J73" s="33" t="s">
        <v>20</v>
      </c>
      <c r="K73" s="33"/>
      <c r="L73" s="33"/>
      <c r="M73" s="33"/>
      <c r="N73" s="33"/>
      <c r="O73" s="33"/>
      <c r="P73" s="33" t="s">
        <v>20</v>
      </c>
      <c r="Q73" s="33"/>
      <c r="R73" s="33"/>
      <c r="S73" s="33" t="s">
        <v>20</v>
      </c>
      <c r="T73" s="28"/>
      <c r="U73" s="36" t="s">
        <v>150</v>
      </c>
      <c r="V73" s="37" t="s">
        <v>150</v>
      </c>
      <c r="W73" s="34" t="s">
        <v>150</v>
      </c>
      <c r="X73" s="38" t="s">
        <v>150</v>
      </c>
      <c r="Y73" s="29" t="s">
        <v>150</v>
      </c>
      <c r="Z73" s="29" t="s">
        <v>150</v>
      </c>
      <c r="AA73" s="29" t="s">
        <v>201</v>
      </c>
      <c r="AB73" s="30" t="s">
        <v>202</v>
      </c>
      <c r="AC73" s="39">
        <v>0.49</v>
      </c>
      <c r="AD73" s="89">
        <v>1</v>
      </c>
      <c r="AE73" s="89">
        <v>1</v>
      </c>
      <c r="AF73" s="30">
        <v>0</v>
      </c>
      <c r="AG73" s="30">
        <v>0.5</v>
      </c>
      <c r="AH73" s="31">
        <v>0.3</v>
      </c>
      <c r="AI73" s="31">
        <v>1</v>
      </c>
      <c r="AJ73" s="31">
        <v>1</v>
      </c>
      <c r="AK73" s="31">
        <v>1</v>
      </c>
      <c r="AL73" s="31">
        <v>1</v>
      </c>
      <c r="AM73" s="88" t="s">
        <v>150</v>
      </c>
      <c r="AN73" s="88">
        <v>1</v>
      </c>
      <c r="AO73" s="29">
        <v>1</v>
      </c>
      <c r="AP73" s="29">
        <v>0</v>
      </c>
      <c r="AQ73" s="31">
        <f>SUM(AD73:AP73)</f>
        <v>8.8000000000000007</v>
      </c>
      <c r="AR73" s="40">
        <f>AVERAGE(AD73:AP73)</f>
        <v>0.73333333333333339</v>
      </c>
      <c r="AS73" s="100" t="e">
        <f>_xlfn.RANK.EQ(V73,V73:V172,1)/100</f>
        <v>#VALUE!</v>
      </c>
      <c r="AT73" s="31" t="e">
        <f>_xlfn.RANK.EQ(X73,X73:X172,1)/100</f>
        <v>#VALUE!</v>
      </c>
      <c r="AU73" s="41">
        <f>AVERAGE(AC73, AR73,V73, X73)</f>
        <v>0.61166666666666669</v>
      </c>
    </row>
    <row r="74" spans="1:47" s="42" customFormat="1" hidden="1" x14ac:dyDescent="0.2">
      <c r="A74" s="28">
        <f>_xlfn.RANK.EQ(AU74,$AU$2:$AU$101,0)</f>
        <v>71</v>
      </c>
      <c r="B74" s="35" t="s">
        <v>67</v>
      </c>
      <c r="C74" s="33"/>
      <c r="D74" s="33"/>
      <c r="E74" s="33" t="s">
        <v>20</v>
      </c>
      <c r="F74" s="33"/>
      <c r="G74" s="33" t="s">
        <v>20</v>
      </c>
      <c r="H74" s="33"/>
      <c r="I74" s="33"/>
      <c r="J74" s="33" t="s">
        <v>20</v>
      </c>
      <c r="K74" s="33"/>
      <c r="L74" s="33"/>
      <c r="M74" s="33"/>
      <c r="N74" s="33"/>
      <c r="O74" s="33"/>
      <c r="P74" s="33"/>
      <c r="Q74" s="33"/>
      <c r="R74" s="33"/>
      <c r="S74" s="33"/>
      <c r="T74" s="28"/>
      <c r="U74" s="36" t="s">
        <v>150</v>
      </c>
      <c r="V74" s="37" t="s">
        <v>150</v>
      </c>
      <c r="W74" s="34" t="s">
        <v>150</v>
      </c>
      <c r="X74" s="38" t="s">
        <v>150</v>
      </c>
      <c r="Y74" s="29" t="s">
        <v>150</v>
      </c>
      <c r="Z74" s="29" t="s">
        <v>151</v>
      </c>
      <c r="AA74" s="29" t="s">
        <v>194</v>
      </c>
      <c r="AB74" s="29" t="s">
        <v>194</v>
      </c>
      <c r="AC74" s="39">
        <v>0.45100000000000001</v>
      </c>
      <c r="AD74" s="89">
        <v>1</v>
      </c>
      <c r="AE74" s="89">
        <v>1</v>
      </c>
      <c r="AF74" s="30">
        <v>1</v>
      </c>
      <c r="AG74" s="30">
        <v>0.7</v>
      </c>
      <c r="AH74" s="30">
        <v>0.3</v>
      </c>
      <c r="AI74" s="31">
        <v>1</v>
      </c>
      <c r="AJ74" s="31">
        <v>1</v>
      </c>
      <c r="AK74" s="31">
        <v>1</v>
      </c>
      <c r="AL74" s="31">
        <v>1</v>
      </c>
      <c r="AM74" s="88">
        <v>0</v>
      </c>
      <c r="AN74" s="88">
        <v>1</v>
      </c>
      <c r="AO74" s="29">
        <v>1</v>
      </c>
      <c r="AP74" s="29">
        <v>0</v>
      </c>
      <c r="AQ74" s="31"/>
      <c r="AR74" s="40">
        <f>AVERAGE(AD74:AP74)</f>
        <v>0.76923076923076927</v>
      </c>
      <c r="AS74" s="100" t="e">
        <f>_xlfn.RANK.EQ(V74,V74:V173,1)/100</f>
        <v>#VALUE!</v>
      </c>
      <c r="AT74" s="31" t="e">
        <f>_xlfn.RANK.EQ(X74,X74:X173,1)/100</f>
        <v>#VALUE!</v>
      </c>
      <c r="AU74" s="41">
        <f>AVERAGE(AC74, AR74,V74, X74)</f>
        <v>0.61011538461538461</v>
      </c>
    </row>
    <row r="75" spans="1:47" s="42" customFormat="1" hidden="1" x14ac:dyDescent="0.2">
      <c r="A75" s="28">
        <f>_xlfn.RANK.EQ(AU75,$AU$2:$AU$101,0)</f>
        <v>72</v>
      </c>
      <c r="B75" s="35" t="s">
        <v>34</v>
      </c>
      <c r="C75" s="33"/>
      <c r="D75" s="33"/>
      <c r="E75" s="33"/>
      <c r="F75" s="33"/>
      <c r="G75" s="33" t="s">
        <v>20</v>
      </c>
      <c r="H75" s="33"/>
      <c r="I75" s="33"/>
      <c r="J75" s="33" t="s">
        <v>20</v>
      </c>
      <c r="K75" s="33"/>
      <c r="L75" s="33" t="s">
        <v>20</v>
      </c>
      <c r="M75" s="33" t="s">
        <v>20</v>
      </c>
      <c r="N75" s="33"/>
      <c r="O75" s="33" t="s">
        <v>20</v>
      </c>
      <c r="P75" s="33"/>
      <c r="Q75" s="33" t="s">
        <v>20</v>
      </c>
      <c r="R75" s="33"/>
      <c r="S75" s="33"/>
      <c r="T75" s="33"/>
      <c r="U75" s="36">
        <v>2.5</v>
      </c>
      <c r="V75" s="37">
        <f>1-(U75/100)</f>
        <v>0.97499999999999998</v>
      </c>
      <c r="W75" s="34">
        <v>517</v>
      </c>
      <c r="X75" s="38">
        <f>W75/1000</f>
        <v>0.51700000000000002</v>
      </c>
      <c r="Y75" s="29" t="s">
        <v>150</v>
      </c>
      <c r="Z75" s="29" t="s">
        <v>151</v>
      </c>
      <c r="AA75" s="29" t="s">
        <v>166</v>
      </c>
      <c r="AB75" s="30" t="s">
        <v>166</v>
      </c>
      <c r="AC75" s="39">
        <v>0.21299999999999999</v>
      </c>
      <c r="AD75" s="31">
        <v>1</v>
      </c>
      <c r="AE75" s="31">
        <v>0.7</v>
      </c>
      <c r="AF75" s="30">
        <v>1</v>
      </c>
      <c r="AG75" s="30">
        <v>1</v>
      </c>
      <c r="AH75" s="30">
        <v>1</v>
      </c>
      <c r="AI75" s="31">
        <v>1</v>
      </c>
      <c r="AJ75" s="31">
        <v>0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0</v>
      </c>
      <c r="AP75" s="29">
        <v>0</v>
      </c>
      <c r="AQ75" s="31">
        <f>SUM(AD75:AP75)</f>
        <v>7.7</v>
      </c>
      <c r="AR75" s="40">
        <f>AVERAGE(AD75:AP75)</f>
        <v>0.70000000000000007</v>
      </c>
      <c r="AS75" s="100">
        <f>_xlfn.RANK.EQ(V75,V75:V174,1)/100</f>
        <v>0.25</v>
      </c>
      <c r="AT75" s="31">
        <f>_xlfn.RANK.EQ(X75,X75:X174,1)/100</f>
        <v>0.22</v>
      </c>
      <c r="AU75" s="41">
        <f>AVERAGE(AC75, AR75,V75, X75)</f>
        <v>0.60124999999999995</v>
      </c>
    </row>
    <row r="76" spans="1:47" s="42" customFormat="1" hidden="1" x14ac:dyDescent="0.2">
      <c r="A76" s="28">
        <f>_xlfn.RANK.EQ(AU76,$AU$2:$AU$101,0)</f>
        <v>73</v>
      </c>
      <c r="B76" s="35" t="s">
        <v>100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 t="s">
        <v>20</v>
      </c>
      <c r="S76" s="33"/>
      <c r="T76" s="33"/>
      <c r="U76" s="36">
        <v>5.24</v>
      </c>
      <c r="V76" s="37">
        <f>1-(U76/100)</f>
        <v>0.9476</v>
      </c>
      <c r="W76" s="34">
        <v>536</v>
      </c>
      <c r="X76" s="38">
        <f>W76/1000</f>
        <v>0.53600000000000003</v>
      </c>
      <c r="Y76" s="29">
        <v>550</v>
      </c>
      <c r="Z76" s="29">
        <v>0</v>
      </c>
      <c r="AA76" s="29" t="s">
        <v>189</v>
      </c>
      <c r="AB76" s="30"/>
      <c r="AC76" s="39">
        <v>5.0000000000000001E-3</v>
      </c>
      <c r="AD76" s="31">
        <v>1</v>
      </c>
      <c r="AE76" s="31">
        <v>0.8</v>
      </c>
      <c r="AF76" s="30">
        <v>1</v>
      </c>
      <c r="AG76" s="30">
        <v>0.6</v>
      </c>
      <c r="AH76" s="30">
        <v>0.6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1</v>
      </c>
      <c r="AP76" s="29">
        <v>1</v>
      </c>
      <c r="AQ76" s="31">
        <f>SUM(AD76:AP76)</f>
        <v>10</v>
      </c>
      <c r="AR76" s="40">
        <f>AVERAGE(AD76:AP76)</f>
        <v>0.90909090909090906</v>
      </c>
      <c r="AS76" s="100">
        <f>_xlfn.RANK.EQ(V76,V76:V175,1)/100</f>
        <v>0.22</v>
      </c>
      <c r="AT76" s="31">
        <f>_xlfn.RANK.EQ(X76,X76:X175,1)/100</f>
        <v>0.22</v>
      </c>
      <c r="AU76" s="41">
        <f>AVERAGE(AC76, AR76,V76, X76)</f>
        <v>0.59942272727272727</v>
      </c>
    </row>
    <row r="77" spans="1:47" s="42" customFormat="1" hidden="1" x14ac:dyDescent="0.2">
      <c r="A77" s="28">
        <f>_xlfn.RANK.EQ(AU77,$AU$2:$AU$101,0)</f>
        <v>74</v>
      </c>
      <c r="B77" s="35" t="s">
        <v>49</v>
      </c>
      <c r="C77" s="33"/>
      <c r="D77" s="33"/>
      <c r="E77" s="33" t="s">
        <v>20</v>
      </c>
      <c r="F77" s="33"/>
      <c r="G77" s="33" t="s">
        <v>20</v>
      </c>
      <c r="H77" s="33"/>
      <c r="I77" s="33" t="s">
        <v>20</v>
      </c>
      <c r="J77" s="33" t="s">
        <v>20</v>
      </c>
      <c r="K77" s="33"/>
      <c r="L77" s="33"/>
      <c r="M77" s="33"/>
      <c r="N77" s="33"/>
      <c r="O77" s="33"/>
      <c r="P77" s="33" t="s">
        <v>20</v>
      </c>
      <c r="Q77" s="27"/>
      <c r="R77" s="27"/>
      <c r="S77" s="27"/>
      <c r="T77" s="28"/>
      <c r="U77" s="36">
        <v>0.95</v>
      </c>
      <c r="V77" s="37">
        <f>1-(U77/100)</f>
        <v>0.99050000000000005</v>
      </c>
      <c r="W77" s="34">
        <v>294</v>
      </c>
      <c r="X77" s="38">
        <f>W77/1000</f>
        <v>0.29399999999999998</v>
      </c>
      <c r="Y77" s="29" t="s">
        <v>150</v>
      </c>
      <c r="Z77" s="29" t="s">
        <v>151</v>
      </c>
      <c r="AA77" s="29" t="s">
        <v>183</v>
      </c>
      <c r="AB77" s="30" t="s">
        <v>185</v>
      </c>
      <c r="AC77" s="39">
        <v>0.435</v>
      </c>
      <c r="AD77" s="31">
        <v>1</v>
      </c>
      <c r="AE77" s="31">
        <v>1</v>
      </c>
      <c r="AF77" s="30">
        <v>0</v>
      </c>
      <c r="AG77" s="30">
        <v>0.4</v>
      </c>
      <c r="AH77" s="30">
        <v>0</v>
      </c>
      <c r="AI77" s="31">
        <v>1</v>
      </c>
      <c r="AJ77" s="31">
        <v>1</v>
      </c>
      <c r="AK77" s="31">
        <v>1</v>
      </c>
      <c r="AL77" s="31">
        <v>1</v>
      </c>
      <c r="AM77" s="88" t="s">
        <v>150</v>
      </c>
      <c r="AN77" s="88" t="s">
        <v>153</v>
      </c>
      <c r="AO77" s="29">
        <v>1</v>
      </c>
      <c r="AP77" s="29">
        <v>0</v>
      </c>
      <c r="AQ77" s="31">
        <f>SUM(AD77:AP77)</f>
        <v>7.4</v>
      </c>
      <c r="AR77" s="40">
        <f>AVERAGE(AD77:AP77)</f>
        <v>0.67272727272727273</v>
      </c>
      <c r="AS77" s="100">
        <f>_xlfn.RANK.EQ(V77,V77:V176,1)/100</f>
        <v>0.24</v>
      </c>
      <c r="AT77" s="31">
        <f>_xlfn.RANK.EQ(X77,X77:X176,1)/100</f>
        <v>0.13</v>
      </c>
      <c r="AU77" s="41">
        <f>AVERAGE(AC77, AR77,V77, X77)</f>
        <v>0.59805681818181822</v>
      </c>
    </row>
    <row r="78" spans="1:47" s="42" customFormat="1" hidden="1" x14ac:dyDescent="0.2">
      <c r="A78" s="28">
        <f>_xlfn.RANK.EQ(AU78,$AU$2:$AU$101,0)</f>
        <v>75</v>
      </c>
      <c r="B78" s="35" t="s">
        <v>74</v>
      </c>
      <c r="C78" s="33" t="s">
        <v>20</v>
      </c>
      <c r="D78" s="33"/>
      <c r="E78" s="33"/>
      <c r="F78" s="33"/>
      <c r="G78" s="33"/>
      <c r="H78" s="33"/>
      <c r="I78" s="33"/>
      <c r="J78" s="33" t="s">
        <v>20</v>
      </c>
      <c r="K78" s="33" t="s">
        <v>20</v>
      </c>
      <c r="L78" s="33"/>
      <c r="M78" s="33" t="s">
        <v>20</v>
      </c>
      <c r="N78" s="33"/>
      <c r="O78" s="33"/>
      <c r="P78" s="33" t="s">
        <v>20</v>
      </c>
      <c r="Q78" s="33"/>
      <c r="R78" s="33" t="s">
        <v>20</v>
      </c>
      <c r="S78" s="27"/>
      <c r="T78" s="28"/>
      <c r="U78" s="36">
        <v>6.22</v>
      </c>
      <c r="V78" s="37">
        <f>1-(U78/100)</f>
        <v>0.93779999999999997</v>
      </c>
      <c r="W78" s="34">
        <v>510</v>
      </c>
      <c r="X78" s="38">
        <f>W78/1000</f>
        <v>0.51</v>
      </c>
      <c r="Y78" s="29" t="s">
        <v>150</v>
      </c>
      <c r="Z78" s="29" t="s">
        <v>151</v>
      </c>
      <c r="AA78" s="29" t="s">
        <v>150</v>
      </c>
      <c r="AB78" s="30" t="s">
        <v>150</v>
      </c>
      <c r="AC78" s="39">
        <v>0.254</v>
      </c>
      <c r="AD78" s="31">
        <v>1</v>
      </c>
      <c r="AE78" s="31">
        <v>1</v>
      </c>
      <c r="AF78" s="30">
        <v>0</v>
      </c>
      <c r="AG78" s="30">
        <v>0.8</v>
      </c>
      <c r="AH78" s="30">
        <v>0.4</v>
      </c>
      <c r="AI78" s="31">
        <v>1</v>
      </c>
      <c r="AJ78" s="31">
        <v>1</v>
      </c>
      <c r="AK78" s="31">
        <v>1</v>
      </c>
      <c r="AL78" s="31">
        <v>1</v>
      </c>
      <c r="AM78" s="88">
        <v>1</v>
      </c>
      <c r="AN78" s="88" t="s">
        <v>153</v>
      </c>
      <c r="AO78" s="29">
        <v>0</v>
      </c>
      <c r="AP78" s="29">
        <v>0</v>
      </c>
      <c r="AQ78" s="31">
        <f>SUM(AD78:AP78)</f>
        <v>8.1999999999999993</v>
      </c>
      <c r="AR78" s="40">
        <f>AVERAGE(AD78:AP78)</f>
        <v>0.68333333333333324</v>
      </c>
      <c r="AS78" s="100">
        <f>_xlfn.RANK.EQ(V78,V78:V177,1)/100</f>
        <v>0.21</v>
      </c>
      <c r="AT78" s="31">
        <f>_xlfn.RANK.EQ(X78,X78:X177,1)/100</f>
        <v>0.2</v>
      </c>
      <c r="AU78" s="41">
        <f>AVERAGE(AC78, AR78,V78, X78)</f>
        <v>0.59628333333333328</v>
      </c>
    </row>
    <row r="79" spans="1:47" s="42" customFormat="1" hidden="1" x14ac:dyDescent="0.2">
      <c r="A79" s="28">
        <f>_xlfn.RANK.EQ(AU79,$AU$2:$AU$101,0)</f>
        <v>76</v>
      </c>
      <c r="B79" s="35" t="s">
        <v>88</v>
      </c>
      <c r="C79" s="27"/>
      <c r="D79" s="27" t="s">
        <v>20</v>
      </c>
      <c r="E79" s="27"/>
      <c r="F79" s="27" t="s">
        <v>20</v>
      </c>
      <c r="G79" s="27"/>
      <c r="H79" s="27"/>
      <c r="I79" s="27"/>
      <c r="J79" s="27"/>
      <c r="K79" s="27"/>
      <c r="L79" s="27" t="s">
        <v>20</v>
      </c>
      <c r="M79" s="27"/>
      <c r="N79" s="27" t="s">
        <v>20</v>
      </c>
      <c r="O79" s="27" t="s">
        <v>20</v>
      </c>
      <c r="P79" s="27"/>
      <c r="Q79" s="27" t="s">
        <v>20</v>
      </c>
      <c r="R79" s="27"/>
      <c r="S79" s="27"/>
      <c r="T79" s="28"/>
      <c r="U79" s="36">
        <v>10.7</v>
      </c>
      <c r="V79" s="37">
        <f>1-(U79/100)</f>
        <v>0.89300000000000002</v>
      </c>
      <c r="W79" s="34">
        <v>484</v>
      </c>
      <c r="X79" s="38">
        <f>W79/1000</f>
        <v>0.48399999999999999</v>
      </c>
      <c r="Y79" s="29">
        <v>1</v>
      </c>
      <c r="Z79" s="29" t="s">
        <v>151</v>
      </c>
      <c r="AA79" s="29" t="s">
        <v>211</v>
      </c>
      <c r="AB79" s="30" t="s">
        <v>212</v>
      </c>
      <c r="AC79" s="39">
        <v>0.24199999999999999</v>
      </c>
      <c r="AD79" s="89">
        <v>1</v>
      </c>
      <c r="AE79" s="89">
        <v>1</v>
      </c>
      <c r="AF79" s="30">
        <v>1</v>
      </c>
      <c r="AG79" s="31">
        <v>0.2</v>
      </c>
      <c r="AH79" s="30">
        <v>0.2</v>
      </c>
      <c r="AI79" s="31">
        <v>0</v>
      </c>
      <c r="AJ79" s="31">
        <v>0</v>
      </c>
      <c r="AK79" s="31">
        <v>1</v>
      </c>
      <c r="AL79" s="31">
        <v>1</v>
      </c>
      <c r="AM79" s="88">
        <v>1</v>
      </c>
      <c r="AN79" s="88">
        <v>1</v>
      </c>
      <c r="AO79" s="29">
        <v>0</v>
      </c>
      <c r="AP79" s="29">
        <v>1</v>
      </c>
      <c r="AQ79" s="31">
        <f>SUM(AD79:AP79)</f>
        <v>8.4</v>
      </c>
      <c r="AR79" s="40">
        <f>AVERAGE(AD79:AP79)</f>
        <v>0.64615384615384619</v>
      </c>
      <c r="AS79" s="100">
        <f>_xlfn.RANK.EQ(V79,V79:V178,1)/100</f>
        <v>0.16</v>
      </c>
      <c r="AT79" s="31">
        <f>_xlfn.RANK.EQ(X79,X79:X178,1)/100</f>
        <v>0.19</v>
      </c>
      <c r="AU79" s="41">
        <f>AVERAGE(AC79, AR79,V79, X79)</f>
        <v>0.56628846153846157</v>
      </c>
    </row>
    <row r="80" spans="1:47" s="42" customFormat="1" hidden="1" x14ac:dyDescent="0.2">
      <c r="A80" s="28">
        <f>_xlfn.RANK.EQ(AU80,$AU$2:$AU$101,0)</f>
        <v>77</v>
      </c>
      <c r="B80" s="35" t="s">
        <v>38</v>
      </c>
      <c r="C80" s="33"/>
      <c r="D80" s="33"/>
      <c r="E80" s="33"/>
      <c r="F80" s="33"/>
      <c r="G80" s="33"/>
      <c r="H80" s="33"/>
      <c r="I80" s="33" t="s">
        <v>20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6">
        <v>24.69</v>
      </c>
      <c r="V80" s="37">
        <f>1-(U80/100)</f>
        <v>0.75309999999999999</v>
      </c>
      <c r="W80" s="34">
        <v>733</v>
      </c>
      <c r="X80" s="38">
        <f>W80/1000</f>
        <v>0.73299999999999998</v>
      </c>
      <c r="Y80" s="29">
        <v>1</v>
      </c>
      <c r="Z80" s="29" t="s">
        <v>151</v>
      </c>
      <c r="AA80" s="29" t="s">
        <v>168</v>
      </c>
      <c r="AB80" s="30" t="s">
        <v>168</v>
      </c>
      <c r="AC80" s="39">
        <v>1.0999999999999999E-2</v>
      </c>
      <c r="AD80" s="89">
        <v>0.6</v>
      </c>
      <c r="AE80" s="89">
        <v>0.8</v>
      </c>
      <c r="AF80" s="30">
        <v>0</v>
      </c>
      <c r="AG80" s="30">
        <v>0.4</v>
      </c>
      <c r="AH80" s="30">
        <v>0.2</v>
      </c>
      <c r="AI80" s="31">
        <v>1</v>
      </c>
      <c r="AJ80" s="31">
        <v>1</v>
      </c>
      <c r="AK80" s="31">
        <v>1</v>
      </c>
      <c r="AL80" s="31">
        <v>1</v>
      </c>
      <c r="AM80" s="88" t="s">
        <v>150</v>
      </c>
      <c r="AN80" s="88">
        <v>1</v>
      </c>
      <c r="AO80" s="29">
        <v>1</v>
      </c>
      <c r="AP80" s="29">
        <v>1</v>
      </c>
      <c r="AQ80" s="31"/>
      <c r="AR80" s="40">
        <f>AVERAGE(AD80:AP80)</f>
        <v>0.75</v>
      </c>
      <c r="AS80" s="100">
        <f>_xlfn.RANK.EQ(V80,V80:V179,1)/100</f>
        <v>0.08</v>
      </c>
      <c r="AT80" s="31">
        <f>_xlfn.RANK.EQ(X80,X80:X179,1)/100</f>
        <v>0.2</v>
      </c>
      <c r="AU80" s="41">
        <f>AVERAGE(AC80, AR80,V80, X80)</f>
        <v>0.56177500000000002</v>
      </c>
    </row>
    <row r="81" spans="1:47" s="42" customFormat="1" hidden="1" x14ac:dyDescent="0.2">
      <c r="A81" s="28">
        <f>_xlfn.RANK.EQ(AU81,$AU$2:$AU$101,0)</f>
        <v>78</v>
      </c>
      <c r="B81" s="35" t="s">
        <v>68</v>
      </c>
      <c r="C81" s="33"/>
      <c r="D81" s="33" t="s">
        <v>20</v>
      </c>
      <c r="E81" s="33" t="s">
        <v>20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28"/>
      <c r="U81" s="36" t="s">
        <v>150</v>
      </c>
      <c r="V81" s="37" t="s">
        <v>150</v>
      </c>
      <c r="W81" s="34" t="s">
        <v>150</v>
      </c>
      <c r="X81" s="38" t="s">
        <v>150</v>
      </c>
      <c r="Y81" s="29" t="s">
        <v>150</v>
      </c>
      <c r="Z81" s="29" t="s">
        <v>164</v>
      </c>
      <c r="AA81" s="29" t="s">
        <v>194</v>
      </c>
      <c r="AB81" s="29" t="s">
        <v>194</v>
      </c>
      <c r="AC81" s="39">
        <v>0.36699999999999999</v>
      </c>
      <c r="AD81" s="89">
        <v>1</v>
      </c>
      <c r="AE81" s="89">
        <v>1</v>
      </c>
      <c r="AF81" s="30">
        <v>1</v>
      </c>
      <c r="AG81" s="30">
        <v>0.5</v>
      </c>
      <c r="AH81" s="30">
        <v>0.3</v>
      </c>
      <c r="AI81" s="31">
        <v>1</v>
      </c>
      <c r="AJ81" s="31">
        <v>1</v>
      </c>
      <c r="AK81" s="31">
        <v>1</v>
      </c>
      <c r="AL81" s="31">
        <v>1</v>
      </c>
      <c r="AM81" s="88">
        <v>0</v>
      </c>
      <c r="AN81" s="88">
        <v>1</v>
      </c>
      <c r="AO81" s="29">
        <v>1</v>
      </c>
      <c r="AP81" s="29">
        <v>0</v>
      </c>
      <c r="AQ81" s="31"/>
      <c r="AR81" s="40">
        <f>AVERAGE(AD81:AP81)</f>
        <v>0.75384615384615394</v>
      </c>
      <c r="AS81" s="100" t="e">
        <f>_xlfn.RANK.EQ(V81,V81:V180,1)/100</f>
        <v>#VALUE!</v>
      </c>
      <c r="AT81" s="31" t="e">
        <f>_xlfn.RANK.EQ(X81,X81:X180,1)/100</f>
        <v>#VALUE!</v>
      </c>
      <c r="AU81" s="41">
        <f>AVERAGE(AC81, AR81,V81, X81)</f>
        <v>0.56042307692307691</v>
      </c>
    </row>
    <row r="82" spans="1:47" s="42" customFormat="1" hidden="1" x14ac:dyDescent="0.2">
      <c r="A82" s="28">
        <f>_xlfn.RANK.EQ(AU82,$AU$2:$AU$101,0)</f>
        <v>79</v>
      </c>
      <c r="B82" s="35" t="s">
        <v>87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 t="s">
        <v>20</v>
      </c>
      <c r="O82" s="27"/>
      <c r="P82" s="27"/>
      <c r="Q82" s="27"/>
      <c r="R82" s="27"/>
      <c r="S82" s="27"/>
      <c r="T82" s="28"/>
      <c r="U82" s="36">
        <v>10.38</v>
      </c>
      <c r="V82" s="37">
        <f>1-(U82/100)</f>
        <v>0.8962</v>
      </c>
      <c r="W82" s="34">
        <v>828</v>
      </c>
      <c r="X82" s="38">
        <f>W82/1000</f>
        <v>0.82799999999999996</v>
      </c>
      <c r="Y82" s="29" t="s">
        <v>150</v>
      </c>
      <c r="Z82" s="29" t="s">
        <v>151</v>
      </c>
      <c r="AA82" s="29" t="s">
        <v>150</v>
      </c>
      <c r="AB82" s="30" t="s">
        <v>150</v>
      </c>
      <c r="AC82" s="39">
        <v>0.13400000000000001</v>
      </c>
      <c r="AD82" s="31">
        <v>1</v>
      </c>
      <c r="AE82" s="31">
        <v>0.8</v>
      </c>
      <c r="AF82" s="30">
        <v>0</v>
      </c>
      <c r="AG82" s="30">
        <v>0.2</v>
      </c>
      <c r="AH82" s="30">
        <v>0</v>
      </c>
      <c r="AI82" s="31">
        <v>0</v>
      </c>
      <c r="AJ82" s="31">
        <v>0</v>
      </c>
      <c r="AK82" s="31">
        <v>1</v>
      </c>
      <c r="AL82" s="31">
        <v>1</v>
      </c>
      <c r="AM82" s="88" t="s">
        <v>150</v>
      </c>
      <c r="AN82" s="88" t="s">
        <v>148</v>
      </c>
      <c r="AO82" s="29">
        <v>0</v>
      </c>
      <c r="AP82" s="29">
        <v>0</v>
      </c>
      <c r="AQ82" s="31">
        <f>SUM(AD82:AP82)</f>
        <v>4</v>
      </c>
      <c r="AR82" s="40">
        <f>AVERAGE(AD82:AP82)</f>
        <v>0.36363636363636365</v>
      </c>
      <c r="AS82" s="100">
        <f>_xlfn.RANK.EQ(V82,V82:V181,1)/100</f>
        <v>0.15</v>
      </c>
      <c r="AT82" s="31">
        <f>_xlfn.RANK.EQ(X82,X82:X181,1)/100</f>
        <v>0.2</v>
      </c>
      <c r="AU82" s="41">
        <f>AVERAGE(AC82, AR82,V82, X82)</f>
        <v>0.55545909090909085</v>
      </c>
    </row>
    <row r="83" spans="1:47" s="42" customFormat="1" hidden="1" x14ac:dyDescent="0.2">
      <c r="A83" s="28">
        <f>_xlfn.RANK.EQ(AU83,$AU$2:$AU$101,0)</f>
        <v>80</v>
      </c>
      <c r="B83" s="35" t="s">
        <v>111</v>
      </c>
      <c r="C83" s="27"/>
      <c r="D83" s="27" t="s">
        <v>20</v>
      </c>
      <c r="E83" s="27"/>
      <c r="F83" s="27" t="s">
        <v>20</v>
      </c>
      <c r="G83" s="27"/>
      <c r="H83" s="27"/>
      <c r="I83" s="27"/>
      <c r="J83" s="27"/>
      <c r="K83" s="27"/>
      <c r="L83" s="27" t="s">
        <v>20</v>
      </c>
      <c r="M83" s="27"/>
      <c r="N83" s="27" t="s">
        <v>20</v>
      </c>
      <c r="O83" s="27" t="s">
        <v>20</v>
      </c>
      <c r="P83" s="27"/>
      <c r="Q83" s="27" t="s">
        <v>20</v>
      </c>
      <c r="R83" s="27"/>
      <c r="S83" s="27"/>
      <c r="T83" s="28"/>
      <c r="U83" s="36">
        <v>26.56</v>
      </c>
      <c r="V83" s="37">
        <f>1-(U83/100)</f>
        <v>0.73439999999999994</v>
      </c>
      <c r="W83" s="34">
        <v>396</v>
      </c>
      <c r="X83" s="38">
        <f>W83/1000</f>
        <v>0.39600000000000002</v>
      </c>
      <c r="Y83" s="29">
        <v>1</v>
      </c>
      <c r="Z83" s="29" t="s">
        <v>151</v>
      </c>
      <c r="AA83" s="29" t="s">
        <v>221</v>
      </c>
      <c r="AB83" s="30" t="s">
        <v>212</v>
      </c>
      <c r="AC83" s="39">
        <v>0.24199999999999999</v>
      </c>
      <c r="AD83" s="89">
        <v>1</v>
      </c>
      <c r="AE83" s="89">
        <v>0.8</v>
      </c>
      <c r="AF83" s="30">
        <v>1</v>
      </c>
      <c r="AG83" s="30">
        <v>0.1</v>
      </c>
      <c r="AH83" s="30">
        <v>0.2</v>
      </c>
      <c r="AI83" s="31">
        <v>1</v>
      </c>
      <c r="AJ83" s="31">
        <v>0</v>
      </c>
      <c r="AK83" s="31">
        <v>1</v>
      </c>
      <c r="AL83" s="31">
        <v>1</v>
      </c>
      <c r="AM83" s="88" t="s">
        <v>150</v>
      </c>
      <c r="AN83" s="88">
        <v>1</v>
      </c>
      <c r="AO83" s="29">
        <v>1</v>
      </c>
      <c r="AP83" s="29">
        <v>0</v>
      </c>
      <c r="AQ83" s="31">
        <f>SUM(AD83:AP83)</f>
        <v>8.1</v>
      </c>
      <c r="AR83" s="40">
        <f>AVERAGE(AD83:AP83)</f>
        <v>0.67499999999999993</v>
      </c>
      <c r="AS83" s="100">
        <f>_xlfn.RANK.EQ(V83,V83:V182,1)/100</f>
        <v>7.0000000000000007E-2</v>
      </c>
      <c r="AT83" s="31">
        <f>_xlfn.RANK.EQ(X83,X83:X182,1)/100</f>
        <v>0.17</v>
      </c>
      <c r="AU83" s="41">
        <f>AVERAGE(AC83, AR83,V83, X83)</f>
        <v>0.51184999999999992</v>
      </c>
    </row>
    <row r="84" spans="1:47" s="42" customFormat="1" hidden="1" x14ac:dyDescent="0.2">
      <c r="A84" s="28">
        <f>_xlfn.RANK.EQ(AU84,$AU$2:$AU$101,0)</f>
        <v>81</v>
      </c>
      <c r="B84" s="35" t="s">
        <v>70</v>
      </c>
      <c r="C84" s="33"/>
      <c r="D84" s="33"/>
      <c r="E84" s="33"/>
      <c r="F84" s="33"/>
      <c r="G84" s="33"/>
      <c r="H84" s="33"/>
      <c r="I84" s="33"/>
      <c r="J84" s="33"/>
      <c r="K84" s="33"/>
      <c r="L84" s="33" t="s">
        <v>20</v>
      </c>
      <c r="M84" s="33"/>
      <c r="N84" s="33"/>
      <c r="O84" s="33" t="s">
        <v>20</v>
      </c>
      <c r="P84" s="33"/>
      <c r="Q84" s="33"/>
      <c r="R84" s="27"/>
      <c r="S84" s="27"/>
      <c r="T84" s="28"/>
      <c r="U84" s="36">
        <v>13.43</v>
      </c>
      <c r="V84" s="37">
        <f>1-(U84/100)</f>
        <v>0.86570000000000003</v>
      </c>
      <c r="W84" s="34">
        <v>323</v>
      </c>
      <c r="X84" s="38">
        <f>W84/1000</f>
        <v>0.32300000000000001</v>
      </c>
      <c r="Y84" s="29" t="s">
        <v>196</v>
      </c>
      <c r="Z84" s="29" t="s">
        <v>196</v>
      </c>
      <c r="AA84" s="29" t="s">
        <v>197</v>
      </c>
      <c r="AB84" s="30" t="s">
        <v>197</v>
      </c>
      <c r="AC84" s="39">
        <v>0.02</v>
      </c>
      <c r="AD84" s="31">
        <v>1</v>
      </c>
      <c r="AE84" s="31">
        <v>0.8</v>
      </c>
      <c r="AF84" s="30">
        <v>1</v>
      </c>
      <c r="AG84" s="30">
        <v>0</v>
      </c>
      <c r="AH84" s="30">
        <v>0.4</v>
      </c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155</v>
      </c>
      <c r="AO84" s="29">
        <v>1</v>
      </c>
      <c r="AP84" s="29">
        <v>0</v>
      </c>
      <c r="AQ84" s="31">
        <f>SUM(AD84:AP84)</f>
        <v>8.1999999999999993</v>
      </c>
      <c r="AR84" s="40">
        <f>AVERAGE(AD84:AP84)</f>
        <v>0.74545454545454537</v>
      </c>
      <c r="AS84" s="100">
        <f>_xlfn.RANK.EQ(V84,V84:V183,1)/100</f>
        <v>0.1</v>
      </c>
      <c r="AT84" s="31">
        <f>_xlfn.RANK.EQ(X84,X84:X183,1)/100</f>
        <v>0.14000000000000001</v>
      </c>
      <c r="AU84" s="41">
        <f>AVERAGE(AC84, AR84,V84, X84)</f>
        <v>0.48853863636363637</v>
      </c>
    </row>
    <row r="85" spans="1:47" s="42" customFormat="1" hidden="1" x14ac:dyDescent="0.2">
      <c r="A85" s="28">
        <f>_xlfn.RANK.EQ(AU85,$AU$2:$AU$101,0)</f>
        <v>82</v>
      </c>
      <c r="B85" s="35" t="s">
        <v>79</v>
      </c>
      <c r="C85" s="33"/>
      <c r="D85" s="33" t="s">
        <v>20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 t="s">
        <v>20</v>
      </c>
      <c r="R85" s="33"/>
      <c r="S85" s="33"/>
      <c r="T85" s="28"/>
      <c r="U85" s="36">
        <v>0.1</v>
      </c>
      <c r="V85" s="37">
        <f>1-(U85/100)</f>
        <v>0.999</v>
      </c>
      <c r="W85" s="34">
        <v>348</v>
      </c>
      <c r="X85" s="38">
        <f>W85/1000</f>
        <v>0.34799999999999998</v>
      </c>
      <c r="Y85" s="29">
        <v>10</v>
      </c>
      <c r="Z85" s="29" t="s">
        <v>151</v>
      </c>
      <c r="AA85" s="29" t="s">
        <v>150</v>
      </c>
      <c r="AB85" s="30" t="s">
        <v>150</v>
      </c>
      <c r="AC85" s="39">
        <v>8.7999999999999995E-2</v>
      </c>
      <c r="AD85" s="89">
        <v>1</v>
      </c>
      <c r="AE85" s="89">
        <v>0.4</v>
      </c>
      <c r="AF85" s="30">
        <v>0</v>
      </c>
      <c r="AG85" s="30" t="s">
        <v>150</v>
      </c>
      <c r="AH85" s="30" t="s">
        <v>150</v>
      </c>
      <c r="AI85" s="29">
        <v>1</v>
      </c>
      <c r="AJ85" s="31">
        <v>0</v>
      </c>
      <c r="AK85" s="31">
        <v>1</v>
      </c>
      <c r="AL85" s="31">
        <v>1</v>
      </c>
      <c r="AM85" s="88">
        <v>1</v>
      </c>
      <c r="AN85" s="88">
        <v>0</v>
      </c>
      <c r="AO85" s="29">
        <v>0</v>
      </c>
      <c r="AP85" s="29">
        <v>0</v>
      </c>
      <c r="AQ85" s="31">
        <f>SUM(AD85:AP85)</f>
        <v>5.4</v>
      </c>
      <c r="AR85" s="40">
        <f>AVERAGE(AD85:AP85)</f>
        <v>0.49090909090909096</v>
      </c>
      <c r="AS85" s="100">
        <f>_xlfn.RANK.EQ(V85,V85:V184,1)/100</f>
        <v>0.2</v>
      </c>
      <c r="AT85" s="31">
        <f>_xlfn.RANK.EQ(X85,X85:X184,1)/100</f>
        <v>0.14000000000000001</v>
      </c>
      <c r="AU85" s="41">
        <f>AVERAGE(AC85, AR85,V85, X85)</f>
        <v>0.4814772727272727</v>
      </c>
    </row>
    <row r="86" spans="1:47" s="42" customFormat="1" hidden="1" x14ac:dyDescent="0.2">
      <c r="A86" s="28">
        <f>_xlfn.RANK.EQ(AU86,$AU$2:$AU$101,0)</f>
        <v>83</v>
      </c>
      <c r="B86" s="35" t="s">
        <v>112</v>
      </c>
      <c r="C86" s="33"/>
      <c r="D86" s="33" t="s">
        <v>20</v>
      </c>
      <c r="E86" s="33"/>
      <c r="F86" s="33" t="s">
        <v>20</v>
      </c>
      <c r="G86" s="33"/>
      <c r="H86" s="33"/>
      <c r="I86" s="33"/>
      <c r="J86" s="33"/>
      <c r="K86" s="33"/>
      <c r="L86" s="33"/>
      <c r="M86" s="33"/>
      <c r="N86" s="33" t="s">
        <v>20</v>
      </c>
      <c r="O86" s="27"/>
      <c r="P86" s="27"/>
      <c r="Q86" s="27"/>
      <c r="R86" s="27"/>
      <c r="S86" s="27"/>
      <c r="T86" s="28"/>
      <c r="U86" s="36">
        <v>71.16</v>
      </c>
      <c r="V86" s="37">
        <f>1-(U86/100)</f>
        <v>0.28839999999999999</v>
      </c>
      <c r="W86" s="34">
        <v>700</v>
      </c>
      <c r="X86" s="38">
        <f>W86/1000</f>
        <v>0.7</v>
      </c>
      <c r="Y86" s="29" t="s">
        <v>150</v>
      </c>
      <c r="Z86" s="29" t="s">
        <v>151</v>
      </c>
      <c r="AA86" s="29" t="s">
        <v>150</v>
      </c>
      <c r="AB86" s="30" t="s">
        <v>150</v>
      </c>
      <c r="AC86" s="39">
        <v>0.17799999999999999</v>
      </c>
      <c r="AD86" s="31">
        <v>1</v>
      </c>
      <c r="AE86" s="31">
        <v>0.8</v>
      </c>
      <c r="AF86" s="30">
        <v>1</v>
      </c>
      <c r="AG86" s="30"/>
      <c r="AH86" s="30"/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0</v>
      </c>
      <c r="AP86" s="29">
        <v>0</v>
      </c>
      <c r="AQ86" s="31">
        <f>SUM(AD86:AP86)</f>
        <v>6.8</v>
      </c>
      <c r="AR86" s="40">
        <f>AVERAGE(AD86:AP86)</f>
        <v>0.75555555555555554</v>
      </c>
      <c r="AS86" s="100">
        <f>_xlfn.RANK.EQ(V86,V86:V185,1)/100</f>
        <v>0.03</v>
      </c>
      <c r="AT86" s="31">
        <f>_xlfn.RANK.EQ(X86,X86:X185,1)/100</f>
        <v>0.16</v>
      </c>
      <c r="AU86" s="41">
        <f>AVERAGE(AC86, AR86,V86, X86)</f>
        <v>0.48048888888888885</v>
      </c>
    </row>
    <row r="87" spans="1:47" s="42" customFormat="1" hidden="1" x14ac:dyDescent="0.2">
      <c r="A87" s="28">
        <f>_xlfn.RANK.EQ(AU87,$AU$2:$AU$101,0)</f>
        <v>84</v>
      </c>
      <c r="B87" s="35" t="s">
        <v>60</v>
      </c>
      <c r="C87" s="33"/>
      <c r="D87" s="33"/>
      <c r="E87" s="33"/>
      <c r="F87" s="33"/>
      <c r="G87" s="33"/>
      <c r="H87" s="33"/>
      <c r="I87" s="33"/>
      <c r="J87" s="33"/>
      <c r="K87" s="33"/>
      <c r="L87" s="33" t="s">
        <v>20</v>
      </c>
      <c r="M87" s="33"/>
      <c r="N87" s="33"/>
      <c r="O87" s="33" t="s">
        <v>20</v>
      </c>
      <c r="P87" s="33"/>
      <c r="Q87" s="33" t="s">
        <v>20</v>
      </c>
      <c r="R87" s="33"/>
      <c r="S87" s="33"/>
      <c r="T87" s="28"/>
      <c r="U87" s="36">
        <v>13.85</v>
      </c>
      <c r="V87" s="37">
        <f>1-(U87/100)</f>
        <v>0.86150000000000004</v>
      </c>
      <c r="W87" s="34">
        <v>150</v>
      </c>
      <c r="X87" s="38">
        <f>W87/1000</f>
        <v>0.15</v>
      </c>
      <c r="Y87" s="29"/>
      <c r="Z87" s="29"/>
      <c r="AA87" s="29" t="s">
        <v>190</v>
      </c>
      <c r="AB87" s="30" t="s">
        <v>190</v>
      </c>
      <c r="AC87" s="39">
        <v>4.8000000000000001E-2</v>
      </c>
      <c r="AD87" s="31">
        <v>1</v>
      </c>
      <c r="AE87" s="31">
        <v>0.8</v>
      </c>
      <c r="AF87" s="30">
        <v>1</v>
      </c>
      <c r="AG87" s="30">
        <v>0.4</v>
      </c>
      <c r="AH87" s="30">
        <v>0.4</v>
      </c>
      <c r="AI87" s="31">
        <v>1</v>
      </c>
      <c r="AJ87" s="31">
        <v>1</v>
      </c>
      <c r="AK87" s="31">
        <v>1</v>
      </c>
      <c r="AL87" s="31">
        <v>1</v>
      </c>
      <c r="AM87" s="88" t="s">
        <v>153</v>
      </c>
      <c r="AN87" s="88" t="s">
        <v>153</v>
      </c>
      <c r="AO87" s="29">
        <v>1</v>
      </c>
      <c r="AP87" s="29">
        <v>0</v>
      </c>
      <c r="AQ87" s="31">
        <f>SUM(AD87:AP87)</f>
        <v>8.6</v>
      </c>
      <c r="AR87" s="40">
        <f>AVERAGE(AD87:AP87)</f>
        <v>0.78181818181818175</v>
      </c>
      <c r="AS87" s="100">
        <f>_xlfn.RANK.EQ(V87,V87:V186,1)/100</f>
        <v>0.08</v>
      </c>
      <c r="AT87" s="31">
        <f>_xlfn.RANK.EQ(X87,X87:X186,1)/100</f>
        <v>0.08</v>
      </c>
      <c r="AU87" s="41">
        <f>AVERAGE(AC87, AR87,V87, X87)</f>
        <v>0.46032954545454541</v>
      </c>
    </row>
    <row r="88" spans="1:47" s="42" customFormat="1" hidden="1" x14ac:dyDescent="0.2">
      <c r="A88" s="28">
        <f>_xlfn.RANK.EQ(AU88,$AU$2:$AU$101,0)</f>
        <v>85</v>
      </c>
      <c r="B88" s="35" t="s">
        <v>25</v>
      </c>
      <c r="C88" s="27"/>
      <c r="D88" s="27"/>
      <c r="E88" s="27"/>
      <c r="F88" s="27"/>
      <c r="G88" s="27"/>
      <c r="H88" s="27"/>
      <c r="I88" s="27" t="s">
        <v>20</v>
      </c>
      <c r="J88" s="27"/>
      <c r="K88" s="27"/>
      <c r="L88" s="27"/>
      <c r="M88" s="27"/>
      <c r="N88" s="27"/>
      <c r="O88" s="27"/>
      <c r="P88" s="27" t="s">
        <v>20</v>
      </c>
      <c r="Q88" s="27"/>
      <c r="R88" s="27"/>
      <c r="S88" s="27"/>
      <c r="T88" s="28"/>
      <c r="U88" s="36">
        <v>15.46</v>
      </c>
      <c r="V88" s="37">
        <f>1-(U88/100)</f>
        <v>0.84539999999999993</v>
      </c>
      <c r="W88" s="34">
        <v>353</v>
      </c>
      <c r="X88" s="38">
        <f>W88/1000</f>
        <v>0.35299999999999998</v>
      </c>
      <c r="Y88" s="29">
        <v>4848</v>
      </c>
      <c r="Z88" s="29" t="s">
        <v>150</v>
      </c>
      <c r="AA88" s="29" t="s">
        <v>150</v>
      </c>
      <c r="AB88" s="30" t="s">
        <v>150</v>
      </c>
      <c r="AC88" s="39">
        <v>4.1000000000000002E-2</v>
      </c>
      <c r="AD88" s="31">
        <v>0.7</v>
      </c>
      <c r="AE88" s="31">
        <v>1</v>
      </c>
      <c r="AF88" s="30">
        <v>0</v>
      </c>
      <c r="AG88" s="30">
        <v>0.7</v>
      </c>
      <c r="AH88" s="30">
        <v>0.2</v>
      </c>
      <c r="AI88" s="31">
        <v>1</v>
      </c>
      <c r="AJ88" s="31">
        <v>0</v>
      </c>
      <c r="AK88" s="31">
        <v>1</v>
      </c>
      <c r="AL88" s="31">
        <v>1</v>
      </c>
      <c r="AM88" s="88">
        <v>1</v>
      </c>
      <c r="AN88" s="88">
        <v>1</v>
      </c>
      <c r="AO88" s="29">
        <v>0</v>
      </c>
      <c r="AP88" s="29">
        <v>0</v>
      </c>
      <c r="AQ88" s="31"/>
      <c r="AR88" s="40">
        <f>AVERAGE(AD88:AP88)</f>
        <v>0.58461538461538454</v>
      </c>
      <c r="AS88" s="100">
        <f>_xlfn.RANK.EQ(V88,V88:V187,1)/100</f>
        <v>7.0000000000000007E-2</v>
      </c>
      <c r="AT88" s="31">
        <f>_xlfn.RANK.EQ(X88,X88:X187,1)/100</f>
        <v>0.13</v>
      </c>
      <c r="AU88" s="41">
        <f>AVERAGE(AC88, AR88,V88, X88)</f>
        <v>0.45600384615384609</v>
      </c>
    </row>
    <row r="89" spans="1:47" s="42" customFormat="1" ht="25.5" hidden="1" x14ac:dyDescent="0.2">
      <c r="A89" s="28">
        <f>_xlfn.RANK.EQ(AU89,$AU$2:$AU$101,0)</f>
        <v>86</v>
      </c>
      <c r="B89" s="35" t="s">
        <v>109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 t="s">
        <v>20</v>
      </c>
      <c r="R89" s="27"/>
      <c r="S89" s="27"/>
      <c r="T89" s="28"/>
      <c r="U89" s="36">
        <v>4.5</v>
      </c>
      <c r="V89" s="37">
        <f>1-(U89/100)</f>
        <v>0.95499999999999996</v>
      </c>
      <c r="W89" s="34">
        <v>59</v>
      </c>
      <c r="X89" s="38">
        <f>W89/1000</f>
        <v>5.8999999999999997E-2</v>
      </c>
      <c r="Y89" s="29">
        <v>4</v>
      </c>
      <c r="Z89" s="29" t="s">
        <v>151</v>
      </c>
      <c r="AA89" s="29" t="s">
        <v>191</v>
      </c>
      <c r="AB89" s="30" t="s">
        <v>219</v>
      </c>
      <c r="AC89" s="39">
        <v>2.8000000000000001E-2</v>
      </c>
      <c r="AD89" s="89">
        <v>1</v>
      </c>
      <c r="AE89" s="89">
        <v>0.3</v>
      </c>
      <c r="AF89" s="30">
        <v>1</v>
      </c>
      <c r="AG89" s="30">
        <v>0.2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0</v>
      </c>
      <c r="AN89" s="88">
        <v>1</v>
      </c>
      <c r="AO89" s="29">
        <v>1</v>
      </c>
      <c r="AP89" s="29">
        <v>1</v>
      </c>
      <c r="AQ89" s="31">
        <f>SUM(AD89:AP89)</f>
        <v>9.6999999999999993</v>
      </c>
      <c r="AR89" s="40">
        <f>AVERAGE(AD89:AP89)</f>
        <v>0.74615384615384606</v>
      </c>
      <c r="AS89" s="100">
        <f>_xlfn.RANK.EQ(V89,V89:V188,1)/100</f>
        <v>0.13</v>
      </c>
      <c r="AT89" s="31">
        <f>_xlfn.RANK.EQ(X89,X89:X188,1)/100</f>
        <v>0.05</v>
      </c>
      <c r="AU89" s="41">
        <f>AVERAGE(AC89, AR89,V89, X89)</f>
        <v>0.4470384615384615</v>
      </c>
    </row>
    <row r="90" spans="1:47" s="42" customFormat="1" hidden="1" x14ac:dyDescent="0.2">
      <c r="A90" s="28">
        <f>_xlfn.RANK.EQ(AU90,$AU$2:$AU$101,0)</f>
        <v>87</v>
      </c>
      <c r="B90" s="35" t="s">
        <v>37</v>
      </c>
      <c r="C90" s="33"/>
      <c r="D90" s="33"/>
      <c r="E90" s="33"/>
      <c r="F90" s="33"/>
      <c r="G90" s="33"/>
      <c r="H90" s="33"/>
      <c r="I90" s="33" t="s">
        <v>20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6">
        <v>7.38</v>
      </c>
      <c r="V90" s="37">
        <f>1-(U90/100)</f>
        <v>0.92620000000000002</v>
      </c>
      <c r="W90" s="34">
        <v>179</v>
      </c>
      <c r="X90" s="38">
        <f>W90/1000</f>
        <v>0.17899999999999999</v>
      </c>
      <c r="Y90" s="29">
        <v>260</v>
      </c>
      <c r="Z90" s="29" t="s">
        <v>151</v>
      </c>
      <c r="AA90" s="29" t="s">
        <v>150</v>
      </c>
      <c r="AB90" s="30" t="s">
        <v>150</v>
      </c>
      <c r="AC90" s="39">
        <v>1.0999999999999999E-2</v>
      </c>
      <c r="AD90" s="89">
        <v>0.6</v>
      </c>
      <c r="AE90" s="89">
        <v>1</v>
      </c>
      <c r="AF90" s="30">
        <v>0</v>
      </c>
      <c r="AG90" s="30">
        <v>0.5</v>
      </c>
      <c r="AH90" s="30">
        <v>0.2</v>
      </c>
      <c r="AI90" s="31">
        <v>1</v>
      </c>
      <c r="AJ90" s="31">
        <v>1</v>
      </c>
      <c r="AK90" s="31">
        <v>1</v>
      </c>
      <c r="AL90" s="31">
        <v>1</v>
      </c>
      <c r="AM90" s="88">
        <v>1</v>
      </c>
      <c r="AN90" s="88">
        <v>1</v>
      </c>
      <c r="AO90" s="29">
        <v>0</v>
      </c>
      <c r="AP90" s="29">
        <v>0</v>
      </c>
      <c r="AQ90" s="31"/>
      <c r="AR90" s="40">
        <f>AVERAGE(AD90:AP90)</f>
        <v>0.63846153846153852</v>
      </c>
      <c r="AS90" s="100">
        <f>_xlfn.RANK.EQ(V90,V90:V189,1)/100</f>
        <v>0.1</v>
      </c>
      <c r="AT90" s="31">
        <f>_xlfn.RANK.EQ(X90,X90:X189,1)/100</f>
        <v>0.08</v>
      </c>
      <c r="AU90" s="41">
        <f>AVERAGE(AC90, AR90,V90, X90)</f>
        <v>0.43866538461538468</v>
      </c>
    </row>
    <row r="91" spans="1:47" s="42" customFormat="1" hidden="1" x14ac:dyDescent="0.2">
      <c r="A91" s="28">
        <f>_xlfn.RANK.EQ(AU91,$AU$2:$AU$101,0)</f>
        <v>88</v>
      </c>
      <c r="B91" s="35" t="s">
        <v>62</v>
      </c>
      <c r="C91" s="33"/>
      <c r="D91" s="33"/>
      <c r="E91" s="33" t="s">
        <v>20</v>
      </c>
      <c r="F91" s="33"/>
      <c r="G91" s="33"/>
      <c r="H91" s="33"/>
      <c r="I91" s="33"/>
      <c r="J91" s="33"/>
      <c r="K91" s="33"/>
      <c r="L91" s="33" t="s">
        <v>20</v>
      </c>
      <c r="M91" s="33"/>
      <c r="N91" s="33"/>
      <c r="O91" s="33"/>
      <c r="P91" s="33"/>
      <c r="Q91" s="33"/>
      <c r="R91" s="33"/>
      <c r="S91" s="33"/>
      <c r="T91" s="28"/>
      <c r="U91" s="36" t="s">
        <v>150</v>
      </c>
      <c r="V91" s="37" t="s">
        <v>150</v>
      </c>
      <c r="W91" s="34" t="s">
        <v>150</v>
      </c>
      <c r="X91" s="38" t="s">
        <v>150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0.32100000000000001</v>
      </c>
      <c r="AD91" s="89">
        <v>1</v>
      </c>
      <c r="AE91" s="89">
        <v>1</v>
      </c>
      <c r="AF91" s="30">
        <v>0</v>
      </c>
      <c r="AG91" s="30">
        <v>0.2</v>
      </c>
      <c r="AH91" s="30">
        <v>0.1</v>
      </c>
      <c r="AI91" s="31">
        <v>1</v>
      </c>
      <c r="AJ91" s="31">
        <v>0</v>
      </c>
      <c r="AK91" s="31">
        <v>1</v>
      </c>
      <c r="AL91" s="31">
        <v>1</v>
      </c>
      <c r="AM91" s="88">
        <v>0</v>
      </c>
      <c r="AN91" s="88">
        <v>0</v>
      </c>
      <c r="AO91" s="29" t="s">
        <v>150</v>
      </c>
      <c r="AP91" s="29" t="s">
        <v>150</v>
      </c>
      <c r="AQ91" s="31"/>
      <c r="AR91" s="40">
        <f>AVERAGE(AD91:AP91)</f>
        <v>0.48181818181818187</v>
      </c>
      <c r="AS91" s="100" t="e">
        <f>_xlfn.RANK.EQ(V91,V91:V190,1)/100</f>
        <v>#VALUE!</v>
      </c>
      <c r="AT91" s="31" t="e">
        <f>_xlfn.RANK.EQ(X91,X91:X190,1)/100</f>
        <v>#VALUE!</v>
      </c>
      <c r="AU91" s="41">
        <f>AVERAGE(AC91, AR91,V91, X91)</f>
        <v>0.40140909090909094</v>
      </c>
    </row>
    <row r="92" spans="1:47" s="42" customFormat="1" hidden="1" x14ac:dyDescent="0.2">
      <c r="A92" s="28">
        <f>_xlfn.RANK.EQ(AU92,$AU$2:$AU$101,0)</f>
        <v>89</v>
      </c>
      <c r="B92" s="35" t="s">
        <v>90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 t="s">
        <v>20</v>
      </c>
      <c r="N92" s="27"/>
      <c r="O92" s="27"/>
      <c r="P92" s="27"/>
      <c r="Q92" s="27"/>
      <c r="R92" s="27"/>
      <c r="S92" s="27"/>
      <c r="T92" s="28" t="s">
        <v>20</v>
      </c>
      <c r="U92" s="36">
        <v>0.16</v>
      </c>
      <c r="V92" s="37">
        <f>1-(U92/100)</f>
        <v>0.99839999999999995</v>
      </c>
      <c r="W92" s="34">
        <v>84</v>
      </c>
      <c r="X92" s="38">
        <f>W92/1000</f>
        <v>8.4000000000000005E-2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0.03</v>
      </c>
      <c r="AD92" s="89">
        <v>0.5</v>
      </c>
      <c r="AE92" s="89">
        <v>1</v>
      </c>
      <c r="AF92" s="30">
        <v>0</v>
      </c>
      <c r="AG92" s="30">
        <v>0.4</v>
      </c>
      <c r="AH92" s="30">
        <v>0.3</v>
      </c>
      <c r="AI92" s="31">
        <v>0</v>
      </c>
      <c r="AJ92" s="31">
        <v>0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5.1999999999999993</v>
      </c>
      <c r="AR92" s="40">
        <f>AVERAGE(AD92:AP92)</f>
        <v>0.43333333333333329</v>
      </c>
      <c r="AS92" s="100">
        <f>_xlfn.RANK.EQ(V92,V92:V191,1)/100</f>
        <v>0.14000000000000001</v>
      </c>
      <c r="AT92" s="31">
        <f>_xlfn.RANK.EQ(X92,X92:X191,1)/100</f>
        <v>0.05</v>
      </c>
      <c r="AU92" s="41">
        <f>AVERAGE(AC92, AR92,V92, X92)</f>
        <v>0.3864333333333333</v>
      </c>
    </row>
    <row r="93" spans="1:47" s="42" customFormat="1" hidden="1" x14ac:dyDescent="0.2">
      <c r="A93" s="28">
        <f>_xlfn.RANK.EQ(AU93,$AU$2:$AU$101,0)</f>
        <v>90</v>
      </c>
      <c r="B93" s="35" t="s">
        <v>116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 t="s">
        <v>20</v>
      </c>
      <c r="O93" s="33"/>
      <c r="P93" s="33"/>
      <c r="Q93" s="33"/>
      <c r="R93" s="33"/>
      <c r="S93" s="33"/>
      <c r="T93" s="28"/>
      <c r="U93" s="36" t="s">
        <v>150</v>
      </c>
      <c r="V93" s="37" t="s">
        <v>150</v>
      </c>
      <c r="W93" s="34" t="s">
        <v>150</v>
      </c>
      <c r="X93" s="38" t="s">
        <v>150</v>
      </c>
      <c r="Y93" s="29">
        <v>1</v>
      </c>
      <c r="Z93" s="29" t="s">
        <v>151</v>
      </c>
      <c r="AA93" s="29" t="s">
        <v>150</v>
      </c>
      <c r="AB93" s="30" t="s">
        <v>150</v>
      </c>
      <c r="AC93" s="39">
        <v>0.128</v>
      </c>
      <c r="AD93" s="89">
        <v>1</v>
      </c>
      <c r="AE93" s="89">
        <v>0.2</v>
      </c>
      <c r="AF93" s="30">
        <v>0</v>
      </c>
      <c r="AG93" s="30" t="s">
        <v>150</v>
      </c>
      <c r="AH93" s="30" t="s">
        <v>150</v>
      </c>
      <c r="AI93" s="31">
        <v>1</v>
      </c>
      <c r="AJ93" s="31">
        <v>1</v>
      </c>
      <c r="AK93" s="31">
        <v>1</v>
      </c>
      <c r="AL93" s="31">
        <v>1</v>
      </c>
      <c r="AM93" s="88" t="s">
        <v>150</v>
      </c>
      <c r="AN93" s="88">
        <v>1</v>
      </c>
      <c r="AO93" s="29">
        <v>0</v>
      </c>
      <c r="AP93" s="29">
        <v>0</v>
      </c>
      <c r="AQ93" s="31">
        <f>SUM(AD93:AP93)</f>
        <v>6.2</v>
      </c>
      <c r="AR93" s="40">
        <f>AVERAGE(AD93:AP93)</f>
        <v>0.62</v>
      </c>
      <c r="AS93" s="100"/>
      <c r="AT93" s="31"/>
      <c r="AU93" s="41">
        <f>AVERAGE(AC93, AR93,V93, X93)</f>
        <v>0.374</v>
      </c>
    </row>
    <row r="94" spans="1:47" s="42" customFormat="1" ht="25.5" hidden="1" x14ac:dyDescent="0.2">
      <c r="A94" s="28">
        <f>_xlfn.RANK.EQ(AU94,$AU$2:$AU$101,0)</f>
        <v>91</v>
      </c>
      <c r="B94" s="35" t="s">
        <v>36</v>
      </c>
      <c r="C94" s="33"/>
      <c r="D94" s="33"/>
      <c r="E94" s="33"/>
      <c r="F94" s="33"/>
      <c r="G94" s="33"/>
      <c r="H94" s="33"/>
      <c r="I94" s="33" t="s">
        <v>20</v>
      </c>
      <c r="J94" s="33"/>
      <c r="K94" s="33"/>
      <c r="L94" s="33"/>
      <c r="M94" s="33"/>
      <c r="N94" s="33"/>
      <c r="O94" s="33"/>
      <c r="P94" s="33" t="s">
        <v>20</v>
      </c>
      <c r="Q94" s="33"/>
      <c r="R94" s="33"/>
      <c r="S94" s="33"/>
      <c r="T94" s="33"/>
      <c r="U94" s="36">
        <v>10.9</v>
      </c>
      <c r="V94" s="37">
        <f>1-(U94/100)</f>
        <v>0.89100000000000001</v>
      </c>
      <c r="W94" s="34">
        <v>15</v>
      </c>
      <c r="X94" s="38">
        <f>W94/1000</f>
        <v>1.4999999999999999E-2</v>
      </c>
      <c r="Y94" s="29" t="s">
        <v>150</v>
      </c>
      <c r="Z94" s="29" t="s">
        <v>151</v>
      </c>
      <c r="AA94" s="29" t="s">
        <v>150</v>
      </c>
      <c r="AB94" s="30" t="s">
        <v>150</v>
      </c>
      <c r="AC94" s="39">
        <v>0.05</v>
      </c>
      <c r="AD94" s="31">
        <v>1</v>
      </c>
      <c r="AE94" s="31">
        <v>0.8</v>
      </c>
      <c r="AF94" s="30">
        <v>0</v>
      </c>
      <c r="AG94" s="30" t="s">
        <v>167</v>
      </c>
      <c r="AH94" s="30" t="s">
        <v>167</v>
      </c>
      <c r="AI94" s="31">
        <v>1</v>
      </c>
      <c r="AJ94" s="31">
        <v>0</v>
      </c>
      <c r="AK94" s="31">
        <v>1</v>
      </c>
      <c r="AL94" s="31">
        <v>1</v>
      </c>
      <c r="AM94" s="88"/>
      <c r="AN94" s="88"/>
      <c r="AO94" s="29">
        <v>0</v>
      </c>
      <c r="AP94" s="29">
        <v>0</v>
      </c>
      <c r="AQ94" s="31">
        <f>SUM(AD94:AP94)</f>
        <v>4.8</v>
      </c>
      <c r="AR94" s="40">
        <f>AVERAGE(AD94:AP94)</f>
        <v>0.53333333333333333</v>
      </c>
      <c r="AS94" s="100">
        <f>_xlfn.RANK.EQ(V94,V94:V193,1)/100</f>
        <v>0.09</v>
      </c>
      <c r="AT94" s="31">
        <f>_xlfn.RANK.EQ(X94,X94:X193,1)/100</f>
        <v>0.02</v>
      </c>
      <c r="AU94" s="41">
        <f>AVERAGE(AC94, AR94,V94, X94)</f>
        <v>0.37233333333333335</v>
      </c>
    </row>
    <row r="95" spans="1:47" s="42" customFormat="1" ht="25.5" hidden="1" x14ac:dyDescent="0.2">
      <c r="A95" s="28">
        <f>_xlfn.RANK.EQ(AU95,$AU$2:$AU$101,0)</f>
        <v>92</v>
      </c>
      <c r="B95" s="35" t="s">
        <v>72</v>
      </c>
      <c r="C95" s="33"/>
      <c r="D95" s="33" t="s">
        <v>20</v>
      </c>
      <c r="E95" s="33"/>
      <c r="F95" s="33"/>
      <c r="G95" s="33"/>
      <c r="H95" s="33"/>
      <c r="I95" s="33"/>
      <c r="J95" s="33"/>
      <c r="K95" s="33"/>
      <c r="L95" s="33"/>
      <c r="M95" s="33"/>
      <c r="N95" s="33" t="s">
        <v>20</v>
      </c>
      <c r="O95" s="33"/>
      <c r="P95" s="33"/>
      <c r="Q95" s="33" t="s">
        <v>20</v>
      </c>
      <c r="R95" s="27"/>
      <c r="S95" s="27"/>
      <c r="T95" s="28"/>
      <c r="U95" s="36">
        <v>50.99</v>
      </c>
      <c r="V95" s="37">
        <f>1-(U95/100)</f>
        <v>0.49009999999999998</v>
      </c>
      <c r="W95" s="34">
        <v>53</v>
      </c>
      <c r="X95" s="38">
        <f>W95/1000</f>
        <v>5.2999999999999999E-2</v>
      </c>
      <c r="Y95" s="29">
        <v>2</v>
      </c>
      <c r="Z95" s="29">
        <v>2</v>
      </c>
      <c r="AA95" s="29" t="s">
        <v>198</v>
      </c>
      <c r="AB95" s="29" t="s">
        <v>198</v>
      </c>
      <c r="AC95" s="39">
        <v>0.216</v>
      </c>
      <c r="AD95" s="89">
        <v>1</v>
      </c>
      <c r="AE95" s="89">
        <v>0.4</v>
      </c>
      <c r="AF95" s="30">
        <v>1</v>
      </c>
      <c r="AG95" s="30">
        <v>0.1</v>
      </c>
      <c r="AH95" s="31">
        <v>0.2</v>
      </c>
      <c r="AI95" s="31">
        <v>1</v>
      </c>
      <c r="AJ95" s="31">
        <v>1</v>
      </c>
      <c r="AK95" s="31">
        <v>1</v>
      </c>
      <c r="AL95" s="31">
        <v>1</v>
      </c>
      <c r="AM95" s="88">
        <v>1</v>
      </c>
      <c r="AN95" s="88">
        <v>0</v>
      </c>
      <c r="AO95" s="29">
        <v>1</v>
      </c>
      <c r="AP95" s="29">
        <v>0</v>
      </c>
      <c r="AQ95" s="31">
        <f>SUM(AD95:AP95)</f>
        <v>8.6999999999999993</v>
      </c>
      <c r="AR95" s="40">
        <f>AVERAGE(AD95:AP95)</f>
        <v>0.66923076923076918</v>
      </c>
      <c r="AS95" s="100">
        <f>_xlfn.RANK.EQ(V95,V95:V194,1)/100</f>
        <v>0.03</v>
      </c>
      <c r="AT95" s="31">
        <f>_xlfn.RANK.EQ(X95,X95:X194,1)/100</f>
        <v>0.03</v>
      </c>
      <c r="AU95" s="41">
        <f>AVERAGE(AC95, AR95,V95, X95)</f>
        <v>0.3570826923076923</v>
      </c>
    </row>
    <row r="96" spans="1:47" s="42" customFormat="1" hidden="1" x14ac:dyDescent="0.2">
      <c r="A96" s="28">
        <f>_xlfn.RANK.EQ(AU96,$AU$2:$AU$101,0)</f>
        <v>94</v>
      </c>
      <c r="B96" s="35" t="s">
        <v>33</v>
      </c>
      <c r="C96" s="27"/>
      <c r="D96" s="27"/>
      <c r="E96" s="27"/>
      <c r="F96" s="27"/>
      <c r="G96" s="27"/>
      <c r="H96" s="27"/>
      <c r="I96" s="27" t="s">
        <v>20</v>
      </c>
      <c r="J96" s="27" t="s">
        <v>20</v>
      </c>
      <c r="K96" s="27" t="s">
        <v>20</v>
      </c>
      <c r="L96" s="27"/>
      <c r="M96" s="27"/>
      <c r="N96" s="27" t="s">
        <v>20</v>
      </c>
      <c r="O96" s="27"/>
      <c r="P96" s="27"/>
      <c r="Q96" s="27" t="s">
        <v>20</v>
      </c>
      <c r="R96" s="27"/>
      <c r="S96" s="27" t="s">
        <v>20</v>
      </c>
      <c r="T96" s="28"/>
      <c r="U96" s="36">
        <v>82.41</v>
      </c>
      <c r="V96" s="37">
        <f>1-(U96/100)</f>
        <v>0.17590000000000006</v>
      </c>
      <c r="W96" s="34">
        <v>297</v>
      </c>
      <c r="X96" s="38">
        <f>W96/1000</f>
        <v>0.29699999999999999</v>
      </c>
      <c r="Y96" s="29" t="s">
        <v>150</v>
      </c>
      <c r="Z96" s="29" t="s">
        <v>164</v>
      </c>
      <c r="AA96" s="29" t="s">
        <v>165</v>
      </c>
      <c r="AB96" s="30"/>
      <c r="AC96" s="39">
        <v>0.26300000000000001</v>
      </c>
      <c r="AD96" s="89">
        <v>0.8</v>
      </c>
      <c r="AE96" s="89">
        <v>1</v>
      </c>
      <c r="AF96" s="30">
        <v>0</v>
      </c>
      <c r="AG96" s="30">
        <v>0.8</v>
      </c>
      <c r="AH96" s="30">
        <v>0.2</v>
      </c>
      <c r="AI96" s="31">
        <v>1</v>
      </c>
      <c r="AJ96" s="31">
        <v>1</v>
      </c>
      <c r="AK96" s="31">
        <v>1</v>
      </c>
      <c r="AL96" s="31">
        <v>1</v>
      </c>
      <c r="AM96" s="88">
        <v>1</v>
      </c>
      <c r="AN96" s="88">
        <v>0</v>
      </c>
      <c r="AO96" s="29">
        <v>1</v>
      </c>
      <c r="AP96" s="29">
        <v>0</v>
      </c>
      <c r="AQ96" s="31"/>
      <c r="AR96" s="40">
        <f>AVERAGE(AD96:AP96)</f>
        <v>0.67692307692307696</v>
      </c>
      <c r="AS96" s="100">
        <f>_xlfn.RANK.EQ(V96,V96:V195,1)/100</f>
        <v>0.01</v>
      </c>
      <c r="AT96" s="31">
        <f>_xlfn.RANK.EQ(X96,X96:X195,1)/100</f>
        <v>7.0000000000000007E-2</v>
      </c>
      <c r="AU96" s="41">
        <f>AVERAGE(AC96, AR96,V96, X96)</f>
        <v>0.35320576923076924</v>
      </c>
    </row>
    <row r="97" spans="1:47" s="42" customFormat="1" hidden="1" x14ac:dyDescent="0.2">
      <c r="A97" s="28">
        <f>_xlfn.RANK.EQ(AU97,$AU$2:$AU$101,0)</f>
        <v>95</v>
      </c>
      <c r="B97" s="35" t="s">
        <v>42</v>
      </c>
      <c r="C97" s="33"/>
      <c r="D97" s="33"/>
      <c r="E97" s="33" t="s">
        <v>20</v>
      </c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33"/>
      <c r="U97" s="36">
        <v>16.899999999999999</v>
      </c>
      <c r="V97" s="37">
        <f>1-(U97/100)</f>
        <v>0.83099999999999996</v>
      </c>
      <c r="W97" s="34">
        <v>34</v>
      </c>
      <c r="X97" s="38">
        <f>W97/1000</f>
        <v>3.4000000000000002E-2</v>
      </c>
      <c r="Y97" s="29" t="s">
        <v>150</v>
      </c>
      <c r="Z97" s="29" t="s">
        <v>151</v>
      </c>
      <c r="AA97" s="29" t="s">
        <v>176</v>
      </c>
      <c r="AB97" s="30" t="s">
        <v>176</v>
      </c>
      <c r="AC97" s="39">
        <v>0.128</v>
      </c>
      <c r="AD97" s="31">
        <v>1</v>
      </c>
      <c r="AE97" s="31">
        <v>1</v>
      </c>
      <c r="AF97" s="30">
        <v>0</v>
      </c>
      <c r="AG97" s="30">
        <v>0</v>
      </c>
      <c r="AH97" s="30">
        <v>0</v>
      </c>
      <c r="AI97" s="31">
        <v>0</v>
      </c>
      <c r="AJ97" s="31">
        <v>0</v>
      </c>
      <c r="AK97" s="31">
        <v>1</v>
      </c>
      <c r="AL97" s="31">
        <v>1</v>
      </c>
      <c r="AM97" s="88" t="s">
        <v>148</v>
      </c>
      <c r="AN97" s="88" t="s">
        <v>148</v>
      </c>
      <c r="AO97" s="29">
        <v>0</v>
      </c>
      <c r="AP97" s="29">
        <v>0</v>
      </c>
      <c r="AQ97" s="31">
        <f>SUM(AD97:AP97)</f>
        <v>4</v>
      </c>
      <c r="AR97" s="40">
        <f>AVERAGE(AD97:AP97)</f>
        <v>0.36363636363636365</v>
      </c>
      <c r="AS97" s="100">
        <f>_xlfn.RANK.EQ(V97,V97:V196,1)/100</f>
        <v>0.04</v>
      </c>
      <c r="AT97" s="31">
        <f>_xlfn.RANK.EQ(X97,X97:X196,1)/100</f>
        <v>0.02</v>
      </c>
      <c r="AU97" s="41">
        <f>AVERAGE(AC97, AR97,V97, X97)</f>
        <v>0.33915909090909091</v>
      </c>
    </row>
    <row r="98" spans="1:47" s="42" customFormat="1" hidden="1" x14ac:dyDescent="0.2">
      <c r="A98" s="28">
        <f>_xlfn.RANK.EQ(AU98,$AU$2:$AU$101,0)</f>
        <v>96</v>
      </c>
      <c r="B98" s="35" t="s">
        <v>96</v>
      </c>
      <c r="C98" s="33"/>
      <c r="D98" s="33"/>
      <c r="E98" s="33"/>
      <c r="F98" s="33"/>
      <c r="G98" s="33"/>
      <c r="H98" s="33"/>
      <c r="I98" s="33" t="s">
        <v>20</v>
      </c>
      <c r="J98" s="33"/>
      <c r="K98" s="33"/>
      <c r="L98" s="33"/>
      <c r="M98" s="33"/>
      <c r="N98" s="33"/>
      <c r="O98" s="33"/>
      <c r="P98" s="33"/>
      <c r="Q98" s="33"/>
      <c r="R98" s="33" t="s">
        <v>20</v>
      </c>
      <c r="S98" s="33" t="s">
        <v>20</v>
      </c>
      <c r="T98" s="33"/>
      <c r="U98" s="36">
        <v>39.57</v>
      </c>
      <c r="V98" s="37">
        <f>1-(U98/100)</f>
        <v>0.60430000000000006</v>
      </c>
      <c r="W98" s="34">
        <v>163</v>
      </c>
      <c r="X98" s="38">
        <f>W98/1000</f>
        <v>0.16300000000000001</v>
      </c>
      <c r="Y98" s="29" t="s">
        <v>150</v>
      </c>
      <c r="Z98" s="29" t="s">
        <v>151</v>
      </c>
      <c r="AA98" s="29" t="s">
        <v>150</v>
      </c>
      <c r="AB98" s="30" t="s">
        <v>150</v>
      </c>
      <c r="AC98" s="39">
        <v>2.5000000000000001E-2</v>
      </c>
      <c r="AD98" s="89">
        <v>0.8</v>
      </c>
      <c r="AE98" s="89">
        <v>0.5</v>
      </c>
      <c r="AF98" s="30">
        <v>0</v>
      </c>
      <c r="AG98" s="30">
        <v>0.3</v>
      </c>
      <c r="AH98" s="30">
        <v>0.3</v>
      </c>
      <c r="AI98" s="31">
        <v>1</v>
      </c>
      <c r="AJ98" s="31">
        <v>0</v>
      </c>
      <c r="AK98" s="31">
        <v>1</v>
      </c>
      <c r="AL98" s="31">
        <v>1</v>
      </c>
      <c r="AM98" s="88">
        <v>0</v>
      </c>
      <c r="AN98" s="88">
        <v>0</v>
      </c>
      <c r="AO98" s="29">
        <v>0</v>
      </c>
      <c r="AP98" s="29">
        <v>0</v>
      </c>
      <c r="AQ98" s="31">
        <f>SUM(AD98:AP98)</f>
        <v>4.9000000000000004</v>
      </c>
      <c r="AR98" s="40">
        <f>AVERAGE(AD98:AP98)</f>
        <v>0.37692307692307697</v>
      </c>
      <c r="AS98" s="100">
        <f>_xlfn.RANK.EQ(V98,V98:V197,1)/100</f>
        <v>0.03</v>
      </c>
      <c r="AT98" s="31">
        <f>_xlfn.RANK.EQ(X98,X98:X197,1)/100</f>
        <v>0.03</v>
      </c>
      <c r="AU98" s="41">
        <f>AVERAGE(AC98, AR98,V98, X98)</f>
        <v>0.29230576923076929</v>
      </c>
    </row>
    <row r="99" spans="1:47" s="42" customFormat="1" hidden="1" x14ac:dyDescent="0.2">
      <c r="A99" s="28">
        <f>_xlfn.RANK.EQ(AU99,$AU$2:$AU$101,0)</f>
        <v>97</v>
      </c>
      <c r="B99" s="35" t="s">
        <v>63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 t="s">
        <v>20</v>
      </c>
      <c r="M99" s="33"/>
      <c r="N99" s="33"/>
      <c r="O99" s="33" t="s">
        <v>20</v>
      </c>
      <c r="P99" s="33"/>
      <c r="Q99" s="33"/>
      <c r="R99" s="33"/>
      <c r="S99" s="33"/>
      <c r="T99" s="28"/>
      <c r="U99" s="36">
        <v>74.400000000000006</v>
      </c>
      <c r="V99" s="37">
        <f>1-(U99/100)</f>
        <v>0.25599999999999989</v>
      </c>
      <c r="W99" s="34">
        <v>198</v>
      </c>
      <c r="X99" s="38">
        <f>W99/1000</f>
        <v>0.19800000000000001</v>
      </c>
      <c r="Y99" s="29" t="s">
        <v>150</v>
      </c>
      <c r="Z99" s="29" t="s">
        <v>151</v>
      </c>
      <c r="AA99" s="29" t="s">
        <v>166</v>
      </c>
      <c r="AB99" s="30" t="s">
        <v>166</v>
      </c>
      <c r="AC99" s="39">
        <v>0.02</v>
      </c>
      <c r="AD99" s="31">
        <v>1</v>
      </c>
      <c r="AE99" s="31">
        <v>1</v>
      </c>
      <c r="AF99" s="30">
        <v>0</v>
      </c>
      <c r="AG99" s="30">
        <v>0.6</v>
      </c>
      <c r="AH99" s="30">
        <v>0</v>
      </c>
      <c r="AI99" s="31">
        <v>1</v>
      </c>
      <c r="AJ99" s="31">
        <v>1</v>
      </c>
      <c r="AK99" s="31">
        <v>1</v>
      </c>
      <c r="AL99" s="31">
        <v>1</v>
      </c>
      <c r="AM99" s="88" t="s">
        <v>150</v>
      </c>
      <c r="AN99" s="88" t="s">
        <v>153</v>
      </c>
      <c r="AO99" s="29">
        <v>1</v>
      </c>
      <c r="AP99" s="29">
        <v>0</v>
      </c>
      <c r="AQ99" s="31">
        <f>SUM(AD99:AP99)</f>
        <v>7.6</v>
      </c>
      <c r="AR99" s="40">
        <f>AVERAGE(AD99:AP99)</f>
        <v>0.69090909090909092</v>
      </c>
      <c r="AS99" s="100">
        <f>_xlfn.RANK.EQ(V99,V99:V198,1)/100</f>
        <v>0.01</v>
      </c>
      <c r="AT99" s="31">
        <f>_xlfn.RANK.EQ(X99,X99:X198,1)/100</f>
        <v>0.03</v>
      </c>
      <c r="AU99" s="41">
        <f>AVERAGE(AC99, AR99,V99, X99)</f>
        <v>0.29122727272727272</v>
      </c>
    </row>
    <row r="100" spans="1:47" s="42" customFormat="1" ht="25.5" hidden="1" x14ac:dyDescent="0.2">
      <c r="A100" s="28">
        <f>_xlfn.RANK.EQ(AU100,$AU$2:$AU$101,0)</f>
        <v>98</v>
      </c>
      <c r="B100" s="35" t="s">
        <v>99</v>
      </c>
      <c r="C100" s="33"/>
      <c r="D100" s="33"/>
      <c r="E100" s="33"/>
      <c r="F100" s="33"/>
      <c r="G100" s="33"/>
      <c r="H100" s="33"/>
      <c r="I100" s="33" t="s">
        <v>20</v>
      </c>
      <c r="J100" s="33"/>
      <c r="K100" s="33"/>
      <c r="L100" s="33"/>
      <c r="M100" s="33"/>
      <c r="N100" s="33"/>
      <c r="O100" s="33"/>
      <c r="P100" s="33" t="s">
        <v>20</v>
      </c>
      <c r="Q100" s="33"/>
      <c r="R100" s="33"/>
      <c r="S100" s="33"/>
      <c r="T100" s="33"/>
      <c r="U100" s="36">
        <v>41.67</v>
      </c>
      <c r="V100" s="37">
        <f>1-(U100/100)</f>
        <v>0.58329999999999993</v>
      </c>
      <c r="W100" s="34">
        <v>2</v>
      </c>
      <c r="X100" s="38">
        <f>W100/1000</f>
        <v>2E-3</v>
      </c>
      <c r="Y100" s="29">
        <v>1</v>
      </c>
      <c r="Z100" s="29" t="s">
        <v>151</v>
      </c>
      <c r="AA100" s="29" t="s">
        <v>150</v>
      </c>
      <c r="AB100" s="30" t="s">
        <v>150</v>
      </c>
      <c r="AC100" s="39">
        <v>4.1000000000000002E-2</v>
      </c>
      <c r="AD100" s="89">
        <v>0.3</v>
      </c>
      <c r="AE100" s="89">
        <v>0.2</v>
      </c>
      <c r="AF100" s="30">
        <v>0</v>
      </c>
      <c r="AG100" s="30">
        <v>0.2</v>
      </c>
      <c r="AH100" s="30">
        <v>0.2</v>
      </c>
      <c r="AI100" s="31">
        <v>1</v>
      </c>
      <c r="AJ100" s="31">
        <v>0</v>
      </c>
      <c r="AK100" s="31">
        <v>1</v>
      </c>
      <c r="AL100" s="31">
        <v>1</v>
      </c>
      <c r="AM100" s="88" t="s">
        <v>150</v>
      </c>
      <c r="AN100" s="88">
        <v>0</v>
      </c>
      <c r="AO100" s="29">
        <v>0</v>
      </c>
      <c r="AP100" s="29">
        <v>0</v>
      </c>
      <c r="AQ100" s="31">
        <f>SUM(AD100:AP100)</f>
        <v>3.9</v>
      </c>
      <c r="AR100" s="40">
        <f>AVERAGE(AD100:AP100)</f>
        <v>0.32500000000000001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0.23782499999999998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H2:H10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6</v>
      </c>
      <c r="B4" s="35" t="s">
        <v>113</v>
      </c>
      <c r="C4" s="33" t="s">
        <v>20</v>
      </c>
      <c r="D4" s="33" t="s">
        <v>20</v>
      </c>
      <c r="E4" s="33" t="s">
        <v>20</v>
      </c>
      <c r="F4" s="33" t="s">
        <v>20</v>
      </c>
      <c r="G4" s="33"/>
      <c r="H4" s="33"/>
      <c r="I4" s="33" t="s">
        <v>20</v>
      </c>
      <c r="J4" s="33"/>
      <c r="K4" s="33" t="s">
        <v>20</v>
      </c>
      <c r="L4" s="33" t="s">
        <v>20</v>
      </c>
      <c r="M4" s="33"/>
      <c r="N4" s="33" t="s">
        <v>20</v>
      </c>
      <c r="O4" s="33" t="s">
        <v>20</v>
      </c>
      <c r="P4" s="33" t="s">
        <v>20</v>
      </c>
      <c r="Q4" s="33" t="s">
        <v>20</v>
      </c>
      <c r="R4" s="33"/>
      <c r="S4" s="33" t="s">
        <v>20</v>
      </c>
      <c r="T4" s="28"/>
      <c r="U4" s="36">
        <v>2.29</v>
      </c>
      <c r="V4" s="37">
        <f>1-(U4/100)</f>
        <v>0.97709999999999997</v>
      </c>
      <c r="W4" s="34">
        <v>34206</v>
      </c>
      <c r="X4" s="38">
        <f>W4/1000</f>
        <v>34.206000000000003</v>
      </c>
      <c r="Y4" s="43">
        <v>14000</v>
      </c>
      <c r="Z4" s="29"/>
      <c r="AA4" s="29" t="s">
        <v>204</v>
      </c>
      <c r="AB4" s="30"/>
      <c r="AC4" s="39">
        <v>0.79700000000000004</v>
      </c>
      <c r="AD4" s="31">
        <v>1</v>
      </c>
      <c r="AE4" s="31">
        <v>1</v>
      </c>
      <c r="AF4" s="30">
        <v>1</v>
      </c>
      <c r="AG4" s="30">
        <v>0.6</v>
      </c>
      <c r="AH4" s="30">
        <v>0</v>
      </c>
      <c r="AI4" s="31">
        <v>1</v>
      </c>
      <c r="AJ4" s="31">
        <v>1</v>
      </c>
      <c r="AK4" s="31">
        <v>1</v>
      </c>
      <c r="AL4" s="31">
        <v>1</v>
      </c>
      <c r="AM4" s="88" t="s">
        <v>149</v>
      </c>
      <c r="AN4" s="88" t="s">
        <v>153</v>
      </c>
      <c r="AO4" s="29">
        <v>1</v>
      </c>
      <c r="AP4" s="29">
        <v>1</v>
      </c>
      <c r="AQ4" s="31">
        <f>SUM(AD4:AP4)</f>
        <v>9.6</v>
      </c>
      <c r="AR4" s="40">
        <f>AVERAGE(AD4:AP4)</f>
        <v>0.87272727272727268</v>
      </c>
      <c r="AS4" s="100">
        <f>_xlfn.RANK.EQ(V4,V4:V103,1)/100</f>
        <v>0.5</v>
      </c>
      <c r="AT4" s="31">
        <f>_xlfn.RANK.EQ(X4,X4:X103,1)/100</f>
        <v>0.89</v>
      </c>
      <c r="AU4" s="41">
        <f>AVERAGE(AC4, AR4,V4, X4)</f>
        <v>9.2132068181818187</v>
      </c>
    </row>
    <row r="5" spans="1:47" s="42" customFormat="1" ht="25.5" x14ac:dyDescent="0.2">
      <c r="A5" s="28">
        <f>_xlfn.RANK.EQ(AU5,$AU$2:$AU$101,0)</f>
        <v>10</v>
      </c>
      <c r="B5" s="35" t="s">
        <v>75</v>
      </c>
      <c r="C5" s="33" t="s">
        <v>20</v>
      </c>
      <c r="D5" s="33"/>
      <c r="E5" s="33" t="s">
        <v>20</v>
      </c>
      <c r="F5" s="33"/>
      <c r="G5" s="33"/>
      <c r="H5" s="33"/>
      <c r="I5" s="33" t="s">
        <v>20</v>
      </c>
      <c r="J5" s="33" t="s">
        <v>20</v>
      </c>
      <c r="K5" s="33" t="s">
        <v>20</v>
      </c>
      <c r="L5" s="33"/>
      <c r="M5" s="33" t="s">
        <v>20</v>
      </c>
      <c r="N5" s="33"/>
      <c r="O5" s="33"/>
      <c r="P5" s="33" t="s">
        <v>20</v>
      </c>
      <c r="Q5" s="33" t="s">
        <v>20</v>
      </c>
      <c r="R5" s="33"/>
      <c r="S5" s="33" t="s">
        <v>20</v>
      </c>
      <c r="T5" s="28"/>
      <c r="U5" s="36">
        <v>0.72</v>
      </c>
      <c r="V5" s="37">
        <f>1-(U5/100)</f>
        <v>0.99280000000000002</v>
      </c>
      <c r="W5" s="34">
        <v>16236</v>
      </c>
      <c r="X5" s="38">
        <f>W5/1000</f>
        <v>16.236000000000001</v>
      </c>
      <c r="Y5" s="29"/>
      <c r="Z5" s="29"/>
      <c r="AA5" s="29" t="s">
        <v>200</v>
      </c>
      <c r="AB5" s="30" t="s">
        <v>200</v>
      </c>
      <c r="AC5" s="39">
        <v>0.60399999999999998</v>
      </c>
      <c r="AD5" s="31">
        <v>1</v>
      </c>
      <c r="AE5" s="31">
        <v>1</v>
      </c>
      <c r="AF5" s="30" t="s">
        <v>150</v>
      </c>
      <c r="AG5" s="30">
        <v>0.6</v>
      </c>
      <c r="AH5" s="30">
        <v>0.2</v>
      </c>
      <c r="AI5" s="31">
        <v>1</v>
      </c>
      <c r="AJ5" s="31">
        <v>1</v>
      </c>
      <c r="AK5" s="31">
        <v>0.66</v>
      </c>
      <c r="AL5" s="31">
        <v>0.66</v>
      </c>
      <c r="AM5" s="88" t="s">
        <v>149</v>
      </c>
      <c r="AN5" s="88" t="s">
        <v>153</v>
      </c>
      <c r="AO5" s="29">
        <v>1</v>
      </c>
      <c r="AP5" s="29">
        <v>0</v>
      </c>
      <c r="AQ5" s="31">
        <f>SUM(AD5:AP5)</f>
        <v>7.120000000000001</v>
      </c>
      <c r="AR5" s="40">
        <f>AVERAGE(AD5:AP5)</f>
        <v>0.71200000000000008</v>
      </c>
      <c r="AS5" s="100">
        <f>_xlfn.RANK.EQ(V5,V5:V104,1)/100</f>
        <v>0.71</v>
      </c>
      <c r="AT5" s="31">
        <f>_xlfn.RANK.EQ(X5,X5:X104,1)/100</f>
        <v>0.85</v>
      </c>
      <c r="AU5" s="41">
        <f>AVERAGE(AC5, AR5,V5, X5)</f>
        <v>4.6362000000000005</v>
      </c>
    </row>
    <row r="6" spans="1:47" s="42" customFormat="1" ht="25.5" x14ac:dyDescent="0.2">
      <c r="A6" s="28">
        <f>_xlfn.RANK.EQ(AU6,$AU$2:$AU$101,0)</f>
        <v>16</v>
      </c>
      <c r="B6" s="35" t="s">
        <v>23</v>
      </c>
      <c r="C6" s="27"/>
      <c r="D6" s="27"/>
      <c r="E6" s="27"/>
      <c r="F6" s="27"/>
      <c r="G6" s="27"/>
      <c r="H6" s="27"/>
      <c r="I6" s="27" t="s">
        <v>20</v>
      </c>
      <c r="J6" s="27" t="s">
        <v>20</v>
      </c>
      <c r="K6" s="27" t="s">
        <v>20</v>
      </c>
      <c r="L6" s="27"/>
      <c r="M6" s="27" t="s">
        <v>20</v>
      </c>
      <c r="N6" s="27"/>
      <c r="O6" s="27"/>
      <c r="P6" s="27" t="s">
        <v>20</v>
      </c>
      <c r="Q6" s="27"/>
      <c r="R6" s="27" t="s">
        <v>20</v>
      </c>
      <c r="S6" s="27"/>
      <c r="T6" s="28"/>
      <c r="U6" s="36">
        <v>5.38</v>
      </c>
      <c r="V6" s="37">
        <f>1-(U6/100)</f>
        <v>0.94620000000000004</v>
      </c>
      <c r="W6" s="34">
        <v>7823</v>
      </c>
      <c r="X6" s="38">
        <f>W6/1000</f>
        <v>7.8230000000000004</v>
      </c>
      <c r="Y6" s="29">
        <v>2400</v>
      </c>
      <c r="Z6" s="29">
        <v>0</v>
      </c>
      <c r="AA6" s="43" t="s">
        <v>154</v>
      </c>
      <c r="AB6" s="30"/>
      <c r="AC6" s="39">
        <v>0.25</v>
      </c>
      <c r="AD6" s="31">
        <v>0.8</v>
      </c>
      <c r="AE6" s="31">
        <v>0.7</v>
      </c>
      <c r="AF6" s="30">
        <v>1</v>
      </c>
      <c r="AG6" s="30">
        <v>0.6</v>
      </c>
      <c r="AH6" s="30">
        <v>0.4</v>
      </c>
      <c r="AI6" s="31">
        <v>1</v>
      </c>
      <c r="AJ6" s="31">
        <v>1</v>
      </c>
      <c r="AK6" s="31">
        <v>1</v>
      </c>
      <c r="AL6" s="31">
        <v>1</v>
      </c>
      <c r="AM6" s="88" t="s">
        <v>155</v>
      </c>
      <c r="AN6" s="88" t="s">
        <v>153</v>
      </c>
      <c r="AO6" s="29">
        <v>1</v>
      </c>
      <c r="AP6" s="29">
        <v>1</v>
      </c>
      <c r="AQ6" s="31">
        <f>SUM(AD6:AP6)</f>
        <v>9.5</v>
      </c>
      <c r="AR6" s="40">
        <f>AVERAGE(AD6:AP6)</f>
        <v>0.86363636363636365</v>
      </c>
      <c r="AS6" s="100">
        <f>_xlfn.RANK.EQ(V6,V6:V105,1)/100</f>
        <v>0.31</v>
      </c>
      <c r="AT6" s="31">
        <f>_xlfn.RANK.EQ(X6,X6:X105,1)/100</f>
        <v>0.79</v>
      </c>
      <c r="AU6" s="41">
        <f>AVERAGE(AC6, AR6,V6, X6)</f>
        <v>2.4707090909090912</v>
      </c>
    </row>
    <row r="7" spans="1:47" s="42" customFormat="1" x14ac:dyDescent="0.2">
      <c r="A7" s="28">
        <f>_xlfn.RANK.EQ(AU7,$AU$2:$AU$101,0)</f>
        <v>20</v>
      </c>
      <c r="B7" s="35" t="s">
        <v>69</v>
      </c>
      <c r="C7" s="33"/>
      <c r="D7" s="33"/>
      <c r="E7" s="33"/>
      <c r="F7" s="33"/>
      <c r="G7" s="33"/>
      <c r="H7" s="33"/>
      <c r="I7" s="33" t="s">
        <v>20</v>
      </c>
      <c r="J7" s="33" t="s">
        <v>20</v>
      </c>
      <c r="K7" s="33"/>
      <c r="L7" s="33"/>
      <c r="M7" s="33" t="s">
        <v>20</v>
      </c>
      <c r="N7" s="33"/>
      <c r="O7" s="33"/>
      <c r="P7" s="33" t="s">
        <v>20</v>
      </c>
      <c r="Q7" s="33"/>
      <c r="R7" s="33"/>
      <c r="S7" s="27"/>
      <c r="T7" s="28"/>
      <c r="U7" s="36">
        <v>4.2</v>
      </c>
      <c r="V7" s="37">
        <f>1-(U7/100)</f>
        <v>0.95799999999999996</v>
      </c>
      <c r="W7" s="34">
        <v>7529</v>
      </c>
      <c r="X7" s="38">
        <f>W7/1000</f>
        <v>7.5289999999999999</v>
      </c>
      <c r="Y7" s="29">
        <v>0</v>
      </c>
      <c r="Z7" s="29">
        <v>2100</v>
      </c>
      <c r="AA7" s="29" t="s">
        <v>195</v>
      </c>
      <c r="AB7" s="30" t="s">
        <v>150</v>
      </c>
      <c r="AC7" s="39">
        <v>6.2E-2</v>
      </c>
      <c r="AD7" s="31">
        <v>1</v>
      </c>
      <c r="AE7" s="31">
        <v>1</v>
      </c>
      <c r="AF7" s="30">
        <v>1</v>
      </c>
      <c r="AG7" s="30">
        <v>0.8</v>
      </c>
      <c r="AH7" s="30">
        <v>0.8</v>
      </c>
      <c r="AI7" s="31">
        <v>1</v>
      </c>
      <c r="AJ7" s="31">
        <v>1</v>
      </c>
      <c r="AK7" s="31">
        <v>1</v>
      </c>
      <c r="AL7" s="31">
        <v>1</v>
      </c>
      <c r="AM7" s="88" t="s">
        <v>155</v>
      </c>
      <c r="AN7" s="88" t="s">
        <v>153</v>
      </c>
      <c r="AO7" s="29">
        <v>1</v>
      </c>
      <c r="AP7" s="29">
        <v>1</v>
      </c>
      <c r="AQ7" s="31">
        <f>SUM(AD7:AP7)</f>
        <v>10.6</v>
      </c>
      <c r="AR7" s="40">
        <f>AVERAGE(AD7:AP7)</f>
        <v>0.96363636363636362</v>
      </c>
      <c r="AS7" s="100">
        <f>_xlfn.RANK.EQ(V7,V7:V106,1)/100</f>
        <v>0.34</v>
      </c>
      <c r="AT7" s="31">
        <f>_xlfn.RANK.EQ(X7,X7:X106,1)/100</f>
        <v>0.78</v>
      </c>
      <c r="AU7" s="41">
        <f>AVERAGE(AC7, AR7,V7, X7)</f>
        <v>2.3781590909090911</v>
      </c>
    </row>
    <row r="8" spans="1:47" s="42" customFormat="1" x14ac:dyDescent="0.2">
      <c r="A8" s="28">
        <f>_xlfn.RANK.EQ(AU8,$AU$2:$AU$101,0)</f>
        <v>24</v>
      </c>
      <c r="B8" s="35" t="s">
        <v>53</v>
      </c>
      <c r="C8" s="33"/>
      <c r="D8" s="33" t="s">
        <v>20</v>
      </c>
      <c r="E8" s="33" t="s">
        <v>20</v>
      </c>
      <c r="F8" s="33" t="s">
        <v>20</v>
      </c>
      <c r="G8" s="33" t="s">
        <v>20</v>
      </c>
      <c r="H8" s="33" t="s">
        <v>20</v>
      </c>
      <c r="I8" s="33" t="s">
        <v>20</v>
      </c>
      <c r="J8" s="33"/>
      <c r="K8" s="33"/>
      <c r="L8" s="33" t="s">
        <v>20</v>
      </c>
      <c r="M8" s="33" t="s">
        <v>20</v>
      </c>
      <c r="N8" s="33" t="s">
        <v>20</v>
      </c>
      <c r="O8" s="33" t="s">
        <v>20</v>
      </c>
      <c r="P8" s="33"/>
      <c r="Q8" s="33" t="s">
        <v>20</v>
      </c>
      <c r="R8" s="33"/>
      <c r="S8" s="33"/>
      <c r="T8" s="33" t="s">
        <v>20</v>
      </c>
      <c r="U8" s="36">
        <v>2.46</v>
      </c>
      <c r="V8" s="37">
        <f>1-(U8/100)</f>
        <v>0.97540000000000004</v>
      </c>
      <c r="W8" s="34">
        <v>6116</v>
      </c>
      <c r="X8" s="38">
        <f>W8/1000</f>
        <v>6.1159999999999997</v>
      </c>
      <c r="Y8" s="43">
        <v>10000</v>
      </c>
      <c r="Z8" s="43">
        <v>10000</v>
      </c>
      <c r="AA8" s="29" t="s">
        <v>150</v>
      </c>
      <c r="AB8" s="30" t="s">
        <v>188</v>
      </c>
      <c r="AC8" s="39">
        <v>0.85099999999999998</v>
      </c>
      <c r="AD8" s="31">
        <v>0.8</v>
      </c>
      <c r="AE8" s="31">
        <v>1</v>
      </c>
      <c r="AF8" s="30">
        <v>0</v>
      </c>
      <c r="AG8" s="30">
        <v>0.8</v>
      </c>
      <c r="AH8" s="30">
        <v>1</v>
      </c>
      <c r="AI8" s="31">
        <v>1</v>
      </c>
      <c r="AJ8" s="31">
        <v>1</v>
      </c>
      <c r="AK8" s="31">
        <v>1</v>
      </c>
      <c r="AL8" s="31">
        <v>1</v>
      </c>
      <c r="AM8" s="88" t="s">
        <v>148</v>
      </c>
      <c r="AN8" s="88" t="s">
        <v>155</v>
      </c>
      <c r="AO8" s="29">
        <v>1</v>
      </c>
      <c r="AP8" s="29">
        <v>0</v>
      </c>
      <c r="AQ8" s="31">
        <f>SUM(AD8:AP8)</f>
        <v>8.6</v>
      </c>
      <c r="AR8" s="40">
        <f>AVERAGE(AD8:AP8)</f>
        <v>0.78181818181818175</v>
      </c>
      <c r="AS8" s="100">
        <f>_xlfn.RANK.EQ(V8,V8:V107,1)/100</f>
        <v>0.48</v>
      </c>
      <c r="AT8" s="31">
        <f>_xlfn.RANK.EQ(X8,X8:X107,1)/100</f>
        <v>0.73</v>
      </c>
      <c r="AU8" s="41">
        <f>AVERAGE(AC8, AR8,V8, X8)</f>
        <v>2.1810545454545451</v>
      </c>
    </row>
    <row r="9" spans="1:47" s="42" customFormat="1" x14ac:dyDescent="0.2">
      <c r="A9" s="28">
        <f>_xlfn.RANK.EQ(AU9,$AU$2:$AU$101,0)</f>
        <v>30</v>
      </c>
      <c r="B9" s="35" t="s">
        <v>101</v>
      </c>
      <c r="C9" s="33" t="s">
        <v>20</v>
      </c>
      <c r="D9" s="33"/>
      <c r="E9" s="33" t="s">
        <v>20</v>
      </c>
      <c r="F9" s="33"/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3" t="s">
        <v>20</v>
      </c>
      <c r="M9" s="33" t="s">
        <v>20</v>
      </c>
      <c r="N9" s="33"/>
      <c r="O9" s="33"/>
      <c r="P9" s="33" t="s">
        <v>20</v>
      </c>
      <c r="Q9" s="33" t="s">
        <v>20</v>
      </c>
      <c r="R9" s="33" t="s">
        <v>20</v>
      </c>
      <c r="S9" s="33" t="s">
        <v>20</v>
      </c>
      <c r="T9" s="33" t="s">
        <v>20</v>
      </c>
      <c r="U9" s="36">
        <v>2.0699999999999998</v>
      </c>
      <c r="V9" s="37">
        <f>1-(U9/100)</f>
        <v>0.97929999999999995</v>
      </c>
      <c r="W9" s="34">
        <v>4648</v>
      </c>
      <c r="X9" s="38">
        <f>W9/1000</f>
        <v>4.6479999999999997</v>
      </c>
      <c r="Y9" s="29">
        <v>200</v>
      </c>
      <c r="Z9" s="29">
        <v>200</v>
      </c>
      <c r="AA9" s="29" t="s">
        <v>214</v>
      </c>
      <c r="AB9" s="30" t="s">
        <v>214</v>
      </c>
      <c r="AC9" s="39">
        <v>0.80100000000000005</v>
      </c>
      <c r="AD9" s="31">
        <v>1</v>
      </c>
      <c r="AE9" s="31">
        <v>1</v>
      </c>
      <c r="AF9" s="30">
        <v>1</v>
      </c>
      <c r="AG9" s="30">
        <v>0.8</v>
      </c>
      <c r="AH9" s="30">
        <v>0.8</v>
      </c>
      <c r="AI9" s="31">
        <v>1</v>
      </c>
      <c r="AJ9" s="31">
        <v>1</v>
      </c>
      <c r="AK9" s="31">
        <v>1</v>
      </c>
      <c r="AL9" s="31">
        <v>1</v>
      </c>
      <c r="AM9" s="88" t="s">
        <v>153</v>
      </c>
      <c r="AN9" s="88" t="s">
        <v>153</v>
      </c>
      <c r="AO9" s="29">
        <v>0</v>
      </c>
      <c r="AP9" s="29">
        <v>0</v>
      </c>
      <c r="AQ9" s="31">
        <f>SUM(AD9:AP9)</f>
        <v>8.6</v>
      </c>
      <c r="AR9" s="40">
        <f>AVERAGE(AD9:AP9)</f>
        <v>0.78181818181818175</v>
      </c>
      <c r="AS9" s="100">
        <f>_xlfn.RANK.EQ(V9,V9:V108,1)/100</f>
        <v>0.52</v>
      </c>
      <c r="AT9" s="31">
        <f>_xlfn.RANK.EQ(X9,X9:X108,1)/100</f>
        <v>0.63</v>
      </c>
      <c r="AU9" s="41">
        <f>AVERAGE(AC9, AR9,V9, X9)</f>
        <v>1.8025295454545454</v>
      </c>
    </row>
    <row r="10" spans="1:47" s="42" customFormat="1" x14ac:dyDescent="0.2">
      <c r="A10" s="28">
        <f>_xlfn.RANK.EQ(AU10,$AU$2:$AU$101,0)</f>
        <v>32</v>
      </c>
      <c r="B10" s="35" t="s">
        <v>92</v>
      </c>
      <c r="C10" s="27"/>
      <c r="D10" s="27"/>
      <c r="E10" s="27"/>
      <c r="F10" s="27"/>
      <c r="G10" s="27" t="s">
        <v>20</v>
      </c>
      <c r="H10" s="27"/>
      <c r="I10" s="27" t="s">
        <v>20</v>
      </c>
      <c r="J10" s="27"/>
      <c r="K10" s="27" t="s">
        <v>20</v>
      </c>
      <c r="L10" s="27"/>
      <c r="M10" s="27"/>
      <c r="N10" s="27"/>
      <c r="O10" s="27"/>
      <c r="P10" s="27"/>
      <c r="Q10" s="27"/>
      <c r="R10" s="27"/>
      <c r="S10" s="27"/>
      <c r="T10" s="28"/>
      <c r="U10" s="36">
        <v>1.08</v>
      </c>
      <c r="V10" s="37">
        <f>1-(U10/100)</f>
        <v>0.98919999999999997</v>
      </c>
      <c r="W10" s="34">
        <v>5074</v>
      </c>
      <c r="X10" s="38">
        <f>W10/1000</f>
        <v>5.0739999999999998</v>
      </c>
      <c r="Y10" s="29">
        <v>1</v>
      </c>
      <c r="Z10" s="29" t="s">
        <v>151</v>
      </c>
      <c r="AA10" s="29" t="s">
        <v>213</v>
      </c>
      <c r="AB10" s="30" t="s">
        <v>213</v>
      </c>
      <c r="AC10" s="39">
        <v>0.24199999999999999</v>
      </c>
      <c r="AD10" s="89">
        <v>0.3</v>
      </c>
      <c r="AE10" s="89">
        <v>1</v>
      </c>
      <c r="AF10" s="30">
        <v>0</v>
      </c>
      <c r="AG10" s="30">
        <v>0.6</v>
      </c>
      <c r="AH10" s="30">
        <v>0.3</v>
      </c>
      <c r="AI10" s="31">
        <v>1</v>
      </c>
      <c r="AJ10" s="31">
        <v>1</v>
      </c>
      <c r="AK10" s="31">
        <v>1</v>
      </c>
      <c r="AL10" s="31">
        <v>1</v>
      </c>
      <c r="AM10" s="88" t="s">
        <v>150</v>
      </c>
      <c r="AN10" s="88">
        <v>1</v>
      </c>
      <c r="AO10" s="29">
        <v>1</v>
      </c>
      <c r="AP10" s="29">
        <v>1</v>
      </c>
      <c r="AQ10" s="31">
        <f>SUM(AD10:AP10)</f>
        <v>9.1999999999999993</v>
      </c>
      <c r="AR10" s="40">
        <f>AVERAGE(AD10:AP10)</f>
        <v>0.76666666666666661</v>
      </c>
      <c r="AS10" s="100">
        <f>_xlfn.RANK.EQ(V10,V10:V109,1)/100</f>
        <v>0.63</v>
      </c>
      <c r="AT10" s="31">
        <f>_xlfn.RANK.EQ(X10,X10:X109,1)/100</f>
        <v>0.66</v>
      </c>
      <c r="AU10" s="41">
        <f>AVERAGE(AC10, AR10,V10, X10)</f>
        <v>1.7679666666666667</v>
      </c>
    </row>
    <row r="11" spans="1:47" s="42" customFormat="1" x14ac:dyDescent="0.2">
      <c r="A11" s="28">
        <f>_xlfn.RANK.EQ(AU11,$AU$2:$AU$101,0)</f>
        <v>36</v>
      </c>
      <c r="B11" s="35" t="s">
        <v>56</v>
      </c>
      <c r="C11" s="33"/>
      <c r="D11" s="33" t="s">
        <v>20</v>
      </c>
      <c r="E11" s="33"/>
      <c r="F11" s="33" t="s">
        <v>20</v>
      </c>
      <c r="G11" s="33"/>
      <c r="H11" s="33" t="s">
        <v>20</v>
      </c>
      <c r="I11" s="33" t="s">
        <v>20</v>
      </c>
      <c r="J11" s="33" t="s">
        <v>20</v>
      </c>
      <c r="K11" s="33"/>
      <c r="L11" s="33" t="s">
        <v>20</v>
      </c>
      <c r="M11" s="33"/>
      <c r="N11" s="33" t="s">
        <v>20</v>
      </c>
      <c r="O11" s="33" t="s">
        <v>20</v>
      </c>
      <c r="P11" s="33"/>
      <c r="Q11" s="33"/>
      <c r="R11" s="33"/>
      <c r="S11" s="33" t="s">
        <v>20</v>
      </c>
      <c r="T11" s="28"/>
      <c r="U11" s="36">
        <v>0.24</v>
      </c>
      <c r="V11" s="37">
        <f>1-(U11/100)</f>
        <v>0.99760000000000004</v>
      </c>
      <c r="W11" s="34">
        <v>4436</v>
      </c>
      <c r="X11" s="38">
        <f>W11/1000</f>
        <v>4.4359999999999999</v>
      </c>
      <c r="Y11" s="29" t="s">
        <v>150</v>
      </c>
      <c r="Z11" s="29" t="s">
        <v>151</v>
      </c>
      <c r="AA11" s="29"/>
      <c r="AB11" s="30"/>
      <c r="AC11" s="39">
        <v>0.34599999999999997</v>
      </c>
      <c r="AD11" s="31">
        <v>1</v>
      </c>
      <c r="AE11" s="31">
        <v>1</v>
      </c>
      <c r="AF11" s="30">
        <v>1</v>
      </c>
      <c r="AG11" s="30">
        <v>0.4</v>
      </c>
      <c r="AH11" s="30">
        <v>0.2</v>
      </c>
      <c r="AI11" s="31">
        <v>1</v>
      </c>
      <c r="AJ11" s="31">
        <v>1</v>
      </c>
      <c r="AK11" s="31">
        <v>1</v>
      </c>
      <c r="AL11" s="31">
        <v>1</v>
      </c>
      <c r="AM11" s="88"/>
      <c r="AN11" s="88"/>
      <c r="AO11" s="29">
        <v>1</v>
      </c>
      <c r="AP11" s="29">
        <v>1</v>
      </c>
      <c r="AQ11" s="31">
        <f>SUM(AD11:AP11)</f>
        <v>9.6</v>
      </c>
      <c r="AR11" s="40">
        <f>AVERAGE(AD11:AP11)</f>
        <v>0.87272727272727268</v>
      </c>
      <c r="AS11" s="100">
        <f>_xlfn.RANK.EQ(V11,V11:V110,1)/100</f>
        <v>0.85</v>
      </c>
      <c r="AT11" s="31">
        <f>_xlfn.RANK.EQ(X11,X11:X110,1)/100</f>
        <v>0.64</v>
      </c>
      <c r="AU11" s="41">
        <f>AVERAGE(AC11, AR11,V11, X11)</f>
        <v>1.6630818181818181</v>
      </c>
    </row>
    <row r="12" spans="1:47" s="42" customFormat="1" ht="25.5" x14ac:dyDescent="0.2">
      <c r="A12" s="28">
        <f>_xlfn.RANK.EQ(AU12,$AU$2:$AU$101,0)</f>
        <v>38</v>
      </c>
      <c r="B12" s="35" t="s">
        <v>30</v>
      </c>
      <c r="C12" s="27"/>
      <c r="D12" s="27"/>
      <c r="E12" s="27"/>
      <c r="F12" s="27"/>
      <c r="G12" s="27"/>
      <c r="H12" s="27"/>
      <c r="I12" s="27" t="s">
        <v>20</v>
      </c>
      <c r="J12" s="27" t="s">
        <v>20</v>
      </c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36">
        <v>0.43</v>
      </c>
      <c r="V12" s="37">
        <f>1-(U12/100)</f>
        <v>0.99570000000000003</v>
      </c>
      <c r="W12" s="34">
        <v>3184</v>
      </c>
      <c r="X12" s="38">
        <f>W12/1000</f>
        <v>3.1840000000000002</v>
      </c>
      <c r="Y12" s="29" t="s">
        <v>150</v>
      </c>
      <c r="Z12" s="29">
        <v>0</v>
      </c>
      <c r="AA12" s="29"/>
      <c r="AB12" s="30" t="s">
        <v>161</v>
      </c>
      <c r="AC12" s="39">
        <v>0.02</v>
      </c>
      <c r="AD12" s="31">
        <v>0.8</v>
      </c>
      <c r="AE12" s="31">
        <v>1</v>
      </c>
      <c r="AF12" s="30">
        <v>1</v>
      </c>
      <c r="AG12" s="30">
        <v>0.6</v>
      </c>
      <c r="AH12" s="30">
        <v>0.6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1</v>
      </c>
      <c r="AP12" s="29">
        <v>1</v>
      </c>
      <c r="AQ12" s="31">
        <f>SUM(AD12:AP12)</f>
        <v>10</v>
      </c>
      <c r="AR12" s="40">
        <f>AVERAGE(AD12:AP12)</f>
        <v>0.90909090909090906</v>
      </c>
      <c r="AS12" s="100">
        <f>_xlfn.RANK.EQ(V12,V12:V111,1)/100</f>
        <v>0.78</v>
      </c>
      <c r="AT12" s="31">
        <f>_xlfn.RANK.EQ(X12,X12:X111,1)/100</f>
        <v>0.6</v>
      </c>
      <c r="AU12" s="41">
        <f>AVERAGE(AC12, AR12,V12, X12)</f>
        <v>1.2771977272727273</v>
      </c>
    </row>
    <row r="13" spans="1:47" s="42" customFormat="1" x14ac:dyDescent="0.2">
      <c r="A13" s="28">
        <f>_xlfn.RANK.EQ(AU13,$AU$2:$AU$101,0)</f>
        <v>41</v>
      </c>
      <c r="B13" s="35" t="s">
        <v>50</v>
      </c>
      <c r="C13" s="33"/>
      <c r="D13" s="33" t="s">
        <v>20</v>
      </c>
      <c r="E13" s="33" t="s">
        <v>20</v>
      </c>
      <c r="F13" s="33" t="s">
        <v>20</v>
      </c>
      <c r="G13" s="33" t="s">
        <v>20</v>
      </c>
      <c r="H13" s="33" t="s">
        <v>20</v>
      </c>
      <c r="I13" s="33" t="s">
        <v>20</v>
      </c>
      <c r="J13" s="33" t="s">
        <v>20</v>
      </c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/>
      <c r="T13" s="33" t="s">
        <v>20</v>
      </c>
      <c r="U13" s="36">
        <v>3.31</v>
      </c>
      <c r="V13" s="37">
        <f>1-(U13/100)</f>
        <v>0.96689999999999998</v>
      </c>
      <c r="W13" s="34">
        <v>1478</v>
      </c>
      <c r="X13" s="38">
        <f>W13/1000</f>
        <v>1.478</v>
      </c>
      <c r="Y13" s="29">
        <v>244</v>
      </c>
      <c r="Z13" s="29">
        <v>244</v>
      </c>
      <c r="AA13" s="29" t="s">
        <v>150</v>
      </c>
      <c r="AB13" s="30" t="s">
        <v>150</v>
      </c>
      <c r="AC13" s="39">
        <v>0.96799999999999997</v>
      </c>
      <c r="AD13" s="31">
        <v>0.8</v>
      </c>
      <c r="AE13" s="31">
        <v>1</v>
      </c>
      <c r="AF13" s="30">
        <v>0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>
        <v>1</v>
      </c>
      <c r="AN13" s="88" t="s">
        <v>153</v>
      </c>
      <c r="AO13" s="29">
        <v>1</v>
      </c>
      <c r="AP13" s="29">
        <v>0</v>
      </c>
      <c r="AQ13" s="31">
        <f>SUM(AD13:AP13)</f>
        <v>9</v>
      </c>
      <c r="AR13" s="40">
        <f>AVERAGE(AD13:AP13)</f>
        <v>0.75</v>
      </c>
      <c r="AS13" s="100">
        <f>_xlfn.RANK.EQ(V13,V13:V112,1)/100</f>
        <v>0.44</v>
      </c>
      <c r="AT13" s="31">
        <f>_xlfn.RANK.EQ(X13,X13:X112,1)/100</f>
        <v>0.43</v>
      </c>
      <c r="AU13" s="41">
        <f>AVERAGE(AC13, AR13,V13, X13)</f>
        <v>1.0407249999999999</v>
      </c>
    </row>
    <row r="14" spans="1:47" s="42" customFormat="1" x14ac:dyDescent="0.2">
      <c r="A14" s="28">
        <f>_xlfn.RANK.EQ(AU14,$AU$2:$AU$101,0)</f>
        <v>42</v>
      </c>
      <c r="B14" s="35" t="s">
        <v>47</v>
      </c>
      <c r="C14" s="33"/>
      <c r="D14" s="33"/>
      <c r="E14" s="33" t="s">
        <v>20</v>
      </c>
      <c r="F14" s="33"/>
      <c r="G14" s="33"/>
      <c r="H14" s="33"/>
      <c r="I14" s="33" t="s">
        <v>20</v>
      </c>
      <c r="J14" s="33"/>
      <c r="K14" s="33"/>
      <c r="L14" s="33"/>
      <c r="M14" s="33"/>
      <c r="N14" s="33"/>
      <c r="O14" s="33"/>
      <c r="P14" s="33" t="s">
        <v>20</v>
      </c>
      <c r="Q14" s="33"/>
      <c r="R14" s="27"/>
      <c r="S14" s="27"/>
      <c r="T14" s="28"/>
      <c r="U14" s="36">
        <v>3.79</v>
      </c>
      <c r="V14" s="37">
        <f>1-(U14/100)</f>
        <v>0.96209999999999996</v>
      </c>
      <c r="W14" s="34">
        <v>2041</v>
      </c>
      <c r="X14" s="38">
        <f>W14/1000</f>
        <v>2.0409999999999999</v>
      </c>
      <c r="Y14" s="29" t="s">
        <v>150</v>
      </c>
      <c r="Z14" s="29" t="s">
        <v>151</v>
      </c>
      <c r="AA14" s="29" t="s">
        <v>183</v>
      </c>
      <c r="AB14" s="30" t="s">
        <v>183</v>
      </c>
      <c r="AC14" s="39">
        <v>0.435</v>
      </c>
      <c r="AD14" s="31">
        <v>1</v>
      </c>
      <c r="AE14" s="31">
        <v>1</v>
      </c>
      <c r="AF14" s="30">
        <v>0</v>
      </c>
      <c r="AG14" s="30">
        <v>0.4</v>
      </c>
      <c r="AH14" s="30">
        <v>0</v>
      </c>
      <c r="AI14" s="31">
        <v>1</v>
      </c>
      <c r="AJ14" s="31">
        <v>1</v>
      </c>
      <c r="AK14" s="31">
        <v>1</v>
      </c>
      <c r="AL14" s="31">
        <v>1</v>
      </c>
      <c r="AM14" s="88" t="s">
        <v>150</v>
      </c>
      <c r="AN14" s="88" t="s">
        <v>153</v>
      </c>
      <c r="AO14" s="29">
        <v>1</v>
      </c>
      <c r="AP14" s="29">
        <v>0</v>
      </c>
      <c r="AQ14" s="31">
        <f>SUM(AD14:AP14)</f>
        <v>7.4</v>
      </c>
      <c r="AR14" s="40">
        <f>AVERAGE(AD14:AP14)</f>
        <v>0.67272727272727273</v>
      </c>
      <c r="AS14" s="100">
        <f>_xlfn.RANK.EQ(V14,V14:V113,1)/100</f>
        <v>0.41</v>
      </c>
      <c r="AT14" s="31">
        <f>_xlfn.RANK.EQ(X14,X14:X113,1)/100</f>
        <v>0.55000000000000004</v>
      </c>
      <c r="AU14" s="41">
        <f>AVERAGE(AC14, AR14,V14, X14)</f>
        <v>1.0277068181818181</v>
      </c>
    </row>
    <row r="15" spans="1:47" s="42" customFormat="1" x14ac:dyDescent="0.2">
      <c r="A15" s="28">
        <f>_xlfn.RANK.EQ(AU15,$AU$2:$AU$101,0)</f>
        <v>43</v>
      </c>
      <c r="B15" s="35" t="s">
        <v>45</v>
      </c>
      <c r="C15" s="33"/>
      <c r="D15" s="33"/>
      <c r="E15" s="33" t="s">
        <v>20</v>
      </c>
      <c r="F15" s="33"/>
      <c r="G15" s="33"/>
      <c r="H15" s="33"/>
      <c r="I15" s="33" t="s">
        <v>20</v>
      </c>
      <c r="J15" s="33" t="s">
        <v>20</v>
      </c>
      <c r="K15" s="33"/>
      <c r="L15" s="33"/>
      <c r="M15" s="33"/>
      <c r="N15" s="33"/>
      <c r="O15" s="33"/>
      <c r="P15" s="33" t="s">
        <v>20</v>
      </c>
      <c r="Q15" s="33"/>
      <c r="R15" s="27"/>
      <c r="S15" s="27"/>
      <c r="T15" s="28"/>
      <c r="U15" s="36">
        <v>0.69</v>
      </c>
      <c r="V15" s="37">
        <f>1-(U15/100)</f>
        <v>0.99309999999999998</v>
      </c>
      <c r="W15" s="34">
        <v>1821</v>
      </c>
      <c r="X15" s="38">
        <f>W15/1000</f>
        <v>1.821</v>
      </c>
      <c r="Y15" s="29" t="s">
        <v>150</v>
      </c>
      <c r="Z15" s="29" t="s">
        <v>151</v>
      </c>
      <c r="AA15" s="29" t="s">
        <v>150</v>
      </c>
      <c r="AB15" s="30" t="s">
        <v>182</v>
      </c>
      <c r="AC15" s="39">
        <v>0.435</v>
      </c>
      <c r="AD15" s="31">
        <v>1</v>
      </c>
      <c r="AE15" s="31">
        <v>1</v>
      </c>
      <c r="AF15" s="30">
        <v>0</v>
      </c>
      <c r="AG15" s="30">
        <v>0.6</v>
      </c>
      <c r="AH15" s="30">
        <v>0</v>
      </c>
      <c r="AI15" s="31">
        <v>1</v>
      </c>
      <c r="AJ15" s="31">
        <v>1</v>
      </c>
      <c r="AK15" s="31">
        <v>1</v>
      </c>
      <c r="AL15" s="31">
        <v>1</v>
      </c>
      <c r="AM15" s="88" t="s">
        <v>148</v>
      </c>
      <c r="AN15" s="88" t="s">
        <v>153</v>
      </c>
      <c r="AO15" s="29">
        <v>1</v>
      </c>
      <c r="AP15" s="29">
        <v>0</v>
      </c>
      <c r="AQ15" s="31">
        <f>SUM(AD15:AP15)</f>
        <v>7.6</v>
      </c>
      <c r="AR15" s="40">
        <f>AVERAGE(AD15:AP15)</f>
        <v>0.69090909090909092</v>
      </c>
      <c r="AS15" s="100">
        <f>_xlfn.RANK.EQ(V15,V15:V114,1)/100</f>
        <v>0.71</v>
      </c>
      <c r="AT15" s="31">
        <f>_xlfn.RANK.EQ(X15,X15:X114,1)/100</f>
        <v>0.5</v>
      </c>
      <c r="AU15" s="41">
        <f>AVERAGE(AC15, AR15,V15, X15)</f>
        <v>0.9850022727272727</v>
      </c>
    </row>
    <row r="16" spans="1:47" s="42" customFormat="1" x14ac:dyDescent="0.2">
      <c r="A16" s="28">
        <f>_xlfn.RANK.EQ(AU16,$AU$2:$AU$101,0)</f>
        <v>46</v>
      </c>
      <c r="B16" s="35" t="s">
        <v>22</v>
      </c>
      <c r="C16" s="27"/>
      <c r="D16" s="27"/>
      <c r="E16" s="27"/>
      <c r="F16" s="27"/>
      <c r="G16" s="27"/>
      <c r="H16" s="27" t="s">
        <v>20</v>
      </c>
      <c r="I16" s="27" t="s">
        <v>20</v>
      </c>
      <c r="J16" s="27" t="s">
        <v>20</v>
      </c>
      <c r="K16" s="27" t="s">
        <v>20</v>
      </c>
      <c r="L16" s="27"/>
      <c r="M16" s="27" t="s">
        <v>20</v>
      </c>
      <c r="N16" s="27"/>
      <c r="O16" s="27"/>
      <c r="P16" s="27" t="s">
        <v>20</v>
      </c>
      <c r="Q16" s="27"/>
      <c r="R16" s="27" t="s">
        <v>20</v>
      </c>
      <c r="S16" s="27"/>
      <c r="T16" s="28"/>
      <c r="U16" s="36">
        <v>2.71</v>
      </c>
      <c r="V16" s="37">
        <f>1-(U16/100)</f>
        <v>0.97289999999999999</v>
      </c>
      <c r="W16" s="34">
        <v>1850</v>
      </c>
      <c r="X16" s="38">
        <f>W16/1000</f>
        <v>1.85</v>
      </c>
      <c r="Y16" s="29" t="s">
        <v>150</v>
      </c>
      <c r="Z16" s="29" t="s">
        <v>151</v>
      </c>
      <c r="AA16" s="29" t="s">
        <v>150</v>
      </c>
      <c r="AB16" s="30" t="s">
        <v>152</v>
      </c>
      <c r="AC16" s="39">
        <v>0.27500000000000002</v>
      </c>
      <c r="AD16" s="31">
        <v>1</v>
      </c>
      <c r="AE16" s="31">
        <v>1</v>
      </c>
      <c r="AF16" s="30">
        <v>0</v>
      </c>
      <c r="AG16" s="30">
        <v>0.6</v>
      </c>
      <c r="AH16" s="30">
        <v>0</v>
      </c>
      <c r="AI16" s="31">
        <v>1</v>
      </c>
      <c r="AJ16" s="31">
        <v>1</v>
      </c>
      <c r="AK16" s="31">
        <v>1</v>
      </c>
      <c r="AL16" s="31">
        <v>0.66</v>
      </c>
      <c r="AM16" s="88">
        <v>1</v>
      </c>
      <c r="AN16" s="88" t="s">
        <v>153</v>
      </c>
      <c r="AO16" s="29">
        <v>0</v>
      </c>
      <c r="AP16" s="29">
        <v>0</v>
      </c>
      <c r="AQ16" s="31">
        <f>SUM(AD16:AP16)</f>
        <v>7.26</v>
      </c>
      <c r="AR16" s="40">
        <f>AVERAGE(AD16:AP16)</f>
        <v>0.60499999999999998</v>
      </c>
      <c r="AS16" s="100">
        <f>_xlfn.RANK.EQ(V16,V16:V115,1)/100</f>
        <v>0.46</v>
      </c>
      <c r="AT16" s="31">
        <f>_xlfn.RANK.EQ(X16,X16:X115,1)/100</f>
        <v>0.5</v>
      </c>
      <c r="AU16" s="41">
        <f>AVERAGE(AC16, AR16,V16, X16)</f>
        <v>0.92572500000000002</v>
      </c>
    </row>
    <row r="17" spans="1:47" s="42" customFormat="1" ht="25.5" x14ac:dyDescent="0.2">
      <c r="A17" s="28">
        <f>_xlfn.RANK.EQ(AU17,$AU$2:$AU$101,0)</f>
        <v>49</v>
      </c>
      <c r="B17" s="35" t="s">
        <v>93</v>
      </c>
      <c r="C17" s="33" t="s">
        <v>20</v>
      </c>
      <c r="D17" s="33"/>
      <c r="E17" s="33"/>
      <c r="F17" s="33"/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/>
      <c r="M17" s="33" t="s">
        <v>20</v>
      </c>
      <c r="N17" s="33"/>
      <c r="O17" s="33"/>
      <c r="P17" s="33" t="s">
        <v>20</v>
      </c>
      <c r="Q17" s="33"/>
      <c r="R17" s="33" t="s">
        <v>20</v>
      </c>
      <c r="S17" s="33"/>
      <c r="T17" s="33" t="s">
        <v>20</v>
      </c>
      <c r="U17" s="36">
        <v>1.01</v>
      </c>
      <c r="V17" s="37">
        <f>1-(U17/100)</f>
        <v>0.9899</v>
      </c>
      <c r="W17" s="34">
        <v>1396</v>
      </c>
      <c r="X17" s="38">
        <f>W17/1000</f>
        <v>1.3959999999999999</v>
      </c>
      <c r="Y17" s="29" t="s">
        <v>150</v>
      </c>
      <c r="Z17" s="29" t="s">
        <v>151</v>
      </c>
      <c r="AA17" s="29" t="s">
        <v>150</v>
      </c>
      <c r="AB17" s="30" t="s">
        <v>150</v>
      </c>
      <c r="AC17" s="39">
        <v>0.45200000000000001</v>
      </c>
      <c r="AD17" s="31">
        <v>1</v>
      </c>
      <c r="AE17" s="31">
        <v>1</v>
      </c>
      <c r="AF17" s="30">
        <v>0</v>
      </c>
      <c r="AG17" s="30">
        <v>0.6</v>
      </c>
      <c r="AH17" s="30">
        <v>0.2</v>
      </c>
      <c r="AI17" s="31">
        <v>1</v>
      </c>
      <c r="AJ17" s="31">
        <v>0</v>
      </c>
      <c r="AK17" s="31">
        <v>1</v>
      </c>
      <c r="AL17" s="31">
        <v>1</v>
      </c>
      <c r="AM17" s="88" t="s">
        <v>150</v>
      </c>
      <c r="AN17" s="88">
        <v>1</v>
      </c>
      <c r="AO17" s="29">
        <v>1</v>
      </c>
      <c r="AP17" s="29">
        <v>1</v>
      </c>
      <c r="AQ17" s="31">
        <f>SUM(AD17:AP17)</f>
        <v>8.8000000000000007</v>
      </c>
      <c r="AR17" s="40">
        <f>AVERAGE(AD17:AP17)</f>
        <v>0.73333333333333339</v>
      </c>
      <c r="AS17" s="100">
        <f>_xlfn.RANK.EQ(V17,V17:V116,1)/100</f>
        <v>0.62</v>
      </c>
      <c r="AT17" s="31">
        <f>_xlfn.RANK.EQ(X17,X17:X116,1)/100</f>
        <v>0.39</v>
      </c>
      <c r="AU17" s="41">
        <f>AVERAGE(AC17, AR17,V17, X17)</f>
        <v>0.89280833333333331</v>
      </c>
    </row>
    <row r="18" spans="1:47" s="42" customFormat="1" x14ac:dyDescent="0.2">
      <c r="A18" s="28">
        <f>_xlfn.RANK.EQ(AU18,$AU$2:$AU$101,0)</f>
        <v>53</v>
      </c>
      <c r="B18" s="35" t="s">
        <v>44</v>
      </c>
      <c r="C18" s="33"/>
      <c r="D18" s="33"/>
      <c r="E18" s="33"/>
      <c r="F18" s="33"/>
      <c r="G18" s="33"/>
      <c r="H18" s="33"/>
      <c r="I18" s="33" t="s">
        <v>20</v>
      </c>
      <c r="J18" s="33" t="s">
        <v>20</v>
      </c>
      <c r="K18" s="33"/>
      <c r="L18" s="33"/>
      <c r="M18" s="33"/>
      <c r="N18" s="33"/>
      <c r="O18" s="33"/>
      <c r="P18" s="33" t="s">
        <v>20</v>
      </c>
      <c r="Q18" s="33"/>
      <c r="R18" s="27"/>
      <c r="S18" s="27"/>
      <c r="T18" s="28"/>
      <c r="U18" s="36">
        <v>0.06</v>
      </c>
      <c r="V18" s="37">
        <f>1-(U18/100)</f>
        <v>0.99939999999999996</v>
      </c>
      <c r="W18" s="34">
        <v>1640</v>
      </c>
      <c r="X18" s="38">
        <f>W18/1000</f>
        <v>1.64</v>
      </c>
      <c r="Y18" s="29" t="s">
        <v>150</v>
      </c>
      <c r="Z18" s="29" t="s">
        <v>151</v>
      </c>
      <c r="AA18" s="29" t="s">
        <v>181</v>
      </c>
      <c r="AB18" s="30" t="s">
        <v>181</v>
      </c>
      <c r="AC18" s="39">
        <v>0.128</v>
      </c>
      <c r="AD18" s="31">
        <v>1</v>
      </c>
      <c r="AE18" s="31">
        <v>1</v>
      </c>
      <c r="AF18" s="30">
        <v>0</v>
      </c>
      <c r="AG18" s="30">
        <v>0.6</v>
      </c>
      <c r="AH18" s="30">
        <v>0</v>
      </c>
      <c r="AI18" s="31">
        <v>1</v>
      </c>
      <c r="AJ18" s="31">
        <v>1</v>
      </c>
      <c r="AK18" s="31">
        <v>1</v>
      </c>
      <c r="AL18" s="31">
        <v>1</v>
      </c>
      <c r="AM18" s="88" t="s">
        <v>148</v>
      </c>
      <c r="AN18" s="88" t="s">
        <v>153</v>
      </c>
      <c r="AO18" s="29">
        <v>1</v>
      </c>
      <c r="AP18" s="29">
        <v>0</v>
      </c>
      <c r="AQ18" s="31">
        <f>SUM(AD18:AP18)</f>
        <v>7.6</v>
      </c>
      <c r="AR18" s="40">
        <f>AVERAGE(AD18:AP18)</f>
        <v>0.69090909090909092</v>
      </c>
      <c r="AS18" s="100">
        <f>_xlfn.RANK.EQ(V18,V18:V117,1)/100</f>
        <v>0.82</v>
      </c>
      <c r="AT18" s="31">
        <f>_xlfn.RANK.EQ(X18,X18:X117,1)/100</f>
        <v>0.46</v>
      </c>
      <c r="AU18" s="41">
        <f>AVERAGE(AC18, AR18,V18, X18)</f>
        <v>0.86457727272727269</v>
      </c>
    </row>
    <row r="19" spans="1:47" s="42" customFormat="1" x14ac:dyDescent="0.2">
      <c r="A19" s="28">
        <f>_xlfn.RANK.EQ(AU19,$AU$2:$AU$101,0)</f>
        <v>56</v>
      </c>
      <c r="B19" s="35" t="s">
        <v>35</v>
      </c>
      <c r="C19" s="33"/>
      <c r="D19" s="33"/>
      <c r="E19" s="33"/>
      <c r="F19" s="33"/>
      <c r="G19" s="33"/>
      <c r="H19" s="33" t="s">
        <v>20</v>
      </c>
      <c r="I19" s="33" t="s">
        <v>20</v>
      </c>
      <c r="J19" s="33"/>
      <c r="K19" s="33" t="s">
        <v>20</v>
      </c>
      <c r="L19" s="33"/>
      <c r="M19" s="33" t="s">
        <v>20</v>
      </c>
      <c r="N19" s="33"/>
      <c r="O19" s="33"/>
      <c r="P19" s="33" t="s">
        <v>20</v>
      </c>
      <c r="Q19" s="33" t="s">
        <v>20</v>
      </c>
      <c r="R19" s="33" t="s">
        <v>20</v>
      </c>
      <c r="S19" s="33"/>
      <c r="T19" s="33" t="s">
        <v>20</v>
      </c>
      <c r="U19" s="36">
        <v>4.04</v>
      </c>
      <c r="V19" s="37">
        <f>1-(U19/100)</f>
        <v>0.95960000000000001</v>
      </c>
      <c r="W19" s="34">
        <v>1536</v>
      </c>
      <c r="X19" s="38">
        <f>W19/1000</f>
        <v>1.536</v>
      </c>
      <c r="Y19" s="29" t="s">
        <v>150</v>
      </c>
      <c r="Z19" s="29" t="s">
        <v>151</v>
      </c>
      <c r="AA19" s="29" t="s">
        <v>150</v>
      </c>
      <c r="AB19" s="30" t="s">
        <v>150</v>
      </c>
      <c r="AC19" s="39">
        <v>0.312</v>
      </c>
      <c r="AD19" s="31">
        <v>1</v>
      </c>
      <c r="AE19" s="31">
        <v>1</v>
      </c>
      <c r="AF19" s="30">
        <v>0</v>
      </c>
      <c r="AG19" s="30">
        <v>1</v>
      </c>
      <c r="AH19" s="30">
        <v>0.4</v>
      </c>
      <c r="AI19" s="31">
        <v>1</v>
      </c>
      <c r="AJ19" s="31">
        <v>0</v>
      </c>
      <c r="AK19" s="31">
        <v>1</v>
      </c>
      <c r="AL19" s="31">
        <v>1</v>
      </c>
      <c r="AM19" s="88" t="s">
        <v>150</v>
      </c>
      <c r="AN19" s="88" t="s">
        <v>153</v>
      </c>
      <c r="AO19" s="29">
        <v>0</v>
      </c>
      <c r="AP19" s="29">
        <v>0</v>
      </c>
      <c r="AQ19" s="31">
        <f>SUM(AD19:AP19)</f>
        <v>6.4</v>
      </c>
      <c r="AR19" s="40">
        <f>AVERAGE(AD19:AP19)</f>
        <v>0.5818181818181819</v>
      </c>
      <c r="AS19" s="100">
        <f>_xlfn.RANK.EQ(V19,V19:V118,1)/100</f>
        <v>0.38</v>
      </c>
      <c r="AT19" s="31">
        <f>_xlfn.RANK.EQ(X19,X19:X118,1)/100</f>
        <v>0.43</v>
      </c>
      <c r="AU19" s="41">
        <f>AVERAGE(AC19, AR19,V19, X19)</f>
        <v>0.84735454545454547</v>
      </c>
    </row>
    <row r="20" spans="1:47" s="42" customFormat="1" x14ac:dyDescent="0.2">
      <c r="A20" s="28">
        <f>_xlfn.RANK.EQ(AU20,$AU$2:$AU$101,0)</f>
        <v>57</v>
      </c>
      <c r="B20" s="35" t="s">
        <v>48</v>
      </c>
      <c r="C20" s="33"/>
      <c r="D20" s="33"/>
      <c r="E20" s="33" t="s">
        <v>20</v>
      </c>
      <c r="F20" s="33"/>
      <c r="G20" s="33"/>
      <c r="H20" s="33"/>
      <c r="I20" s="33" t="s">
        <v>20</v>
      </c>
      <c r="J20" s="33"/>
      <c r="K20" s="33"/>
      <c r="L20" s="33"/>
      <c r="M20" s="33"/>
      <c r="N20" s="33"/>
      <c r="O20" s="33"/>
      <c r="P20" s="33" t="s">
        <v>20</v>
      </c>
      <c r="Q20" s="33"/>
      <c r="R20" s="27"/>
      <c r="S20" s="27"/>
      <c r="T20" s="28"/>
      <c r="U20" s="36">
        <v>1.53</v>
      </c>
      <c r="V20" s="37">
        <f>1-(U20/100)</f>
        <v>0.98470000000000002</v>
      </c>
      <c r="W20" s="34">
        <v>1292</v>
      </c>
      <c r="X20" s="38">
        <f>W20/1000</f>
        <v>1.292</v>
      </c>
      <c r="Y20" s="29" t="s">
        <v>150</v>
      </c>
      <c r="Z20" s="29" t="s">
        <v>151</v>
      </c>
      <c r="AA20" s="29" t="s">
        <v>183</v>
      </c>
      <c r="AB20" s="30" t="s">
        <v>184</v>
      </c>
      <c r="AC20" s="39">
        <v>0.435</v>
      </c>
      <c r="AD20" s="31">
        <v>1</v>
      </c>
      <c r="AE20" s="31">
        <v>1</v>
      </c>
      <c r="AF20" s="30">
        <v>0</v>
      </c>
      <c r="AG20" s="30">
        <v>0.4</v>
      </c>
      <c r="AH20" s="30">
        <v>0</v>
      </c>
      <c r="AI20" s="31">
        <v>1</v>
      </c>
      <c r="AJ20" s="31">
        <v>1</v>
      </c>
      <c r="AK20" s="31">
        <v>1</v>
      </c>
      <c r="AL20" s="31">
        <v>1</v>
      </c>
      <c r="AM20" s="88" t="s">
        <v>150</v>
      </c>
      <c r="AN20" s="88" t="s">
        <v>153</v>
      </c>
      <c r="AO20" s="29">
        <v>1</v>
      </c>
      <c r="AP20" s="29">
        <v>0</v>
      </c>
      <c r="AQ20" s="31">
        <f>SUM(AD20:AP20)</f>
        <v>7.4</v>
      </c>
      <c r="AR20" s="40">
        <f>AVERAGE(AD20:AP20)</f>
        <v>0.67272727272727273</v>
      </c>
      <c r="AS20" s="100">
        <f>_xlfn.RANK.EQ(V20,V20:V119,1)/100</f>
        <v>0.53</v>
      </c>
      <c r="AT20" s="31">
        <f>_xlfn.RANK.EQ(X20,X20:X119,1)/100</f>
        <v>0.37</v>
      </c>
      <c r="AU20" s="41">
        <f>AVERAGE(AC20, AR20,V20, X20)</f>
        <v>0.8461068181818181</v>
      </c>
    </row>
    <row r="21" spans="1:47" s="42" customFormat="1" x14ac:dyDescent="0.2">
      <c r="A21" s="28">
        <f>_xlfn.RANK.EQ(AU21,$AU$2:$AU$101,0)</f>
        <v>60</v>
      </c>
      <c r="B21" s="35" t="s">
        <v>95</v>
      </c>
      <c r="C21" s="33" t="s">
        <v>20</v>
      </c>
      <c r="D21" s="33"/>
      <c r="E21" s="33"/>
      <c r="F21" s="33"/>
      <c r="G21" s="33"/>
      <c r="H21" s="33" t="s">
        <v>20</v>
      </c>
      <c r="I21" s="33" t="s">
        <v>20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 t="s">
        <v>20</v>
      </c>
      <c r="U21" s="36">
        <v>1.84</v>
      </c>
      <c r="V21" s="37">
        <f>1-(U21/100)</f>
        <v>0.98160000000000003</v>
      </c>
      <c r="W21" s="34">
        <v>1586</v>
      </c>
      <c r="X21" s="38">
        <f>W21/1000</f>
        <v>1.5860000000000001</v>
      </c>
      <c r="Y21" s="29" t="s">
        <v>150</v>
      </c>
      <c r="Z21" s="29" t="s">
        <v>151</v>
      </c>
      <c r="AA21" s="29" t="s">
        <v>150</v>
      </c>
      <c r="AB21" s="30" t="s">
        <v>150</v>
      </c>
      <c r="AC21" s="39">
        <v>0.156</v>
      </c>
      <c r="AD21" s="31">
        <v>1</v>
      </c>
      <c r="AE21" s="31">
        <v>1</v>
      </c>
      <c r="AF21" s="30">
        <v>0</v>
      </c>
      <c r="AG21" s="30" t="s">
        <v>150</v>
      </c>
      <c r="AH21" s="30" t="s">
        <v>150</v>
      </c>
      <c r="AI21" s="31">
        <v>1</v>
      </c>
      <c r="AJ21" s="31">
        <v>0</v>
      </c>
      <c r="AK21" s="31">
        <v>1</v>
      </c>
      <c r="AL21" s="31">
        <v>1</v>
      </c>
      <c r="AM21" s="88" t="s">
        <v>150</v>
      </c>
      <c r="AN21" s="88" t="s">
        <v>148</v>
      </c>
      <c r="AO21" s="29">
        <v>0</v>
      </c>
      <c r="AP21" s="29">
        <v>0</v>
      </c>
      <c r="AQ21" s="31">
        <f>SUM(AD21:AP21)</f>
        <v>5</v>
      </c>
      <c r="AR21" s="40">
        <f>AVERAGE(AD21:AP21)</f>
        <v>0.55555555555555558</v>
      </c>
      <c r="AS21" s="100">
        <f>_xlfn.RANK.EQ(V21,V21:V120,1)/100</f>
        <v>0.51</v>
      </c>
      <c r="AT21" s="31">
        <f>_xlfn.RANK.EQ(X21,X21:X120,1)/100</f>
        <v>0.42</v>
      </c>
      <c r="AU21" s="41">
        <f>AVERAGE(AC21, AR21,V21, X21)</f>
        <v>0.8197888888888889</v>
      </c>
    </row>
    <row r="22" spans="1:47" s="42" customFormat="1" x14ac:dyDescent="0.2">
      <c r="A22" s="28">
        <f>_xlfn.RANK.EQ(AU22,$AU$2:$AU$101,0)</f>
        <v>62</v>
      </c>
      <c r="B22" s="35" t="s">
        <v>64</v>
      </c>
      <c r="C22" s="33"/>
      <c r="D22" s="33" t="s">
        <v>20</v>
      </c>
      <c r="E22" s="33"/>
      <c r="F22" s="33"/>
      <c r="G22" s="33"/>
      <c r="H22" s="33"/>
      <c r="I22" s="33" t="s">
        <v>20</v>
      </c>
      <c r="J22" s="33" t="s">
        <v>20</v>
      </c>
      <c r="K22" s="33"/>
      <c r="L22" s="33" t="s">
        <v>20</v>
      </c>
      <c r="M22" s="33"/>
      <c r="N22" s="33" t="s">
        <v>20</v>
      </c>
      <c r="O22" s="33" t="s">
        <v>20</v>
      </c>
      <c r="P22" s="33"/>
      <c r="Q22" s="33" t="s">
        <v>20</v>
      </c>
      <c r="R22" s="33"/>
      <c r="S22" s="33"/>
      <c r="T22" s="28"/>
      <c r="U22" s="36">
        <v>1.1399999999999999</v>
      </c>
      <c r="V22" s="37">
        <f>1-(U22/100)</f>
        <v>0.98860000000000003</v>
      </c>
      <c r="W22" s="34">
        <v>615</v>
      </c>
      <c r="X22" s="38">
        <f>W22/1000</f>
        <v>0.61499999999999999</v>
      </c>
      <c r="Y22" s="29" t="s">
        <v>192</v>
      </c>
      <c r="Z22" s="29" t="s">
        <v>192</v>
      </c>
      <c r="AA22" s="29" t="s">
        <v>150</v>
      </c>
      <c r="AB22" s="30" t="s">
        <v>150</v>
      </c>
      <c r="AC22" s="39">
        <v>0.64100000000000001</v>
      </c>
      <c r="AD22" s="31">
        <v>1</v>
      </c>
      <c r="AE22" s="31">
        <v>1</v>
      </c>
      <c r="AF22" s="30">
        <v>0</v>
      </c>
      <c r="AG22" s="30">
        <v>0.6</v>
      </c>
      <c r="AH22" s="30">
        <v>0.2</v>
      </c>
      <c r="AI22" s="31">
        <v>1</v>
      </c>
      <c r="AJ22" s="31">
        <v>1</v>
      </c>
      <c r="AK22" s="31">
        <v>1</v>
      </c>
      <c r="AL22" s="31">
        <v>1</v>
      </c>
      <c r="AM22" s="88">
        <v>1</v>
      </c>
      <c r="AN22" s="88" t="s">
        <v>153</v>
      </c>
      <c r="AO22" s="29">
        <v>1</v>
      </c>
      <c r="AP22" s="29">
        <v>0</v>
      </c>
      <c r="AQ22" s="31">
        <f>SUM(AD22:AP22)</f>
        <v>8.8000000000000007</v>
      </c>
      <c r="AR22" s="40">
        <f>AVERAGE(AD22:AP22)</f>
        <v>0.73333333333333339</v>
      </c>
      <c r="AS22" s="100">
        <f>_xlfn.RANK.EQ(V22,V22:V121,1)/100</f>
        <v>0.56999999999999995</v>
      </c>
      <c r="AT22" s="31">
        <f>_xlfn.RANK.EQ(X22,X22:X121,1)/100</f>
        <v>0.27</v>
      </c>
      <c r="AU22" s="41">
        <f>AVERAGE(AC22, AR22,V22, X22)</f>
        <v>0.74448333333333339</v>
      </c>
    </row>
    <row r="23" spans="1:47" s="42" customFormat="1" x14ac:dyDescent="0.2">
      <c r="A23" s="28">
        <f>_xlfn.RANK.EQ(AU23,$AU$2:$AU$101,0)</f>
        <v>67</v>
      </c>
      <c r="B23" s="35" t="s">
        <v>89</v>
      </c>
      <c r="C23" s="27"/>
      <c r="D23" s="27"/>
      <c r="E23" s="27"/>
      <c r="F23" s="27"/>
      <c r="G23" s="27"/>
      <c r="H23" s="27"/>
      <c r="I23" s="27" t="s">
        <v>20</v>
      </c>
      <c r="J23" s="27"/>
      <c r="K23" s="27"/>
      <c r="L23" s="27"/>
      <c r="M23" s="27" t="s">
        <v>20</v>
      </c>
      <c r="N23" s="27"/>
      <c r="O23" s="27"/>
      <c r="P23" s="27"/>
      <c r="Q23" s="27"/>
      <c r="R23" s="27"/>
      <c r="S23" s="27"/>
      <c r="T23" s="28" t="s">
        <v>20</v>
      </c>
      <c r="U23" s="36">
        <v>16.32</v>
      </c>
      <c r="V23" s="37">
        <f>1-(U23/100)</f>
        <v>0.83679999999999999</v>
      </c>
      <c r="W23" s="34">
        <v>1476</v>
      </c>
      <c r="X23" s="38">
        <f>W23/1000</f>
        <v>1.476</v>
      </c>
      <c r="Y23" s="29" t="s">
        <v>150</v>
      </c>
      <c r="Z23" s="29" t="s">
        <v>151</v>
      </c>
      <c r="AA23" s="29" t="s">
        <v>150</v>
      </c>
      <c r="AB23" s="30" t="s">
        <v>150</v>
      </c>
      <c r="AC23" s="39">
        <v>4.1000000000000002E-2</v>
      </c>
      <c r="AD23" s="89">
        <v>0.5</v>
      </c>
      <c r="AE23" s="89">
        <v>1</v>
      </c>
      <c r="AF23" s="30">
        <v>0</v>
      </c>
      <c r="AG23" s="30">
        <v>0.4</v>
      </c>
      <c r="AH23" s="30">
        <v>0.1</v>
      </c>
      <c r="AI23" s="31">
        <v>0</v>
      </c>
      <c r="AJ23" s="31">
        <v>0</v>
      </c>
      <c r="AK23" s="31">
        <v>1</v>
      </c>
      <c r="AL23" s="31">
        <v>1</v>
      </c>
      <c r="AM23" s="88" t="s">
        <v>150</v>
      </c>
      <c r="AN23" s="88">
        <v>1</v>
      </c>
      <c r="AO23" s="29">
        <v>0</v>
      </c>
      <c r="AP23" s="29">
        <v>0</v>
      </c>
      <c r="AQ23" s="31">
        <f>SUM(AD23:AP23)</f>
        <v>5</v>
      </c>
      <c r="AR23" s="40">
        <f>AVERAGE(AD23:AP23)</f>
        <v>0.41666666666666669</v>
      </c>
      <c r="AS23" s="100">
        <f>_xlfn.RANK.EQ(V23,V23:V122,1)/100</f>
        <v>0.15</v>
      </c>
      <c r="AT23" s="31">
        <f>_xlfn.RANK.EQ(X23,X23:X122,1)/100</f>
        <v>0.39</v>
      </c>
      <c r="AU23" s="41">
        <f>AVERAGE(AC23, AR23,V23, X23)</f>
        <v>0.69261666666666666</v>
      </c>
    </row>
    <row r="24" spans="1:47" s="42" customFormat="1" x14ac:dyDescent="0.2">
      <c r="A24" s="28">
        <f>_xlfn.RANK.EQ(AU24,$AU$2:$AU$101,0)</f>
        <v>74</v>
      </c>
      <c r="B24" s="35" t="s">
        <v>49</v>
      </c>
      <c r="C24" s="33"/>
      <c r="D24" s="33"/>
      <c r="E24" s="33" t="s">
        <v>20</v>
      </c>
      <c r="F24" s="33"/>
      <c r="G24" s="33" t="s">
        <v>20</v>
      </c>
      <c r="H24" s="33"/>
      <c r="I24" s="33" t="s">
        <v>20</v>
      </c>
      <c r="J24" s="33" t="s">
        <v>20</v>
      </c>
      <c r="K24" s="33"/>
      <c r="L24" s="33"/>
      <c r="M24" s="33"/>
      <c r="N24" s="33"/>
      <c r="O24" s="33"/>
      <c r="P24" s="33" t="s">
        <v>20</v>
      </c>
      <c r="Q24" s="27"/>
      <c r="R24" s="27"/>
      <c r="S24" s="27"/>
      <c r="T24" s="28"/>
      <c r="U24" s="36">
        <v>0.95</v>
      </c>
      <c r="V24" s="37">
        <f>1-(U24/100)</f>
        <v>0.99050000000000005</v>
      </c>
      <c r="W24" s="34">
        <v>294</v>
      </c>
      <c r="X24" s="38">
        <f>W24/1000</f>
        <v>0.29399999999999998</v>
      </c>
      <c r="Y24" s="29" t="s">
        <v>150</v>
      </c>
      <c r="Z24" s="29" t="s">
        <v>151</v>
      </c>
      <c r="AA24" s="29" t="s">
        <v>183</v>
      </c>
      <c r="AB24" s="30" t="s">
        <v>185</v>
      </c>
      <c r="AC24" s="39">
        <v>0.435</v>
      </c>
      <c r="AD24" s="31">
        <v>1</v>
      </c>
      <c r="AE24" s="31">
        <v>1</v>
      </c>
      <c r="AF24" s="30">
        <v>0</v>
      </c>
      <c r="AG24" s="30">
        <v>0.4</v>
      </c>
      <c r="AH24" s="30">
        <v>0</v>
      </c>
      <c r="AI24" s="31">
        <v>1</v>
      </c>
      <c r="AJ24" s="31">
        <v>1</v>
      </c>
      <c r="AK24" s="31">
        <v>1</v>
      </c>
      <c r="AL24" s="31">
        <v>1</v>
      </c>
      <c r="AM24" s="88" t="s">
        <v>150</v>
      </c>
      <c r="AN24" s="88" t="s">
        <v>153</v>
      </c>
      <c r="AO24" s="29">
        <v>1</v>
      </c>
      <c r="AP24" s="29">
        <v>0</v>
      </c>
      <c r="AQ24" s="31">
        <f>SUM(AD24:AP24)</f>
        <v>7.4</v>
      </c>
      <c r="AR24" s="40">
        <f>AVERAGE(AD24:AP24)</f>
        <v>0.67272727272727273</v>
      </c>
      <c r="AS24" s="100">
        <f>_xlfn.RANK.EQ(V24,V24:V123,1)/100</f>
        <v>0.57999999999999996</v>
      </c>
      <c r="AT24" s="31">
        <f>_xlfn.RANK.EQ(X24,X24:X123,1)/100</f>
        <v>0.15</v>
      </c>
      <c r="AU24" s="41">
        <f>AVERAGE(AC24, AR24,V24, X24)</f>
        <v>0.59805681818181822</v>
      </c>
    </row>
    <row r="25" spans="1:47" s="42" customFormat="1" ht="14.25" customHeight="1" x14ac:dyDescent="0.2">
      <c r="A25" s="28">
        <f>_xlfn.RANK.EQ(AU25,$AU$2:$AU$101,0)</f>
        <v>77</v>
      </c>
      <c r="B25" s="35" t="s">
        <v>38</v>
      </c>
      <c r="C25" s="33"/>
      <c r="D25" s="33"/>
      <c r="E25" s="33"/>
      <c r="F25" s="33"/>
      <c r="G25" s="33"/>
      <c r="H25" s="33"/>
      <c r="I25" s="33" t="s">
        <v>20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6">
        <v>24.69</v>
      </c>
      <c r="V25" s="37">
        <f>1-(U25/100)</f>
        <v>0.75309999999999999</v>
      </c>
      <c r="W25" s="34">
        <v>733</v>
      </c>
      <c r="X25" s="38">
        <f>W25/1000</f>
        <v>0.73299999999999998</v>
      </c>
      <c r="Y25" s="29">
        <v>1</v>
      </c>
      <c r="Z25" s="29" t="s">
        <v>151</v>
      </c>
      <c r="AA25" s="29" t="s">
        <v>168</v>
      </c>
      <c r="AB25" s="30" t="s">
        <v>168</v>
      </c>
      <c r="AC25" s="39">
        <v>1.0999999999999999E-2</v>
      </c>
      <c r="AD25" s="89">
        <v>0.6</v>
      </c>
      <c r="AE25" s="89">
        <v>0.8</v>
      </c>
      <c r="AF25" s="30">
        <v>0</v>
      </c>
      <c r="AG25" s="30">
        <v>0.4</v>
      </c>
      <c r="AH25" s="30">
        <v>0.2</v>
      </c>
      <c r="AI25" s="31">
        <v>1</v>
      </c>
      <c r="AJ25" s="31">
        <v>1</v>
      </c>
      <c r="AK25" s="31">
        <v>1</v>
      </c>
      <c r="AL25" s="31">
        <v>1</v>
      </c>
      <c r="AM25" s="88" t="s">
        <v>150</v>
      </c>
      <c r="AN25" s="88">
        <v>1</v>
      </c>
      <c r="AO25" s="29">
        <v>1</v>
      </c>
      <c r="AP25" s="29">
        <v>1</v>
      </c>
      <c r="AQ25" s="31"/>
      <c r="AR25" s="40">
        <f>AVERAGE(AD25:AP25)</f>
        <v>0.75</v>
      </c>
      <c r="AS25" s="100">
        <f>_xlfn.RANK.EQ(V25,V25:V124,1)/100</f>
        <v>0.12</v>
      </c>
      <c r="AT25" s="31">
        <f>_xlfn.RANK.EQ(X25,X25:X124,1)/100</f>
        <v>0.27</v>
      </c>
      <c r="AU25" s="41">
        <f>AVERAGE(AC25, AR25,V25, X25)</f>
        <v>0.56177500000000002</v>
      </c>
    </row>
    <row r="26" spans="1:47" s="42" customFormat="1" x14ac:dyDescent="0.2">
      <c r="A26" s="28">
        <f>_xlfn.RANK.EQ(AU26,$AU$2:$AU$101,0)</f>
        <v>85</v>
      </c>
      <c r="B26" s="35" t="s">
        <v>25</v>
      </c>
      <c r="C26" s="27"/>
      <c r="D26" s="27"/>
      <c r="E26" s="27"/>
      <c r="F26" s="27"/>
      <c r="G26" s="27"/>
      <c r="H26" s="27"/>
      <c r="I26" s="27" t="s">
        <v>20</v>
      </c>
      <c r="J26" s="27"/>
      <c r="K26" s="27"/>
      <c r="L26" s="27"/>
      <c r="M26" s="27"/>
      <c r="N26" s="27"/>
      <c r="O26" s="27"/>
      <c r="P26" s="27" t="s">
        <v>20</v>
      </c>
      <c r="Q26" s="27"/>
      <c r="R26" s="27"/>
      <c r="S26" s="27"/>
      <c r="T26" s="28"/>
      <c r="U26" s="36">
        <v>15.46</v>
      </c>
      <c r="V26" s="37">
        <f>1-(U26/100)</f>
        <v>0.84539999999999993</v>
      </c>
      <c r="W26" s="34">
        <v>353</v>
      </c>
      <c r="X26" s="38">
        <f>W26/1000</f>
        <v>0.35299999999999998</v>
      </c>
      <c r="Y26" s="29">
        <v>4848</v>
      </c>
      <c r="Z26" s="29" t="s">
        <v>150</v>
      </c>
      <c r="AA26" s="29" t="s">
        <v>150</v>
      </c>
      <c r="AB26" s="30" t="s">
        <v>150</v>
      </c>
      <c r="AC26" s="39">
        <v>4.1000000000000002E-2</v>
      </c>
      <c r="AD26" s="31">
        <v>0.7</v>
      </c>
      <c r="AE26" s="31">
        <v>1</v>
      </c>
      <c r="AF26" s="30">
        <v>0</v>
      </c>
      <c r="AG26" s="30">
        <v>0.7</v>
      </c>
      <c r="AH26" s="30">
        <v>0.2</v>
      </c>
      <c r="AI26" s="31">
        <v>1</v>
      </c>
      <c r="AJ26" s="31">
        <v>0</v>
      </c>
      <c r="AK26" s="31">
        <v>1</v>
      </c>
      <c r="AL26" s="31">
        <v>1</v>
      </c>
      <c r="AM26" s="88">
        <v>1</v>
      </c>
      <c r="AN26" s="88">
        <v>1</v>
      </c>
      <c r="AO26" s="29">
        <v>0</v>
      </c>
      <c r="AP26" s="29">
        <v>0</v>
      </c>
      <c r="AQ26" s="31"/>
      <c r="AR26" s="40">
        <f>AVERAGE(AD26:AP26)</f>
        <v>0.58461538461538454</v>
      </c>
      <c r="AS26" s="100">
        <f>_xlfn.RANK.EQ(V26,V26:V125,1)/100</f>
        <v>0.14000000000000001</v>
      </c>
      <c r="AT26" s="31">
        <f>_xlfn.RANK.EQ(X26,X26:X125,1)/100</f>
        <v>0.18</v>
      </c>
      <c r="AU26" s="41">
        <f>AVERAGE(AC26, AR26,V26, X26)</f>
        <v>0.45600384615384609</v>
      </c>
    </row>
    <row r="27" spans="1:47" s="42" customFormat="1" x14ac:dyDescent="0.2">
      <c r="A27" s="28">
        <f>_xlfn.RANK.EQ(AU27,$AU$2:$AU$101,0)</f>
        <v>87</v>
      </c>
      <c r="B27" s="35" t="s">
        <v>37</v>
      </c>
      <c r="C27" s="33"/>
      <c r="D27" s="33"/>
      <c r="E27" s="33"/>
      <c r="F27" s="33"/>
      <c r="G27" s="33"/>
      <c r="H27" s="33"/>
      <c r="I27" s="33" t="s">
        <v>20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6">
        <v>7.38</v>
      </c>
      <c r="V27" s="37">
        <f>1-(U27/100)</f>
        <v>0.92620000000000002</v>
      </c>
      <c r="W27" s="34">
        <v>179</v>
      </c>
      <c r="X27" s="38">
        <f>W27/1000</f>
        <v>0.17899999999999999</v>
      </c>
      <c r="Y27" s="29">
        <v>260</v>
      </c>
      <c r="Z27" s="29" t="s">
        <v>151</v>
      </c>
      <c r="AA27" s="29" t="s">
        <v>150</v>
      </c>
      <c r="AB27" s="30" t="s">
        <v>150</v>
      </c>
      <c r="AC27" s="39">
        <v>1.0999999999999999E-2</v>
      </c>
      <c r="AD27" s="89">
        <v>0.6</v>
      </c>
      <c r="AE27" s="89">
        <v>1</v>
      </c>
      <c r="AF27" s="30">
        <v>0</v>
      </c>
      <c r="AG27" s="30">
        <v>0.5</v>
      </c>
      <c r="AH27" s="30">
        <v>0.2</v>
      </c>
      <c r="AI27" s="31">
        <v>1</v>
      </c>
      <c r="AJ27" s="31">
        <v>1</v>
      </c>
      <c r="AK27" s="31">
        <v>1</v>
      </c>
      <c r="AL27" s="31">
        <v>1</v>
      </c>
      <c r="AM27" s="88">
        <v>1</v>
      </c>
      <c r="AN27" s="88">
        <v>1</v>
      </c>
      <c r="AO27" s="29">
        <v>0</v>
      </c>
      <c r="AP27" s="29">
        <v>0</v>
      </c>
      <c r="AQ27" s="31"/>
      <c r="AR27" s="40">
        <f>AVERAGE(AD27:AP27)</f>
        <v>0.63846153846153852</v>
      </c>
      <c r="AS27" s="100">
        <f>_xlfn.RANK.EQ(V27,V27:V126,1)/100</f>
        <v>0.26</v>
      </c>
      <c r="AT27" s="31">
        <f>_xlfn.RANK.EQ(X27,X27:X126,1)/100</f>
        <v>0.12</v>
      </c>
      <c r="AU27" s="41">
        <f>AVERAGE(AC27, AR27,V27, X27)</f>
        <v>0.43866538461538468</v>
      </c>
    </row>
    <row r="28" spans="1:47" s="42" customFormat="1" ht="25.5" x14ac:dyDescent="0.2">
      <c r="A28" s="28">
        <f>_xlfn.RANK.EQ(AU28,$AU$2:$AU$101,0)</f>
        <v>91</v>
      </c>
      <c r="B28" s="35" t="s">
        <v>36</v>
      </c>
      <c r="C28" s="33"/>
      <c r="D28" s="33"/>
      <c r="E28" s="33"/>
      <c r="F28" s="33"/>
      <c r="G28" s="33"/>
      <c r="H28" s="33"/>
      <c r="I28" s="33" t="s">
        <v>20</v>
      </c>
      <c r="J28" s="33"/>
      <c r="K28" s="33"/>
      <c r="L28" s="33"/>
      <c r="M28" s="33"/>
      <c r="N28" s="33"/>
      <c r="O28" s="33"/>
      <c r="P28" s="33" t="s">
        <v>20</v>
      </c>
      <c r="Q28" s="33"/>
      <c r="R28" s="33"/>
      <c r="S28" s="33"/>
      <c r="T28" s="33"/>
      <c r="U28" s="36">
        <v>10.9</v>
      </c>
      <c r="V28" s="37">
        <f>1-(U28/100)</f>
        <v>0.89100000000000001</v>
      </c>
      <c r="W28" s="34">
        <v>15</v>
      </c>
      <c r="X28" s="38">
        <f>W28/1000</f>
        <v>1.4999999999999999E-2</v>
      </c>
      <c r="Y28" s="29" t="s">
        <v>150</v>
      </c>
      <c r="Z28" s="29" t="s">
        <v>151</v>
      </c>
      <c r="AA28" s="29" t="s">
        <v>150</v>
      </c>
      <c r="AB28" s="30" t="s">
        <v>150</v>
      </c>
      <c r="AC28" s="39">
        <v>0.05</v>
      </c>
      <c r="AD28" s="31">
        <v>1</v>
      </c>
      <c r="AE28" s="31">
        <v>0.8</v>
      </c>
      <c r="AF28" s="30">
        <v>0</v>
      </c>
      <c r="AG28" s="30" t="s">
        <v>167</v>
      </c>
      <c r="AH28" s="30" t="s">
        <v>167</v>
      </c>
      <c r="AI28" s="31">
        <v>1</v>
      </c>
      <c r="AJ28" s="31">
        <v>0</v>
      </c>
      <c r="AK28" s="31">
        <v>1</v>
      </c>
      <c r="AL28" s="31">
        <v>1</v>
      </c>
      <c r="AM28" s="88"/>
      <c r="AN28" s="88"/>
      <c r="AO28" s="29">
        <v>0</v>
      </c>
      <c r="AP28" s="29">
        <v>0</v>
      </c>
      <c r="AQ28" s="31">
        <f>SUM(AD28:AP28)</f>
        <v>4.8</v>
      </c>
      <c r="AR28" s="40">
        <f>AVERAGE(AD28:AP28)</f>
        <v>0.53333333333333333</v>
      </c>
      <c r="AS28" s="100">
        <f>_xlfn.RANK.EQ(V28,V28:V127,1)/100</f>
        <v>0.2</v>
      </c>
      <c r="AT28" s="31">
        <f>_xlfn.RANK.EQ(X28,X28:X127,1)/100</f>
        <v>0.03</v>
      </c>
      <c r="AU28" s="41">
        <f>AVERAGE(AC28, AR28,V28, X28)</f>
        <v>0.37233333333333335</v>
      </c>
    </row>
    <row r="29" spans="1:47" s="42" customFormat="1" x14ac:dyDescent="0.2">
      <c r="A29" s="28">
        <f>_xlfn.RANK.EQ(AU29,$AU$2:$AU$101,0)</f>
        <v>93</v>
      </c>
      <c r="B29" s="35" t="s">
        <v>91</v>
      </c>
      <c r="C29" s="27"/>
      <c r="D29" s="27"/>
      <c r="E29" s="27"/>
      <c r="F29" s="27"/>
      <c r="G29" s="27"/>
      <c r="H29" s="27" t="s">
        <v>20</v>
      </c>
      <c r="I29" s="27" t="s">
        <v>20</v>
      </c>
      <c r="J29" s="27"/>
      <c r="K29" s="27"/>
      <c r="L29" s="27" t="s">
        <v>20</v>
      </c>
      <c r="M29" s="27"/>
      <c r="N29" s="27"/>
      <c r="O29" s="27"/>
      <c r="P29" s="27"/>
      <c r="Q29" s="27"/>
      <c r="R29" s="27"/>
      <c r="S29" s="27"/>
      <c r="T29" s="28" t="s">
        <v>20</v>
      </c>
      <c r="U29" s="36">
        <v>9.9600000000000009</v>
      </c>
      <c r="V29" s="37">
        <f>1-(U29/100)</f>
        <v>0.90039999999999998</v>
      </c>
      <c r="W29" s="34">
        <v>48</v>
      </c>
      <c r="X29" s="38">
        <f>W29/1000</f>
        <v>4.8000000000000001E-2</v>
      </c>
      <c r="Y29" s="29">
        <v>1170</v>
      </c>
      <c r="Z29" s="29" t="s">
        <v>151</v>
      </c>
      <c r="AA29" s="29" t="s">
        <v>150</v>
      </c>
      <c r="AB29" s="30" t="s">
        <v>150</v>
      </c>
      <c r="AC29" s="39">
        <v>5.8999999999999997E-2</v>
      </c>
      <c r="AD29" s="89">
        <v>0.5</v>
      </c>
      <c r="AE29" s="89">
        <v>1</v>
      </c>
      <c r="AF29" s="30">
        <v>0</v>
      </c>
      <c r="AG29" s="30">
        <v>0.3</v>
      </c>
      <c r="AH29" s="30">
        <v>0.2</v>
      </c>
      <c r="AI29" s="31">
        <v>0</v>
      </c>
      <c r="AJ29" s="31">
        <v>0</v>
      </c>
      <c r="AK29" s="31">
        <v>1</v>
      </c>
      <c r="AL29" s="31">
        <v>1</v>
      </c>
      <c r="AM29" s="88" t="s">
        <v>150</v>
      </c>
      <c r="AN29" s="88">
        <v>1</v>
      </c>
      <c r="AO29" s="29">
        <v>0</v>
      </c>
      <c r="AP29" s="29">
        <v>0</v>
      </c>
      <c r="AQ29" s="31">
        <f>SUM(AD29:AP29)</f>
        <v>5</v>
      </c>
      <c r="AR29" s="40">
        <f>AVERAGE(AD29:AP29)</f>
        <v>0.41666666666666669</v>
      </c>
      <c r="AS29" s="100">
        <f>_xlfn.RANK.EQ(V29,V29:V128,1)/100</f>
        <v>0.23</v>
      </c>
      <c r="AT29" s="31">
        <f>_xlfn.RANK.EQ(X29,X29:X128,1)/100</f>
        <v>0.04</v>
      </c>
      <c r="AU29" s="41">
        <f>AVERAGE(AC29, AR29,V29, X29)</f>
        <v>0.35601666666666665</v>
      </c>
    </row>
    <row r="30" spans="1:47" s="42" customFormat="1" x14ac:dyDescent="0.2">
      <c r="A30" s="28">
        <f>_xlfn.RANK.EQ(AU30,$AU$2:$AU$101,0)</f>
        <v>94</v>
      </c>
      <c r="B30" s="35" t="s">
        <v>33</v>
      </c>
      <c r="C30" s="27"/>
      <c r="D30" s="27"/>
      <c r="E30" s="27"/>
      <c r="F30" s="27"/>
      <c r="G30" s="27"/>
      <c r="H30" s="27"/>
      <c r="I30" s="27" t="s">
        <v>20</v>
      </c>
      <c r="J30" s="27" t="s">
        <v>20</v>
      </c>
      <c r="K30" s="27" t="s">
        <v>20</v>
      </c>
      <c r="L30" s="27"/>
      <c r="M30" s="27"/>
      <c r="N30" s="27" t="s">
        <v>20</v>
      </c>
      <c r="O30" s="27"/>
      <c r="P30" s="27"/>
      <c r="Q30" s="27" t="s">
        <v>20</v>
      </c>
      <c r="R30" s="27"/>
      <c r="S30" s="27" t="s">
        <v>20</v>
      </c>
      <c r="T30" s="28"/>
      <c r="U30" s="36">
        <v>82.41</v>
      </c>
      <c r="V30" s="37">
        <f>1-(U30/100)</f>
        <v>0.17590000000000006</v>
      </c>
      <c r="W30" s="34">
        <v>297</v>
      </c>
      <c r="X30" s="38">
        <f>W30/1000</f>
        <v>0.29699999999999999</v>
      </c>
      <c r="Y30" s="29" t="s">
        <v>150</v>
      </c>
      <c r="Z30" s="29" t="s">
        <v>164</v>
      </c>
      <c r="AA30" s="29" t="s">
        <v>165</v>
      </c>
      <c r="AB30" s="30"/>
      <c r="AC30" s="39">
        <v>0.26300000000000001</v>
      </c>
      <c r="AD30" s="89">
        <v>0.8</v>
      </c>
      <c r="AE30" s="89">
        <v>1</v>
      </c>
      <c r="AF30" s="30">
        <v>0</v>
      </c>
      <c r="AG30" s="30">
        <v>0.8</v>
      </c>
      <c r="AH30" s="30">
        <v>0.2</v>
      </c>
      <c r="AI30" s="31">
        <v>1</v>
      </c>
      <c r="AJ30" s="31">
        <v>1</v>
      </c>
      <c r="AK30" s="31">
        <v>1</v>
      </c>
      <c r="AL30" s="31">
        <v>1</v>
      </c>
      <c r="AM30" s="88">
        <v>1</v>
      </c>
      <c r="AN30" s="88">
        <v>0</v>
      </c>
      <c r="AO30" s="29">
        <v>1</v>
      </c>
      <c r="AP30" s="29">
        <v>0</v>
      </c>
      <c r="AQ30" s="31"/>
      <c r="AR30" s="40">
        <f>AVERAGE(AD30:AP30)</f>
        <v>0.67692307692307696</v>
      </c>
      <c r="AS30" s="100">
        <f>_xlfn.RANK.EQ(V30,V30:V129,1)/100</f>
        <v>0.02</v>
      </c>
      <c r="AT30" s="31">
        <f>_xlfn.RANK.EQ(X30,X30:X129,1)/100</f>
        <v>0.12</v>
      </c>
      <c r="AU30" s="41">
        <f>AVERAGE(AC30, AR30,V30, X30)</f>
        <v>0.35320576923076924</v>
      </c>
    </row>
    <row r="31" spans="1:47" s="42" customFormat="1" x14ac:dyDescent="0.2">
      <c r="A31" s="28">
        <f>_xlfn.RANK.EQ(AU31,$AU$2:$AU$101,0)</f>
        <v>96</v>
      </c>
      <c r="B31" s="35" t="s">
        <v>96</v>
      </c>
      <c r="C31" s="33"/>
      <c r="D31" s="33"/>
      <c r="E31" s="33"/>
      <c r="F31" s="33"/>
      <c r="G31" s="33"/>
      <c r="H31" s="33"/>
      <c r="I31" s="33" t="s">
        <v>20</v>
      </c>
      <c r="J31" s="33"/>
      <c r="K31" s="33"/>
      <c r="L31" s="33"/>
      <c r="M31" s="33"/>
      <c r="N31" s="33"/>
      <c r="O31" s="33"/>
      <c r="P31" s="33"/>
      <c r="Q31" s="33"/>
      <c r="R31" s="33" t="s">
        <v>20</v>
      </c>
      <c r="S31" s="33" t="s">
        <v>20</v>
      </c>
      <c r="T31" s="33"/>
      <c r="U31" s="36">
        <v>39.57</v>
      </c>
      <c r="V31" s="37">
        <f>1-(U31/100)</f>
        <v>0.60430000000000006</v>
      </c>
      <c r="W31" s="34">
        <v>163</v>
      </c>
      <c r="X31" s="38">
        <f>W31/1000</f>
        <v>0.16300000000000001</v>
      </c>
      <c r="Y31" s="29" t="s">
        <v>150</v>
      </c>
      <c r="Z31" s="29" t="s">
        <v>151</v>
      </c>
      <c r="AA31" s="29" t="s">
        <v>150</v>
      </c>
      <c r="AB31" s="30" t="s">
        <v>150</v>
      </c>
      <c r="AC31" s="39">
        <v>2.5000000000000001E-2</v>
      </c>
      <c r="AD31" s="89">
        <v>0.8</v>
      </c>
      <c r="AE31" s="89">
        <v>0.5</v>
      </c>
      <c r="AF31" s="30">
        <v>0</v>
      </c>
      <c r="AG31" s="30">
        <v>0.3</v>
      </c>
      <c r="AH31" s="30">
        <v>0.3</v>
      </c>
      <c r="AI31" s="31">
        <v>1</v>
      </c>
      <c r="AJ31" s="31">
        <v>0</v>
      </c>
      <c r="AK31" s="31">
        <v>1</v>
      </c>
      <c r="AL31" s="31">
        <v>1</v>
      </c>
      <c r="AM31" s="88">
        <v>0</v>
      </c>
      <c r="AN31" s="88">
        <v>0</v>
      </c>
      <c r="AO31" s="29">
        <v>0</v>
      </c>
      <c r="AP31" s="29">
        <v>0</v>
      </c>
      <c r="AQ31" s="31">
        <f>SUM(AD31:AP31)</f>
        <v>4.9000000000000004</v>
      </c>
      <c r="AR31" s="40">
        <f>AVERAGE(AD31:AP31)</f>
        <v>0.37692307692307697</v>
      </c>
      <c r="AS31" s="100">
        <f>_xlfn.RANK.EQ(V31,V31:V130,1)/100</f>
        <v>7.0000000000000007E-2</v>
      </c>
      <c r="AT31" s="31">
        <f>_xlfn.RANK.EQ(X31,X31:X130,1)/100</f>
        <v>0.09</v>
      </c>
      <c r="AU31" s="41">
        <f>AVERAGE(AC31, AR31,V31, X31)</f>
        <v>0.29230576923076929</v>
      </c>
    </row>
    <row r="32" spans="1:47" s="42" customFormat="1" ht="25.5" x14ac:dyDescent="0.2">
      <c r="A32" s="28">
        <f>_xlfn.RANK.EQ(AU32,$AU$2:$AU$101,0)</f>
        <v>98</v>
      </c>
      <c r="B32" s="35" t="s">
        <v>99</v>
      </c>
      <c r="C32" s="33"/>
      <c r="D32" s="33"/>
      <c r="E32" s="33"/>
      <c r="F32" s="33"/>
      <c r="G32" s="33"/>
      <c r="H32" s="33"/>
      <c r="I32" s="33" t="s">
        <v>20</v>
      </c>
      <c r="J32" s="33"/>
      <c r="K32" s="33"/>
      <c r="L32" s="33"/>
      <c r="M32" s="33"/>
      <c r="N32" s="33"/>
      <c r="O32" s="33"/>
      <c r="P32" s="33" t="s">
        <v>20</v>
      </c>
      <c r="Q32" s="33"/>
      <c r="R32" s="33"/>
      <c r="S32" s="33"/>
      <c r="T32" s="33"/>
      <c r="U32" s="36">
        <v>41.67</v>
      </c>
      <c r="V32" s="37">
        <f>1-(U32/100)</f>
        <v>0.58329999999999993</v>
      </c>
      <c r="W32" s="34">
        <v>2</v>
      </c>
      <c r="X32" s="38">
        <f>W32/1000</f>
        <v>2E-3</v>
      </c>
      <c r="Y32" s="29">
        <v>1</v>
      </c>
      <c r="Z32" s="29" t="s">
        <v>151</v>
      </c>
      <c r="AA32" s="29" t="s">
        <v>150</v>
      </c>
      <c r="AB32" s="30" t="s">
        <v>150</v>
      </c>
      <c r="AC32" s="39">
        <v>4.1000000000000002E-2</v>
      </c>
      <c r="AD32" s="89">
        <v>0.3</v>
      </c>
      <c r="AE32" s="89">
        <v>0.2</v>
      </c>
      <c r="AF32" s="30">
        <v>0</v>
      </c>
      <c r="AG32" s="30">
        <v>0.2</v>
      </c>
      <c r="AH32" s="30">
        <v>0.2</v>
      </c>
      <c r="AI32" s="31">
        <v>1</v>
      </c>
      <c r="AJ32" s="31">
        <v>0</v>
      </c>
      <c r="AK32" s="31">
        <v>1</v>
      </c>
      <c r="AL32" s="31">
        <v>1</v>
      </c>
      <c r="AM32" s="88" t="s">
        <v>150</v>
      </c>
      <c r="AN32" s="88">
        <v>0</v>
      </c>
      <c r="AO32" s="29">
        <v>0</v>
      </c>
      <c r="AP32" s="29">
        <v>0</v>
      </c>
      <c r="AQ32" s="31">
        <f>SUM(AD32:AP32)</f>
        <v>3.9</v>
      </c>
      <c r="AR32" s="40">
        <f>AVERAGE(AD32:AP32)</f>
        <v>0.32500000000000001</v>
      </c>
      <c r="AS32" s="100">
        <f>_xlfn.RANK.EQ(V32,V32:V131,1)/100</f>
        <v>0.06</v>
      </c>
      <c r="AT32" s="31">
        <f>_xlfn.RANK.EQ(X32,X32:X131,1)/100</f>
        <v>0.01</v>
      </c>
      <c r="AU32" s="41">
        <f>AVERAGE(AC32, AR32,V32, X32)</f>
        <v>0.23782499999999998</v>
      </c>
    </row>
    <row r="33" spans="1:47" s="42" customFormat="1" x14ac:dyDescent="0.2">
      <c r="A33" s="28">
        <f>_xlfn.RANK.EQ(AU33,$AU$2:$AU$101,0)</f>
        <v>99</v>
      </c>
      <c r="B33" s="35" t="s">
        <v>59</v>
      </c>
      <c r="C33" s="33" t="s">
        <v>20</v>
      </c>
      <c r="D33" s="33" t="s">
        <v>20</v>
      </c>
      <c r="E33" s="33"/>
      <c r="F33" s="33"/>
      <c r="G33" s="33"/>
      <c r="H33" s="33" t="s">
        <v>20</v>
      </c>
      <c r="I33" s="33" t="s">
        <v>20</v>
      </c>
      <c r="J33" s="33"/>
      <c r="K33" s="33"/>
      <c r="L33" s="33"/>
      <c r="M33" s="33" t="s">
        <v>20</v>
      </c>
      <c r="N33" s="33"/>
      <c r="O33" s="33"/>
      <c r="P33" s="33" t="s">
        <v>20</v>
      </c>
      <c r="Q33" s="33"/>
      <c r="R33" s="33"/>
      <c r="S33" s="33" t="s">
        <v>20</v>
      </c>
      <c r="T33" s="28" t="s">
        <v>20</v>
      </c>
      <c r="U33" s="36">
        <v>147.12</v>
      </c>
      <c r="V33" s="37">
        <f>1-(U33/100)</f>
        <v>-0.47120000000000006</v>
      </c>
      <c r="W33" s="34">
        <v>14</v>
      </c>
      <c r="X33" s="38">
        <f>W33/1000</f>
        <v>1.4E-2</v>
      </c>
      <c r="Y33" s="29">
        <v>35</v>
      </c>
      <c r="Z33" s="29" t="s">
        <v>151</v>
      </c>
      <c r="AA33" s="29" t="s">
        <v>189</v>
      </c>
      <c r="AB33" s="29" t="s">
        <v>189</v>
      </c>
      <c r="AC33" s="39">
        <v>0.189</v>
      </c>
      <c r="AD33" s="89">
        <v>0.6</v>
      </c>
      <c r="AE33" s="89">
        <v>1</v>
      </c>
      <c r="AF33" s="30">
        <v>1</v>
      </c>
      <c r="AG33" s="30">
        <v>0.7</v>
      </c>
      <c r="AH33" s="30">
        <v>0.1</v>
      </c>
      <c r="AI33" s="31">
        <v>1</v>
      </c>
      <c r="AJ33" s="31">
        <v>0</v>
      </c>
      <c r="AK33" s="31">
        <v>1</v>
      </c>
      <c r="AL33" s="31">
        <v>1</v>
      </c>
      <c r="AM33" s="88">
        <v>1</v>
      </c>
      <c r="AN33" s="88">
        <v>1</v>
      </c>
      <c r="AO33" s="29">
        <v>1</v>
      </c>
      <c r="AP33" s="29">
        <v>1</v>
      </c>
      <c r="AQ33" s="31"/>
      <c r="AR33" s="40">
        <f>AVERAGE(AD33:AP33)</f>
        <v>0.8</v>
      </c>
      <c r="AS33" s="100">
        <f>_xlfn.RANK.EQ(V33,V33:V132,1)/100</f>
        <v>0.01</v>
      </c>
      <c r="AT33" s="31">
        <f>_xlfn.RANK.EQ(X33,X33:X132,1)/100</f>
        <v>0.01</v>
      </c>
      <c r="AU33" s="41">
        <f>AVERAGE(AC33, AR33,V33, X33)</f>
        <v>0.13295000000000001</v>
      </c>
    </row>
    <row r="34" spans="1:47" s="42" customFormat="1" hidden="1" x14ac:dyDescent="0.2">
      <c r="A34" s="28">
        <f>_xlfn.RANK.EQ(AU34,$AU$2:$AU$101,0)</f>
        <v>2</v>
      </c>
      <c r="B34" s="35" t="s">
        <v>57</v>
      </c>
      <c r="C34" s="33"/>
      <c r="D34" s="33"/>
      <c r="E34" s="33"/>
      <c r="F34" s="33"/>
      <c r="G34" s="33"/>
      <c r="H34" s="33" t="s">
        <v>20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 t="s">
        <v>20</v>
      </c>
      <c r="U34" s="36">
        <v>0.03</v>
      </c>
      <c r="V34" s="37">
        <f>1-(U34/100)</f>
        <v>0.99970000000000003</v>
      </c>
      <c r="W34" s="30">
        <v>107792</v>
      </c>
      <c r="X34" s="38">
        <f>W34/1000</f>
        <v>107.792</v>
      </c>
      <c r="Y34" s="29"/>
      <c r="Z34" s="29"/>
      <c r="AA34" s="29"/>
      <c r="AB34" s="30"/>
      <c r="AC34" s="39">
        <v>3.4000000000000002E-2</v>
      </c>
      <c r="AD34" s="31">
        <v>1</v>
      </c>
      <c r="AE34" s="31">
        <v>1</v>
      </c>
      <c r="AF34" s="30">
        <v>1</v>
      </c>
      <c r="AG34" s="30">
        <v>0.8</v>
      </c>
      <c r="AH34" s="30">
        <v>0.6</v>
      </c>
      <c r="AI34" s="31">
        <v>1</v>
      </c>
      <c r="AJ34" s="31">
        <v>1</v>
      </c>
      <c r="AK34" s="31">
        <v>1</v>
      </c>
      <c r="AL34" s="31">
        <v>1</v>
      </c>
      <c r="AM34" s="88"/>
      <c r="AN34" s="88"/>
      <c r="AO34" s="29">
        <v>1</v>
      </c>
      <c r="AP34" s="29">
        <v>1</v>
      </c>
      <c r="AQ34" s="31">
        <f>SUM(AD34:AP34)</f>
        <v>10.399999999999999</v>
      </c>
      <c r="AR34" s="40">
        <f>AVERAGE(AD34:AP34)</f>
        <v>0.94545454545454533</v>
      </c>
      <c r="AS34" s="100">
        <f>_xlfn.RANK.EQ(V34,V34:V133,1)/100</f>
        <v>0.67</v>
      </c>
      <c r="AT34" s="31">
        <f>_xlfn.RANK.EQ(X34,X34:X133,1)/100</f>
        <v>0.68</v>
      </c>
      <c r="AU34" s="41">
        <f>AVERAGE(AC34, AR34,V34, X34)</f>
        <v>27.442788636363638</v>
      </c>
    </row>
    <row r="35" spans="1:47" s="42" customFormat="1" hidden="1" x14ac:dyDescent="0.2">
      <c r="A35" s="28">
        <f>_xlfn.RANK.EQ(AU35,$AU$2:$AU$101,0)</f>
        <v>4</v>
      </c>
      <c r="B35" s="35" t="s">
        <v>80</v>
      </c>
      <c r="C35" s="33"/>
      <c r="D35" s="33" t="s">
        <v>20</v>
      </c>
      <c r="E35" s="33"/>
      <c r="F35" s="33" t="s">
        <v>20</v>
      </c>
      <c r="G35" s="33"/>
      <c r="H35" s="33"/>
      <c r="I35" s="33"/>
      <c r="J35" s="33"/>
      <c r="K35" s="33"/>
      <c r="L35" s="33"/>
      <c r="M35" s="33"/>
      <c r="N35" s="33" t="s">
        <v>20</v>
      </c>
      <c r="O35" s="33"/>
      <c r="P35" s="33"/>
      <c r="Q35" s="33" t="s">
        <v>20</v>
      </c>
      <c r="R35" s="33"/>
      <c r="S35" s="27"/>
      <c r="T35" s="28"/>
      <c r="U35" s="36">
        <v>0.03</v>
      </c>
      <c r="V35" s="37">
        <f>1-(U35/100)</f>
        <v>0.99970000000000003</v>
      </c>
      <c r="W35" s="34">
        <v>40971</v>
      </c>
      <c r="X35" s="38">
        <f>W35/1000</f>
        <v>40.970999999999997</v>
      </c>
      <c r="Y35" s="29">
        <v>4600</v>
      </c>
      <c r="Z35" s="29"/>
      <c r="AA35" s="29" t="s">
        <v>204</v>
      </c>
      <c r="AB35" s="30" t="s">
        <v>204</v>
      </c>
      <c r="AC35" s="39">
        <v>0.21199999999999999</v>
      </c>
      <c r="AD35" s="31">
        <v>1</v>
      </c>
      <c r="AE35" s="31">
        <v>1</v>
      </c>
      <c r="AF35" s="30">
        <v>1</v>
      </c>
      <c r="AG35" s="30">
        <v>0.6</v>
      </c>
      <c r="AH35" s="30">
        <v>0.4</v>
      </c>
      <c r="AI35" s="31">
        <v>1</v>
      </c>
      <c r="AJ35" s="31">
        <v>1</v>
      </c>
      <c r="AK35" s="31">
        <v>1</v>
      </c>
      <c r="AL35" s="31">
        <v>1</v>
      </c>
      <c r="AM35" s="88" t="s">
        <v>153</v>
      </c>
      <c r="AN35" s="88" t="s">
        <v>153</v>
      </c>
      <c r="AO35" s="29">
        <v>1</v>
      </c>
      <c r="AP35" s="29">
        <v>1</v>
      </c>
      <c r="AQ35" s="31">
        <f>SUM(AD35:AP35)</f>
        <v>10</v>
      </c>
      <c r="AR35" s="40">
        <f>AVERAGE(AD35:AP35)</f>
        <v>0.90909090909090906</v>
      </c>
      <c r="AS35" s="100">
        <f>_xlfn.RANK.EQ(V35,V35:V134,1)/100</f>
        <v>0.67</v>
      </c>
      <c r="AT35" s="31">
        <f>_xlfn.RANK.EQ(X35,X35:X134,1)/100</f>
        <v>0.67</v>
      </c>
      <c r="AU35" s="41">
        <f>AVERAGE(AC35, AR35,V35, X35)</f>
        <v>10.772947727272726</v>
      </c>
    </row>
    <row r="36" spans="1:47" s="42" customFormat="1" hidden="1" x14ac:dyDescent="0.2">
      <c r="A36" s="28">
        <f>_xlfn.RANK.EQ(AU36,$AU$2:$AU$101,0)</f>
        <v>5</v>
      </c>
      <c r="B36" s="35" t="s">
        <v>104</v>
      </c>
      <c r="C36" s="33"/>
      <c r="D36" s="33"/>
      <c r="E36" s="33"/>
      <c r="F36" s="33"/>
      <c r="G36" s="33" t="s">
        <v>20</v>
      </c>
      <c r="H36" s="33"/>
      <c r="I36" s="33"/>
      <c r="J36" s="33"/>
      <c r="K36" s="33"/>
      <c r="L36" s="33"/>
      <c r="M36" s="33"/>
      <c r="N36" s="33"/>
      <c r="O36" s="33"/>
      <c r="P36" s="33"/>
      <c r="Q36" s="33" t="s">
        <v>20</v>
      </c>
      <c r="R36" s="33"/>
      <c r="S36" s="33" t="s">
        <v>20</v>
      </c>
      <c r="T36" s="33"/>
      <c r="U36" s="36">
        <v>0.32</v>
      </c>
      <c r="V36" s="37">
        <f>1-(U36/100)</f>
        <v>0.99680000000000002</v>
      </c>
      <c r="W36" s="34">
        <v>40540</v>
      </c>
      <c r="X36" s="38">
        <f>W36/1000</f>
        <v>40.54</v>
      </c>
      <c r="Y36" s="29"/>
      <c r="Z36" s="29">
        <v>0</v>
      </c>
      <c r="AA36" s="29" t="s">
        <v>217</v>
      </c>
      <c r="AB36" s="30" t="s">
        <v>150</v>
      </c>
      <c r="AC36" s="39">
        <v>0.187</v>
      </c>
      <c r="AD36" s="31">
        <v>1</v>
      </c>
      <c r="AE36" s="31">
        <v>1</v>
      </c>
      <c r="AF36" s="30">
        <v>1</v>
      </c>
      <c r="AG36" s="30">
        <v>0.6</v>
      </c>
      <c r="AH36" s="30">
        <v>0.8</v>
      </c>
      <c r="AI36" s="31">
        <v>1</v>
      </c>
      <c r="AJ36" s="31">
        <v>1</v>
      </c>
      <c r="AK36" s="31">
        <v>1</v>
      </c>
      <c r="AL36" s="31">
        <v>1</v>
      </c>
      <c r="AM36" s="88" t="s">
        <v>148</v>
      </c>
      <c r="AN36" s="88" t="s">
        <v>153</v>
      </c>
      <c r="AO36" s="29">
        <v>1</v>
      </c>
      <c r="AP36" s="29">
        <v>1</v>
      </c>
      <c r="AQ36" s="31">
        <f>SUM(AD36:AP36)</f>
        <v>10.4</v>
      </c>
      <c r="AR36" s="40">
        <f>AVERAGE(AD36:AP36)</f>
        <v>0.94545454545454544</v>
      </c>
      <c r="AS36" s="100">
        <f>_xlfn.RANK.EQ(V36,V36:V135,1)/100</f>
        <v>0.61</v>
      </c>
      <c r="AT36" s="31">
        <f>_xlfn.RANK.EQ(X36,X36:X135,1)/100</f>
        <v>0.66</v>
      </c>
      <c r="AU36" s="41">
        <f>AVERAGE(AC36, AR36,V36, X36)</f>
        <v>10.667313636363636</v>
      </c>
    </row>
    <row r="37" spans="1:47" s="42" customFormat="1" ht="25.5" hidden="1" x14ac:dyDescent="0.2">
      <c r="A37" s="28">
        <f>_xlfn.RANK.EQ(AU37,$AU$2:$AU$101,0)</f>
        <v>7</v>
      </c>
      <c r="B37" s="35" t="s">
        <v>55</v>
      </c>
      <c r="C37" s="33"/>
      <c r="D37" s="33"/>
      <c r="E37" s="33" t="s">
        <v>20</v>
      </c>
      <c r="F37" s="33"/>
      <c r="G37" s="33"/>
      <c r="H37" s="33"/>
      <c r="I37" s="33"/>
      <c r="J37" s="33"/>
      <c r="K37" s="33" t="s">
        <v>20</v>
      </c>
      <c r="L37" s="33"/>
      <c r="M37" s="33"/>
      <c r="N37" s="33"/>
      <c r="O37" s="33"/>
      <c r="P37" s="33" t="s">
        <v>20</v>
      </c>
      <c r="Q37" s="33" t="s">
        <v>20</v>
      </c>
      <c r="R37" s="33"/>
      <c r="S37" s="33"/>
      <c r="T37" s="33"/>
      <c r="U37" s="36">
        <v>0.68</v>
      </c>
      <c r="V37" s="37">
        <f>1-(U37/100)</f>
        <v>0.99319999999999997</v>
      </c>
      <c r="W37" s="34">
        <v>23196</v>
      </c>
      <c r="X37" s="38">
        <f>W37/1000</f>
        <v>23.196000000000002</v>
      </c>
      <c r="Y37" s="29"/>
      <c r="Z37" s="29"/>
      <c r="AA37" s="29"/>
      <c r="AB37" s="30"/>
      <c r="AC37" s="39">
        <v>0.53900000000000003</v>
      </c>
      <c r="AD37" s="31">
        <v>1</v>
      </c>
      <c r="AE37" s="31">
        <v>1</v>
      </c>
      <c r="AF37" s="30">
        <v>1</v>
      </c>
      <c r="AG37" s="30">
        <v>0.6</v>
      </c>
      <c r="AH37" s="30">
        <v>0.6</v>
      </c>
      <c r="AI37" s="31">
        <v>1</v>
      </c>
      <c r="AJ37" s="31">
        <v>1</v>
      </c>
      <c r="AK37" s="31">
        <v>1</v>
      </c>
      <c r="AL37" s="31">
        <v>1</v>
      </c>
      <c r="AM37" s="88"/>
      <c r="AN37" s="88"/>
      <c r="AO37" s="29">
        <v>1</v>
      </c>
      <c r="AP37" s="29">
        <v>1</v>
      </c>
      <c r="AQ37" s="31">
        <f>SUM(AD37:AP37)</f>
        <v>10.199999999999999</v>
      </c>
      <c r="AR37" s="40">
        <f>AVERAGE(AD37:AP37)</f>
        <v>0.92727272727272725</v>
      </c>
      <c r="AS37" s="100">
        <f>_xlfn.RANK.EQ(V37,V37:V136,1)/100</f>
        <v>0.54</v>
      </c>
      <c r="AT37" s="31">
        <f>_xlfn.RANK.EQ(X37,X37:X136,1)/100</f>
        <v>0.65</v>
      </c>
      <c r="AU37" s="41">
        <f>AVERAGE(AC37, AR37,V37, X37)</f>
        <v>6.4138681818181826</v>
      </c>
    </row>
    <row r="38" spans="1:47" s="42" customFormat="1" hidden="1" x14ac:dyDescent="0.2">
      <c r="A38" s="28">
        <f>_xlfn.RANK.EQ(AU38,$AU$2:$AU$101,0)</f>
        <v>8</v>
      </c>
      <c r="B38" s="35" t="s">
        <v>102</v>
      </c>
      <c r="C38" s="33"/>
      <c r="D38" s="33"/>
      <c r="E38" s="33"/>
      <c r="F38" s="33"/>
      <c r="G38" s="33" t="s">
        <v>20</v>
      </c>
      <c r="H38" s="33"/>
      <c r="I38" s="33"/>
      <c r="J38" s="33"/>
      <c r="K38" s="33"/>
      <c r="L38" s="33"/>
      <c r="M38" s="33"/>
      <c r="N38" s="33"/>
      <c r="O38" s="33"/>
      <c r="P38" s="33"/>
      <c r="Q38" s="33" t="s">
        <v>20</v>
      </c>
      <c r="R38" s="33"/>
      <c r="S38" s="33" t="s">
        <v>20</v>
      </c>
      <c r="T38" s="33"/>
      <c r="U38" s="36">
        <v>0.37</v>
      </c>
      <c r="V38" s="37">
        <f>1-(U38/100)</f>
        <v>0.99629999999999996</v>
      </c>
      <c r="W38" s="34">
        <v>20581</v>
      </c>
      <c r="X38" s="38">
        <f>W38/1000</f>
        <v>20.581</v>
      </c>
      <c r="Y38" s="29">
        <v>42</v>
      </c>
      <c r="Z38" s="29">
        <v>42</v>
      </c>
      <c r="AA38" s="29" t="s">
        <v>215</v>
      </c>
      <c r="AB38" s="30" t="s">
        <v>215</v>
      </c>
      <c r="AC38" s="39">
        <v>0.187</v>
      </c>
      <c r="AD38" s="31">
        <v>1</v>
      </c>
      <c r="AE38" s="31">
        <v>1</v>
      </c>
      <c r="AF38" s="30">
        <v>1</v>
      </c>
      <c r="AG38" s="30">
        <v>0.6</v>
      </c>
      <c r="AH38" s="30">
        <v>0.8</v>
      </c>
      <c r="AI38" s="31">
        <v>1</v>
      </c>
      <c r="AJ38" s="31">
        <v>1</v>
      </c>
      <c r="AK38" s="31">
        <v>1</v>
      </c>
      <c r="AL38" s="31">
        <v>1</v>
      </c>
      <c r="AM38" s="88" t="s">
        <v>153</v>
      </c>
      <c r="AN38" s="88" t="s">
        <v>153</v>
      </c>
      <c r="AO38" s="29">
        <v>1</v>
      </c>
      <c r="AP38" s="29">
        <v>1</v>
      </c>
      <c r="AQ38" s="31">
        <f>SUM(AD38:AP38)</f>
        <v>10.4</v>
      </c>
      <c r="AR38" s="40">
        <f>AVERAGE(AD38:AP38)</f>
        <v>0.94545454545454544</v>
      </c>
      <c r="AS38" s="100">
        <f>_xlfn.RANK.EQ(V38,V38:V137,1)/100</f>
        <v>0.56999999999999995</v>
      </c>
      <c r="AT38" s="31">
        <f>_xlfn.RANK.EQ(X38,X38:X137,1)/100</f>
        <v>0.64</v>
      </c>
      <c r="AU38" s="41">
        <f>AVERAGE(AC38, AR38,V38, X38)</f>
        <v>5.677438636363636</v>
      </c>
    </row>
    <row r="39" spans="1:47" s="42" customFormat="1" hidden="1" x14ac:dyDescent="0.2">
      <c r="A39" s="28">
        <f>_xlfn.RANK.EQ(AU39,$AU$2:$AU$101,0)</f>
        <v>9</v>
      </c>
      <c r="B39" s="35" t="s">
        <v>28</v>
      </c>
      <c r="C39" s="27"/>
      <c r="D39" s="27"/>
      <c r="E39" s="27"/>
      <c r="F39" s="27"/>
      <c r="G39" s="27"/>
      <c r="H39" s="27"/>
      <c r="I39" s="27"/>
      <c r="J39" s="27" t="s">
        <v>20</v>
      </c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36">
        <v>8.8000000000000007</v>
      </c>
      <c r="V39" s="37">
        <f>1-(U39/100)</f>
        <v>0.91200000000000003</v>
      </c>
      <c r="W39" s="34">
        <v>17105</v>
      </c>
      <c r="X39" s="38">
        <f>W39/1000</f>
        <v>17.105</v>
      </c>
      <c r="Y39" s="29" t="s">
        <v>150</v>
      </c>
      <c r="Z39" s="29" t="s">
        <v>151</v>
      </c>
      <c r="AA39" s="29" t="s">
        <v>150</v>
      </c>
      <c r="AB39" s="30" t="s">
        <v>159</v>
      </c>
      <c r="AC39" s="39">
        <v>2.4E-2</v>
      </c>
      <c r="AD39" s="31">
        <v>0.8</v>
      </c>
      <c r="AE39" s="31">
        <v>1</v>
      </c>
      <c r="AF39" s="30">
        <v>0</v>
      </c>
      <c r="AG39" s="30">
        <v>0.8</v>
      </c>
      <c r="AH39" s="30">
        <v>0</v>
      </c>
      <c r="AI39" s="31">
        <v>0.5</v>
      </c>
      <c r="AJ39" s="31">
        <v>1</v>
      </c>
      <c r="AK39" s="31">
        <v>1</v>
      </c>
      <c r="AL39" s="31">
        <v>1</v>
      </c>
      <c r="AM39" s="88">
        <v>0.5</v>
      </c>
      <c r="AN39" s="88" t="s">
        <v>153</v>
      </c>
      <c r="AO39" s="29">
        <v>1</v>
      </c>
      <c r="AP39" s="29">
        <v>1</v>
      </c>
      <c r="AQ39" s="31">
        <f>SUM(AD39:AP39)</f>
        <v>8.6</v>
      </c>
      <c r="AR39" s="40">
        <f>AVERAGE(AD39:AP39)</f>
        <v>0.71666666666666667</v>
      </c>
      <c r="AS39" s="100">
        <f>_xlfn.RANK.EQ(V39,V39:V138,1)/100</f>
        <v>0.19</v>
      </c>
      <c r="AT39" s="31">
        <f>_xlfn.RANK.EQ(X39,X39:X138,1)/100</f>
        <v>0.63</v>
      </c>
      <c r="AU39" s="41">
        <f>AVERAGE(AC39, AR39,V39, X39)</f>
        <v>4.6894166666666663</v>
      </c>
    </row>
    <row r="40" spans="1:47" s="42" customFormat="1" hidden="1" x14ac:dyDescent="0.2">
      <c r="A40" s="28">
        <f>_xlfn.RANK.EQ(AU40,$AU$2:$AU$101,0)</f>
        <v>11</v>
      </c>
      <c r="B40" s="98" t="s">
        <v>19</v>
      </c>
      <c r="C40" s="27"/>
      <c r="D40" s="27" t="s">
        <v>20</v>
      </c>
      <c r="E40" s="27"/>
      <c r="F40" s="27" t="s">
        <v>20</v>
      </c>
      <c r="G40" s="27"/>
      <c r="H40" s="27"/>
      <c r="I40" s="27"/>
      <c r="J40" s="27"/>
      <c r="K40" s="27"/>
      <c r="L40" s="27"/>
      <c r="M40" s="27"/>
      <c r="N40" s="27" t="s">
        <v>20</v>
      </c>
      <c r="O40" s="27"/>
      <c r="P40" s="27"/>
      <c r="Q40" s="27" t="s">
        <v>20</v>
      </c>
      <c r="R40" s="27"/>
      <c r="S40" s="27"/>
      <c r="T40" s="28"/>
      <c r="U40" s="36">
        <v>4.03</v>
      </c>
      <c r="V40" s="37">
        <f>1-(U40/100)</f>
        <v>0.9597</v>
      </c>
      <c r="W40" s="34">
        <v>11401</v>
      </c>
      <c r="X40" s="38">
        <f>W40/1000</f>
        <v>11.401</v>
      </c>
      <c r="Y40" s="29" t="s">
        <v>146</v>
      </c>
      <c r="Z40" s="29">
        <v>24</v>
      </c>
      <c r="AA40" s="29"/>
      <c r="AB40" s="30" t="s">
        <v>147</v>
      </c>
      <c r="AC40" s="39">
        <v>0.20599999999999999</v>
      </c>
      <c r="AD40" s="31">
        <v>1</v>
      </c>
      <c r="AE40" s="31">
        <v>0.2</v>
      </c>
      <c r="AF40" s="30">
        <v>0</v>
      </c>
      <c r="AG40" s="30">
        <v>0.2</v>
      </c>
      <c r="AH40" s="30">
        <v>0.4</v>
      </c>
      <c r="AI40" s="31">
        <v>0.5</v>
      </c>
      <c r="AJ40" s="31">
        <v>0</v>
      </c>
      <c r="AK40" s="31">
        <v>1</v>
      </c>
      <c r="AL40" s="31">
        <v>1</v>
      </c>
      <c r="AM40" s="88" t="s">
        <v>148</v>
      </c>
      <c r="AN40" s="88" t="s">
        <v>149</v>
      </c>
      <c r="AO40" s="29">
        <v>0</v>
      </c>
      <c r="AP40" s="29">
        <v>0</v>
      </c>
      <c r="AQ40" s="31">
        <f>SUM(AD40:AP40)</f>
        <v>4.3</v>
      </c>
      <c r="AR40" s="40">
        <f>AVERAGE(AD40:AP40)</f>
        <v>0.39090909090909087</v>
      </c>
      <c r="AS40" s="100">
        <f>_xlfn.RANK.EQ(V40,V40:V139,1)/100</f>
        <v>0.27</v>
      </c>
      <c r="AT40" s="31">
        <f>_xlfn.RANK.EQ(X40,X40:X139,1)/100</f>
        <v>0.62</v>
      </c>
      <c r="AU40" s="41">
        <f>AVERAGE(AC40, AR40,V40, X40)</f>
        <v>3.2394022727272729</v>
      </c>
    </row>
    <row r="41" spans="1:47" s="42" customFormat="1" ht="38.25" hidden="1" x14ac:dyDescent="0.2">
      <c r="A41" s="28">
        <f>_xlfn.RANK.EQ(AU41,$AU$2:$AU$101,0)</f>
        <v>12</v>
      </c>
      <c r="B41" s="35" t="s">
        <v>83</v>
      </c>
      <c r="C41" s="33" t="s">
        <v>20</v>
      </c>
      <c r="D41" s="33"/>
      <c r="E41" s="33"/>
      <c r="F41" s="33"/>
      <c r="G41" s="33"/>
      <c r="H41" s="33" t="s">
        <v>20</v>
      </c>
      <c r="I41" s="33"/>
      <c r="J41" s="33"/>
      <c r="K41" s="33"/>
      <c r="L41" s="33"/>
      <c r="M41" s="33"/>
      <c r="N41" s="33"/>
      <c r="O41" s="27"/>
      <c r="P41" s="27"/>
      <c r="Q41" s="27"/>
      <c r="R41" s="27"/>
      <c r="S41" s="27"/>
      <c r="T41" s="28"/>
      <c r="U41" s="36">
        <v>1.17</v>
      </c>
      <c r="V41" s="37">
        <f>1-(U41/100)</f>
        <v>0.98829999999999996</v>
      </c>
      <c r="W41" s="34">
        <v>10774</v>
      </c>
      <c r="X41" s="38">
        <f>W41/1000</f>
        <v>10.773999999999999</v>
      </c>
      <c r="Y41" s="29" t="s">
        <v>208</v>
      </c>
      <c r="Z41" s="29">
        <v>0</v>
      </c>
      <c r="AA41" s="29" t="s">
        <v>209</v>
      </c>
      <c r="AB41" s="30"/>
      <c r="AC41" s="39">
        <v>4.9000000000000002E-2</v>
      </c>
      <c r="AD41" s="31">
        <v>1</v>
      </c>
      <c r="AE41" s="31">
        <v>0.8</v>
      </c>
      <c r="AF41" s="30">
        <v>1</v>
      </c>
      <c r="AG41" s="30">
        <v>0.6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153</v>
      </c>
      <c r="AN41" s="88" t="s">
        <v>153</v>
      </c>
      <c r="AO41" s="29">
        <v>1</v>
      </c>
      <c r="AP41" s="29">
        <v>1</v>
      </c>
      <c r="AQ41" s="31">
        <f>SUM(AD41:AP41)</f>
        <v>10</v>
      </c>
      <c r="AR41" s="40">
        <f>AVERAGE(AD41:AP41)</f>
        <v>0.90909090909090906</v>
      </c>
      <c r="AS41" s="100">
        <f>_xlfn.RANK.EQ(V41,V41:V140,1)/100</f>
        <v>0.44</v>
      </c>
      <c r="AT41" s="31">
        <f>_xlfn.RANK.EQ(X41,X41:X140,1)/100</f>
        <v>0.61</v>
      </c>
      <c r="AU41" s="41">
        <f>AVERAGE(AC41, AR41,V41, X41)</f>
        <v>3.1800977272727269</v>
      </c>
    </row>
    <row r="42" spans="1:47" s="42" customFormat="1" ht="25.5" hidden="1" x14ac:dyDescent="0.2">
      <c r="A42" s="28">
        <f>_xlfn.RANK.EQ(AU42,$AU$2:$AU$101,0)</f>
        <v>13</v>
      </c>
      <c r="B42" s="35" t="s">
        <v>41</v>
      </c>
      <c r="C42" s="33"/>
      <c r="D42" s="33"/>
      <c r="E42" s="33" t="s">
        <v>20</v>
      </c>
      <c r="F42" s="33"/>
      <c r="G42" s="33" t="s">
        <v>20</v>
      </c>
      <c r="H42" s="33"/>
      <c r="I42" s="33"/>
      <c r="J42" s="33"/>
      <c r="K42" s="33" t="s">
        <v>20</v>
      </c>
      <c r="L42" s="33"/>
      <c r="M42" s="33"/>
      <c r="N42" s="33"/>
      <c r="O42" s="33"/>
      <c r="P42" s="33"/>
      <c r="Q42" s="33"/>
      <c r="R42" s="33"/>
      <c r="S42" s="33"/>
      <c r="T42" s="33"/>
      <c r="U42" s="36">
        <v>0.67</v>
      </c>
      <c r="V42" s="37">
        <f>1-(U42/100)</f>
        <v>0.99329999999999996</v>
      </c>
      <c r="W42" s="34">
        <v>9948</v>
      </c>
      <c r="X42" s="38">
        <f>W42/1000</f>
        <v>9.9480000000000004</v>
      </c>
      <c r="Y42" s="29" t="s">
        <v>172</v>
      </c>
      <c r="Z42" s="29" t="s">
        <v>173</v>
      </c>
      <c r="AA42" s="29" t="s">
        <v>174</v>
      </c>
      <c r="AB42" s="30" t="s">
        <v>175</v>
      </c>
      <c r="AC42" s="39">
        <v>0.625</v>
      </c>
      <c r="AD42" s="31">
        <v>1</v>
      </c>
      <c r="AE42" s="31">
        <v>0.8</v>
      </c>
      <c r="AF42" s="30">
        <v>1</v>
      </c>
      <c r="AG42" s="30">
        <v>0.6</v>
      </c>
      <c r="AH42" s="30">
        <v>0.6</v>
      </c>
      <c r="AI42" s="31">
        <v>1</v>
      </c>
      <c r="AJ42" s="31">
        <v>1</v>
      </c>
      <c r="AK42" s="31">
        <v>1</v>
      </c>
      <c r="AL42" s="31">
        <v>1</v>
      </c>
      <c r="AM42" s="88" t="s">
        <v>153</v>
      </c>
      <c r="AN42" s="88" t="s">
        <v>153</v>
      </c>
      <c r="AO42" s="29">
        <v>1</v>
      </c>
      <c r="AP42" s="29">
        <v>1</v>
      </c>
      <c r="AQ42" s="31">
        <f>SUM(AD42:AP42)</f>
        <v>10</v>
      </c>
      <c r="AR42" s="40">
        <f>AVERAGE(AD42:AP42)</f>
        <v>0.90909090909090906</v>
      </c>
      <c r="AS42" s="100">
        <f>_xlfn.RANK.EQ(V42,V42:V141,1)/100</f>
        <v>0.51</v>
      </c>
      <c r="AT42" s="31">
        <f>_xlfn.RANK.EQ(X42,X42:X141,1)/100</f>
        <v>0.59</v>
      </c>
      <c r="AU42" s="41">
        <f>AVERAGE(AC42, AR42,V42, X42)</f>
        <v>3.1188477272727275</v>
      </c>
    </row>
    <row r="43" spans="1:47" s="42" customFormat="1" hidden="1" x14ac:dyDescent="0.2">
      <c r="A43" s="28">
        <f>_xlfn.RANK.EQ(AU43,$AU$2:$AU$101,0)</f>
        <v>14</v>
      </c>
      <c r="B43" s="35" t="s">
        <v>31</v>
      </c>
      <c r="C43" s="27"/>
      <c r="D43" s="27" t="s">
        <v>20</v>
      </c>
      <c r="E43" s="99"/>
      <c r="F43" s="27"/>
      <c r="G43" s="27"/>
      <c r="H43" s="27"/>
      <c r="I43" s="27"/>
      <c r="J43" s="27"/>
      <c r="K43" s="27"/>
      <c r="L43" s="27"/>
      <c r="M43" s="27"/>
      <c r="N43" s="27" t="s">
        <v>20</v>
      </c>
      <c r="O43" s="27"/>
      <c r="P43" s="27"/>
      <c r="Q43" s="27" t="s">
        <v>20</v>
      </c>
      <c r="R43" s="27"/>
      <c r="S43" s="27"/>
      <c r="T43" s="28"/>
      <c r="U43" s="36">
        <v>1.26</v>
      </c>
      <c r="V43" s="37">
        <f>1-(U43/100)</f>
        <v>0.98740000000000006</v>
      </c>
      <c r="W43" s="34">
        <v>10039</v>
      </c>
      <c r="X43" s="38">
        <f>W43/1000</f>
        <v>10.039</v>
      </c>
      <c r="Y43" s="29"/>
      <c r="Z43" s="29">
        <v>0</v>
      </c>
      <c r="AA43" s="29" t="s">
        <v>162</v>
      </c>
      <c r="AB43" s="30"/>
      <c r="AC43" s="39">
        <v>0.216</v>
      </c>
      <c r="AD43" s="31">
        <v>1</v>
      </c>
      <c r="AE43" s="31">
        <v>1</v>
      </c>
      <c r="AF43" s="30">
        <v>1</v>
      </c>
      <c r="AG43" s="30">
        <v>0.6</v>
      </c>
      <c r="AH43" s="30">
        <v>0.6</v>
      </c>
      <c r="AI43" s="31">
        <v>1</v>
      </c>
      <c r="AJ43" s="31">
        <v>1</v>
      </c>
      <c r="AK43" s="31">
        <v>1</v>
      </c>
      <c r="AL43" s="31">
        <v>1</v>
      </c>
      <c r="AM43" s="88" t="s">
        <v>148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0.41</v>
      </c>
      <c r="AT43" s="31">
        <f>_xlfn.RANK.EQ(X43,X43:X142,1)/100</f>
        <v>0.59</v>
      </c>
      <c r="AU43" s="41">
        <f>AVERAGE(AC43, AR43,V43, X43)</f>
        <v>3.0424181818181815</v>
      </c>
    </row>
    <row r="44" spans="1:47" s="42" customFormat="1" ht="38.25" hidden="1" x14ac:dyDescent="0.2">
      <c r="A44" s="28">
        <f>_xlfn.RANK.EQ(AU44,$AU$2:$AU$101,0)</f>
        <v>15</v>
      </c>
      <c r="B44" s="35" t="s">
        <v>81</v>
      </c>
      <c r="C44" s="33"/>
      <c r="D44" s="33"/>
      <c r="E44" s="33"/>
      <c r="F44" s="33"/>
      <c r="G44" s="33" t="s">
        <v>20</v>
      </c>
      <c r="H44" s="33"/>
      <c r="I44" s="33"/>
      <c r="J44" s="33"/>
      <c r="K44" s="33"/>
      <c r="L44" s="33"/>
      <c r="M44" s="33"/>
      <c r="N44" s="33"/>
      <c r="O44" s="33"/>
      <c r="P44" s="33"/>
      <c r="Q44" s="33" t="s">
        <v>20</v>
      </c>
      <c r="R44" s="27"/>
      <c r="S44" s="27"/>
      <c r="T44" s="28"/>
      <c r="U44" s="36">
        <v>0.35</v>
      </c>
      <c r="V44" s="37">
        <f>1-(U44/100)</f>
        <v>0.99650000000000005</v>
      </c>
      <c r="W44" s="34">
        <v>8507</v>
      </c>
      <c r="X44" s="38">
        <f>W44/1000</f>
        <v>8.5069999999999997</v>
      </c>
      <c r="Y44" s="29" t="s">
        <v>150</v>
      </c>
      <c r="Z44" s="29" t="s">
        <v>151</v>
      </c>
      <c r="AA44" s="29" t="s">
        <v>205</v>
      </c>
      <c r="AB44" s="30" t="s">
        <v>206</v>
      </c>
      <c r="AC44" s="39">
        <v>0.17199999999999999</v>
      </c>
      <c r="AD44" s="31">
        <v>0.8</v>
      </c>
      <c r="AE44" s="31">
        <v>0.8</v>
      </c>
      <c r="AF44" s="30">
        <v>1</v>
      </c>
      <c r="AG44" s="30">
        <v>0.4</v>
      </c>
      <c r="AH44" s="30">
        <v>0</v>
      </c>
      <c r="AI44" s="31">
        <v>1</v>
      </c>
      <c r="AJ44" s="31">
        <v>1</v>
      </c>
      <c r="AK44" s="31">
        <v>1</v>
      </c>
      <c r="AL44" s="31">
        <v>1</v>
      </c>
      <c r="AM44" s="88" t="s">
        <v>150</v>
      </c>
      <c r="AN44" s="88" t="s">
        <v>153</v>
      </c>
      <c r="AO44" s="29">
        <v>1</v>
      </c>
      <c r="AP44" s="29">
        <v>1</v>
      </c>
      <c r="AQ44" s="31">
        <f>SUM(AD44:AP44)</f>
        <v>9</v>
      </c>
      <c r="AR44" s="40">
        <f>AVERAGE(AD44:AP44)</f>
        <v>0.81818181818181823</v>
      </c>
      <c r="AS44" s="100">
        <f>_xlfn.RANK.EQ(V44,V44:V143,1)/100</f>
        <v>0.52</v>
      </c>
      <c r="AT44" s="31">
        <f>_xlfn.RANK.EQ(X44,X44:X143,1)/100</f>
        <v>0.57999999999999996</v>
      </c>
      <c r="AU44" s="41">
        <f>AVERAGE(AC44, AR44,V44, X44)</f>
        <v>2.6234204545454545</v>
      </c>
    </row>
    <row r="45" spans="1:47" s="42" customFormat="1" hidden="1" x14ac:dyDescent="0.2">
      <c r="A45" s="28">
        <f>_xlfn.RANK.EQ(AU45,$AU$2:$AU$101,0)</f>
        <v>17</v>
      </c>
      <c r="B45" s="35" t="s">
        <v>29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20</v>
      </c>
      <c r="S45" s="27"/>
      <c r="T45" s="28"/>
      <c r="U45" s="36">
        <v>3.39</v>
      </c>
      <c r="V45" s="37">
        <f>1-(U45/100)</f>
        <v>0.96609999999999996</v>
      </c>
      <c r="W45" s="34">
        <v>7983</v>
      </c>
      <c r="X45" s="38">
        <f>W45/1000</f>
        <v>7.9829999999999997</v>
      </c>
      <c r="Y45" s="29">
        <v>1500</v>
      </c>
      <c r="Z45" s="29">
        <v>0</v>
      </c>
      <c r="AA45" s="29" t="s">
        <v>160</v>
      </c>
      <c r="AB45" s="30"/>
      <c r="AC45" s="39">
        <v>5.0000000000000001E-3</v>
      </c>
      <c r="AD45" s="31">
        <v>0.8</v>
      </c>
      <c r="AE45" s="31">
        <v>1</v>
      </c>
      <c r="AF45" s="30">
        <v>1</v>
      </c>
      <c r="AG45" s="30">
        <v>0.8</v>
      </c>
      <c r="AH45" s="30">
        <v>0.6</v>
      </c>
      <c r="AI45" s="31">
        <v>1</v>
      </c>
      <c r="AJ45" s="31">
        <v>1</v>
      </c>
      <c r="AK45" s="31">
        <v>1</v>
      </c>
      <c r="AL45" s="31">
        <v>1</v>
      </c>
      <c r="AM45" s="88" t="s">
        <v>155</v>
      </c>
      <c r="AN45" s="88" t="s">
        <v>153</v>
      </c>
      <c r="AO45" s="29">
        <v>1</v>
      </c>
      <c r="AP45" s="29">
        <v>1</v>
      </c>
      <c r="AQ45" s="31">
        <f>SUM(AD45:AP45)</f>
        <v>10.199999999999999</v>
      </c>
      <c r="AR45" s="40">
        <f>AVERAGE(AD45:AP45)</f>
        <v>0.92727272727272725</v>
      </c>
      <c r="AS45" s="100">
        <f>_xlfn.RANK.EQ(V45,V45:V144,1)/100</f>
        <v>0.28999999999999998</v>
      </c>
      <c r="AT45" s="31">
        <f>_xlfn.RANK.EQ(X45,X45:X144,1)/100</f>
        <v>0.56999999999999995</v>
      </c>
      <c r="AU45" s="41">
        <f>AVERAGE(AC45, AR45,V45, X45)</f>
        <v>2.4703431818181816</v>
      </c>
    </row>
    <row r="46" spans="1:47" s="42" customFormat="1" hidden="1" x14ac:dyDescent="0.2">
      <c r="A46" s="28">
        <f>_xlfn.RANK.EQ(AU46,$AU$2:$AU$101,0)</f>
        <v>18</v>
      </c>
      <c r="B46" s="35" t="s">
        <v>58</v>
      </c>
      <c r="C46" s="33"/>
      <c r="D46" s="33"/>
      <c r="E46" s="33" t="s">
        <v>20</v>
      </c>
      <c r="F46" s="33"/>
      <c r="G46" s="33"/>
      <c r="H46" s="33"/>
      <c r="I46" s="33"/>
      <c r="J46" s="33"/>
      <c r="K46" s="33"/>
      <c r="L46" s="33" t="s">
        <v>20</v>
      </c>
      <c r="M46" s="33"/>
      <c r="N46" s="33"/>
      <c r="O46" s="33"/>
      <c r="P46" s="33"/>
      <c r="Q46" s="33"/>
      <c r="R46" s="33"/>
      <c r="S46" s="33"/>
      <c r="T46" s="28"/>
      <c r="U46" s="36">
        <v>1.22</v>
      </c>
      <c r="V46" s="37">
        <f>1-(U46/100)</f>
        <v>0.98780000000000001</v>
      </c>
      <c r="W46" s="34">
        <v>7557</v>
      </c>
      <c r="X46" s="38">
        <f>W46/1000</f>
        <v>7.5570000000000004</v>
      </c>
      <c r="Y46" s="29" t="s">
        <v>150</v>
      </c>
      <c r="Z46" s="29">
        <v>0</v>
      </c>
      <c r="AA46" s="29" t="s">
        <v>162</v>
      </c>
      <c r="AB46" s="30" t="s">
        <v>150</v>
      </c>
      <c r="AC46" s="39">
        <v>0.40799999999999997</v>
      </c>
      <c r="AD46" s="31">
        <v>1</v>
      </c>
      <c r="AE46" s="31">
        <v>0.8</v>
      </c>
      <c r="AF46" s="30">
        <v>1</v>
      </c>
      <c r="AG46" s="30">
        <v>0.6</v>
      </c>
      <c r="AH46" s="30">
        <v>0.4</v>
      </c>
      <c r="AI46" s="31">
        <v>1</v>
      </c>
      <c r="AJ46" s="31">
        <v>1</v>
      </c>
      <c r="AK46" s="31">
        <v>1</v>
      </c>
      <c r="AL46" s="31">
        <v>1</v>
      </c>
      <c r="AM46" s="88" t="s">
        <v>155</v>
      </c>
      <c r="AN46" s="88" t="s">
        <v>153</v>
      </c>
      <c r="AO46" s="29">
        <v>1</v>
      </c>
      <c r="AP46" s="29">
        <v>1</v>
      </c>
      <c r="AQ46" s="31">
        <f>SUM(AD46:AP46)</f>
        <v>9.8000000000000007</v>
      </c>
      <c r="AR46" s="40">
        <f>AVERAGE(AD46:AP46)</f>
        <v>0.89090909090909098</v>
      </c>
      <c r="AS46" s="100">
        <f>_xlfn.RANK.EQ(V46,V46:V145,1)/100</f>
        <v>0.4</v>
      </c>
      <c r="AT46" s="31">
        <f>_xlfn.RANK.EQ(X46,X46:X145,1)/100</f>
        <v>0.56000000000000005</v>
      </c>
      <c r="AU46" s="41">
        <f>AVERAGE(AC46, AR46,V46, X46)</f>
        <v>2.4609272727272726</v>
      </c>
    </row>
    <row r="47" spans="1:47" s="42" customFormat="1" hidden="1" x14ac:dyDescent="0.2">
      <c r="A47" s="28">
        <f>_xlfn.RANK.EQ(AU47,$AU$2:$AU$101,0)</f>
        <v>19</v>
      </c>
      <c r="B47" s="35" t="s">
        <v>65</v>
      </c>
      <c r="C47" s="33"/>
      <c r="D47" s="33"/>
      <c r="E47" s="33"/>
      <c r="F47" s="33"/>
      <c r="G47" s="33" t="s">
        <v>20</v>
      </c>
      <c r="H47" s="33"/>
      <c r="I47" s="33"/>
      <c r="J47" s="33" t="s">
        <v>20</v>
      </c>
      <c r="K47" s="33"/>
      <c r="L47" s="33"/>
      <c r="M47" s="33"/>
      <c r="N47" s="33"/>
      <c r="O47" s="33"/>
      <c r="P47" s="33" t="s">
        <v>20</v>
      </c>
      <c r="Q47" s="33" t="s">
        <v>20</v>
      </c>
      <c r="R47" s="33"/>
      <c r="S47" s="33" t="s">
        <v>20</v>
      </c>
      <c r="T47" s="28"/>
      <c r="U47" s="36">
        <v>2.89</v>
      </c>
      <c r="V47" s="37">
        <f>1-(U47/100)</f>
        <v>0.97109999999999996</v>
      </c>
      <c r="W47" s="34">
        <v>7297</v>
      </c>
      <c r="X47" s="38">
        <f>W47/1000</f>
        <v>7.2969999999999997</v>
      </c>
      <c r="Y47" s="29"/>
      <c r="Z47" s="29" t="s">
        <v>151</v>
      </c>
      <c r="AA47" s="29"/>
      <c r="AB47" s="30" t="s">
        <v>182</v>
      </c>
      <c r="AC47" s="39">
        <v>0.29799999999999999</v>
      </c>
      <c r="AD47" s="31">
        <v>1</v>
      </c>
      <c r="AE47" s="31">
        <v>1</v>
      </c>
      <c r="AF47" s="30">
        <v>1</v>
      </c>
      <c r="AG47" s="30">
        <v>0.8</v>
      </c>
      <c r="AH47" s="30">
        <v>0.8</v>
      </c>
      <c r="AI47" s="31">
        <v>1</v>
      </c>
      <c r="AJ47" s="31">
        <v>1</v>
      </c>
      <c r="AK47" s="31">
        <v>1</v>
      </c>
      <c r="AL47" s="31">
        <v>1</v>
      </c>
      <c r="AM47" s="88" t="s">
        <v>155</v>
      </c>
      <c r="AN47" s="88" t="s">
        <v>153</v>
      </c>
      <c r="AO47" s="29">
        <v>1</v>
      </c>
      <c r="AP47" s="29">
        <v>1</v>
      </c>
      <c r="AQ47" s="31">
        <f>SUM(AD47:AP47)</f>
        <v>10.6</v>
      </c>
      <c r="AR47" s="40">
        <f>AVERAGE(AD47:AP47)</f>
        <v>0.96363636363636362</v>
      </c>
      <c r="AS47" s="100">
        <f>_xlfn.RANK.EQ(V47,V47:V146,1)/100</f>
        <v>0.31</v>
      </c>
      <c r="AT47" s="31">
        <f>_xlfn.RANK.EQ(X47,X47:X146,1)/100</f>
        <v>0.54</v>
      </c>
      <c r="AU47" s="41">
        <f>AVERAGE(AC47, AR47,V47, X47)</f>
        <v>2.3824340909090909</v>
      </c>
    </row>
    <row r="48" spans="1:47" s="42" customFormat="1" ht="25.5" hidden="1" x14ac:dyDescent="0.2">
      <c r="A48" s="28">
        <f>_xlfn.RANK.EQ(AU48,$AU$2:$AU$101,0)</f>
        <v>21</v>
      </c>
      <c r="B48" s="35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 t="s">
        <v>20</v>
      </c>
      <c r="M48" s="33"/>
      <c r="N48" s="33"/>
      <c r="O48" s="33" t="s">
        <v>20</v>
      </c>
      <c r="P48" s="33"/>
      <c r="Q48" s="33"/>
      <c r="R48" s="27"/>
      <c r="S48" s="27"/>
      <c r="T48" s="28"/>
      <c r="U48" s="36">
        <v>0.72</v>
      </c>
      <c r="V48" s="37">
        <f>1-(U48/100)</f>
        <v>0.99280000000000002</v>
      </c>
      <c r="W48" s="34">
        <v>7339</v>
      </c>
      <c r="X48" s="38">
        <f>W48/1000</f>
        <v>7.3390000000000004</v>
      </c>
      <c r="Y48" s="29"/>
      <c r="Z48" s="29">
        <v>0</v>
      </c>
      <c r="AA48" s="29" t="s">
        <v>193</v>
      </c>
      <c r="AB48" s="30" t="s">
        <v>150</v>
      </c>
      <c r="AC48" s="39">
        <v>0.128</v>
      </c>
      <c r="AD48" s="31">
        <v>1</v>
      </c>
      <c r="AE48" s="31">
        <v>0.2</v>
      </c>
      <c r="AF48" s="30">
        <v>1</v>
      </c>
      <c r="AG48" s="30">
        <v>0.4</v>
      </c>
      <c r="AH48" s="30">
        <v>0.8</v>
      </c>
      <c r="AI48" s="31">
        <v>0.75</v>
      </c>
      <c r="AJ48" s="31">
        <v>1</v>
      </c>
      <c r="AK48" s="31">
        <v>1</v>
      </c>
      <c r="AL48" s="31">
        <v>1</v>
      </c>
      <c r="AM48" s="88" t="s">
        <v>155</v>
      </c>
      <c r="AN48" s="88" t="s">
        <v>153</v>
      </c>
      <c r="AO48" s="29">
        <v>1</v>
      </c>
      <c r="AP48" s="29">
        <v>1</v>
      </c>
      <c r="AQ48" s="31">
        <f>SUM(AD48:AP48)</f>
        <v>9.15</v>
      </c>
      <c r="AR48" s="40">
        <f>AVERAGE(AD48:AP48)</f>
        <v>0.8318181818181819</v>
      </c>
      <c r="AS48" s="100">
        <f>_xlfn.RANK.EQ(V48,V48:V147,1)/100</f>
        <v>0.45</v>
      </c>
      <c r="AT48" s="31">
        <f>_xlfn.RANK.EQ(X48,X48:X147,1)/100</f>
        <v>0.54</v>
      </c>
      <c r="AU48" s="41">
        <f>AVERAGE(AC48, AR48,V48, X48)</f>
        <v>2.3229045454545458</v>
      </c>
    </row>
    <row r="49" spans="1:47" s="42" customFormat="1" hidden="1" x14ac:dyDescent="0.2">
      <c r="A49" s="28">
        <f>_xlfn.RANK.EQ(AU49,$AU$2:$AU$101,0)</f>
        <v>22</v>
      </c>
      <c r="B49" s="35" t="s">
        <v>27</v>
      </c>
      <c r="C49" s="27"/>
      <c r="D49" s="27"/>
      <c r="E49" s="27"/>
      <c r="F49" s="27"/>
      <c r="G49" s="27"/>
      <c r="H49" s="27"/>
      <c r="I49" s="27"/>
      <c r="J49" s="27" t="s">
        <v>20</v>
      </c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36">
        <v>2.06</v>
      </c>
      <c r="V49" s="37">
        <f>1-(U49/100)</f>
        <v>0.97940000000000005</v>
      </c>
      <c r="W49" s="34">
        <v>7255</v>
      </c>
      <c r="X49" s="38">
        <f>W49/1000</f>
        <v>7.2549999999999999</v>
      </c>
      <c r="Y49" s="29"/>
      <c r="Z49" s="29">
        <v>0</v>
      </c>
      <c r="AA49" s="29"/>
      <c r="AB49" s="30" t="s">
        <v>158</v>
      </c>
      <c r="AC49" s="39">
        <v>2.4E-2</v>
      </c>
      <c r="AD49" s="31">
        <v>1</v>
      </c>
      <c r="AE49" s="31">
        <v>0.7</v>
      </c>
      <c r="AF49" s="30">
        <v>1</v>
      </c>
      <c r="AG49" s="30">
        <v>0.8</v>
      </c>
      <c r="AH49" s="30">
        <v>0.6</v>
      </c>
      <c r="AI49" s="31">
        <v>1</v>
      </c>
      <c r="AJ49" s="31">
        <v>1</v>
      </c>
      <c r="AK49" s="31">
        <v>1</v>
      </c>
      <c r="AL49" s="31">
        <v>1</v>
      </c>
      <c r="AM49" s="88" t="s">
        <v>155</v>
      </c>
      <c r="AN49" s="88" t="s">
        <v>153</v>
      </c>
      <c r="AO49" s="29">
        <v>1</v>
      </c>
      <c r="AP49" s="29">
        <v>1</v>
      </c>
      <c r="AQ49" s="31">
        <f>SUM(AD49:AP49)</f>
        <v>10.1</v>
      </c>
      <c r="AR49" s="40">
        <f>AVERAGE(AD49:AP49)</f>
        <v>0.9181818181818181</v>
      </c>
      <c r="AS49" s="100">
        <f>_xlfn.RANK.EQ(V49,V49:V148,1)/100</f>
        <v>0.36</v>
      </c>
      <c r="AT49" s="31">
        <f>_xlfn.RANK.EQ(X49,X49:X148,1)/100</f>
        <v>0.53</v>
      </c>
      <c r="AU49" s="41">
        <f>AVERAGE(AC49, AR49,V49, X49)</f>
        <v>2.2941454545454545</v>
      </c>
    </row>
    <row r="50" spans="1:47" s="42" customFormat="1" hidden="1" x14ac:dyDescent="0.2">
      <c r="A50" s="28">
        <f>_xlfn.RANK.EQ(AU50,$AU$2:$AU$101,0)</f>
        <v>23</v>
      </c>
      <c r="B50" s="35" t="s">
        <v>103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20</v>
      </c>
      <c r="R50" s="33"/>
      <c r="S50" s="33" t="s">
        <v>20</v>
      </c>
      <c r="T50" s="33"/>
      <c r="U50" s="36">
        <v>0.22</v>
      </c>
      <c r="V50" s="37">
        <f>1-(U50/100)</f>
        <v>0.99780000000000002</v>
      </c>
      <c r="W50" s="34">
        <v>7111</v>
      </c>
      <c r="X50" s="38">
        <f>W50/1000</f>
        <v>7.1109999999999998</v>
      </c>
      <c r="Y50" s="29">
        <v>15</v>
      </c>
      <c r="Z50" s="29">
        <v>15</v>
      </c>
      <c r="AA50" s="29" t="s">
        <v>216</v>
      </c>
      <c r="AB50" s="30" t="s">
        <v>216</v>
      </c>
      <c r="AC50" s="39">
        <v>3.6999999999999998E-2</v>
      </c>
      <c r="AD50" s="31">
        <v>1</v>
      </c>
      <c r="AE50" s="31">
        <v>0.8</v>
      </c>
      <c r="AF50" s="30">
        <v>1</v>
      </c>
      <c r="AG50" s="30">
        <v>0.6</v>
      </c>
      <c r="AH50" s="30">
        <v>0.8</v>
      </c>
      <c r="AI50" s="31">
        <v>1</v>
      </c>
      <c r="AJ50" s="31">
        <v>1</v>
      </c>
      <c r="AK50" s="31">
        <v>1</v>
      </c>
      <c r="AL50" s="31">
        <v>1</v>
      </c>
      <c r="AM50" s="88" t="s">
        <v>148</v>
      </c>
      <c r="AN50" s="88" t="s">
        <v>153</v>
      </c>
      <c r="AO50" s="29">
        <v>1</v>
      </c>
      <c r="AP50" s="29">
        <v>1</v>
      </c>
      <c r="AQ50" s="31">
        <f>SUM(AD50:AP50)</f>
        <v>10.199999999999999</v>
      </c>
      <c r="AR50" s="40">
        <f>AVERAGE(AD50:AP50)</f>
        <v>0.92727272727272725</v>
      </c>
      <c r="AS50" s="100">
        <f>_xlfn.RANK.EQ(V50,V50:V149,1)/100</f>
        <v>0.5</v>
      </c>
      <c r="AT50" s="31">
        <f>_xlfn.RANK.EQ(X50,X50:X149,1)/100</f>
        <v>0.52</v>
      </c>
      <c r="AU50" s="41">
        <f>AVERAGE(AC50, AR50,V50, X50)</f>
        <v>2.2682681818181818</v>
      </c>
    </row>
    <row r="51" spans="1:47" s="42" customFormat="1" hidden="1" x14ac:dyDescent="0.2">
      <c r="A51" s="28">
        <f>_xlfn.RANK.EQ(AU51,$AU$2:$AU$101,0)</f>
        <v>25</v>
      </c>
      <c r="B51" s="35" t="s">
        <v>117</v>
      </c>
      <c r="C51" s="33" t="s">
        <v>20</v>
      </c>
      <c r="D51" s="33"/>
      <c r="E51" s="33" t="s">
        <v>20</v>
      </c>
      <c r="F51" s="33"/>
      <c r="G51" s="33"/>
      <c r="H51" s="33"/>
      <c r="I51" s="33"/>
      <c r="J51" s="33"/>
      <c r="K51" s="33" t="s">
        <v>20</v>
      </c>
      <c r="L51" s="33"/>
      <c r="M51" s="33"/>
      <c r="N51" s="33"/>
      <c r="O51" s="33"/>
      <c r="P51" s="33" t="s">
        <v>20</v>
      </c>
      <c r="Q51" s="33"/>
      <c r="R51" s="33"/>
      <c r="S51" s="33"/>
      <c r="T51" s="28"/>
      <c r="U51" s="36">
        <v>1</v>
      </c>
      <c r="V51" s="37">
        <f>1-(U51/100)</f>
        <v>0.99</v>
      </c>
      <c r="W51" s="34">
        <v>6017</v>
      </c>
      <c r="X51" s="38">
        <f>W51/1000</f>
        <v>6.0170000000000003</v>
      </c>
      <c r="Y51" s="29" t="s">
        <v>150</v>
      </c>
      <c r="Z51" s="29" t="s">
        <v>151</v>
      </c>
      <c r="AA51" s="29" t="s">
        <v>185</v>
      </c>
      <c r="AB51" s="30" t="s">
        <v>185</v>
      </c>
      <c r="AC51" s="39">
        <v>0.54500000000000004</v>
      </c>
      <c r="AD51" s="31">
        <v>1</v>
      </c>
      <c r="AE51" s="31">
        <v>1</v>
      </c>
      <c r="AF51" s="30">
        <v>1</v>
      </c>
      <c r="AG51" s="30">
        <v>0.6</v>
      </c>
      <c r="AH51" s="30">
        <v>0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 t="s">
        <v>153</v>
      </c>
      <c r="AO51" s="29">
        <v>0</v>
      </c>
      <c r="AP51" s="29">
        <v>0</v>
      </c>
      <c r="AQ51" s="31">
        <f>SUM(AD51:AP51)</f>
        <v>7.6</v>
      </c>
      <c r="AR51" s="40">
        <f>AVERAGE(AD51:AP51)</f>
        <v>0.69090909090909092</v>
      </c>
      <c r="AS51" s="100">
        <f>_xlfn.RANK.EQ(V51,V51:V150,1)/100</f>
        <v>0.4</v>
      </c>
      <c r="AT51" s="31">
        <f>_xlfn.RANK.EQ(X51,X51:X150,1)/100</f>
        <v>0.5</v>
      </c>
      <c r="AU51" s="41">
        <f>AVERAGE(AC51, AR51,V51, X51)</f>
        <v>2.0607272727272727</v>
      </c>
    </row>
    <row r="52" spans="1:47" s="42" customFormat="1" ht="25.5" hidden="1" x14ac:dyDescent="0.2">
      <c r="A52" s="28">
        <f>_xlfn.RANK.EQ(AU52,$AU$2:$AU$101,0)</f>
        <v>26</v>
      </c>
      <c r="B52" s="35" t="s">
        <v>77</v>
      </c>
      <c r="C52" s="33"/>
      <c r="D52" s="33"/>
      <c r="E52" s="33"/>
      <c r="F52" s="33"/>
      <c r="G52" s="33"/>
      <c r="H52" s="33"/>
      <c r="I52" s="33"/>
      <c r="J52" s="33" t="s">
        <v>20</v>
      </c>
      <c r="K52" s="33"/>
      <c r="L52" s="33"/>
      <c r="M52" s="33"/>
      <c r="N52" s="33"/>
      <c r="O52" s="33"/>
      <c r="P52" s="33"/>
      <c r="Q52" s="33" t="s">
        <v>20</v>
      </c>
      <c r="R52" s="33"/>
      <c r="S52" s="33" t="s">
        <v>20</v>
      </c>
      <c r="T52" s="28"/>
      <c r="U52" s="36">
        <v>17.05</v>
      </c>
      <c r="V52" s="37">
        <f>1-(U52/100)</f>
        <v>0.82950000000000002</v>
      </c>
      <c r="W52" s="34">
        <v>6151</v>
      </c>
      <c r="X52" s="38">
        <f>W52/1000</f>
        <v>6.1509999999999998</v>
      </c>
      <c r="Y52" s="29">
        <v>50</v>
      </c>
      <c r="Z52" s="29">
        <v>50</v>
      </c>
      <c r="AA52" s="29" t="s">
        <v>203</v>
      </c>
      <c r="AB52" s="30" t="s">
        <v>203</v>
      </c>
      <c r="AC52" s="39">
        <v>0.124</v>
      </c>
      <c r="AD52" s="31">
        <v>1</v>
      </c>
      <c r="AE52" s="31">
        <v>1</v>
      </c>
      <c r="AF52" s="30">
        <v>1</v>
      </c>
      <c r="AG52" s="30">
        <v>0.8</v>
      </c>
      <c r="AH52" s="30">
        <v>0.6</v>
      </c>
      <c r="AI52" s="31">
        <v>1</v>
      </c>
      <c r="AJ52" s="31">
        <v>1</v>
      </c>
      <c r="AK52" s="31">
        <v>1</v>
      </c>
      <c r="AL52" s="31">
        <v>1</v>
      </c>
      <c r="AM52" s="88" t="s">
        <v>149</v>
      </c>
      <c r="AN52" s="88" t="s">
        <v>153</v>
      </c>
      <c r="AO52" s="29">
        <v>1</v>
      </c>
      <c r="AP52" s="29">
        <v>1</v>
      </c>
      <c r="AQ52" s="31">
        <f>SUM(AD52:AP52)</f>
        <v>10.399999999999999</v>
      </c>
      <c r="AR52" s="40">
        <f>AVERAGE(AD52:AP52)</f>
        <v>0.94545454545454533</v>
      </c>
      <c r="AS52" s="100">
        <f>_xlfn.RANK.EQ(V52,V52:V151,1)/100</f>
        <v>0.08</v>
      </c>
      <c r="AT52" s="31">
        <f>_xlfn.RANK.EQ(X52,X52:X151,1)/100</f>
        <v>0.5</v>
      </c>
      <c r="AU52" s="41">
        <f>AVERAGE(AC52, AR52,V52, X52)</f>
        <v>2.0124886363636363</v>
      </c>
    </row>
    <row r="53" spans="1:47" s="42" customFormat="1" ht="25.5" hidden="1" x14ac:dyDescent="0.2">
      <c r="A53" s="28">
        <f>_xlfn.RANK.EQ(AU53,$AU$2:$AU$101,0)</f>
        <v>27</v>
      </c>
      <c r="B53" s="35" t="s">
        <v>78</v>
      </c>
      <c r="C53" s="33"/>
      <c r="D53" s="33"/>
      <c r="E53" s="33"/>
      <c r="F53" s="33"/>
      <c r="G53" s="33"/>
      <c r="H53" s="33" t="s">
        <v>20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28"/>
      <c r="U53" s="36">
        <v>4.13</v>
      </c>
      <c r="V53" s="37">
        <f>1-(U53/100)</f>
        <v>0.9587</v>
      </c>
      <c r="W53" s="34">
        <v>5554</v>
      </c>
      <c r="X53" s="38">
        <f>W53/1000</f>
        <v>5.5540000000000003</v>
      </c>
      <c r="Y53" s="29"/>
      <c r="Z53" s="29" t="s">
        <v>151</v>
      </c>
      <c r="AA53" s="29"/>
      <c r="AB53" s="30"/>
      <c r="AC53" s="39">
        <v>2.5000000000000001E-2</v>
      </c>
      <c r="AD53" s="31">
        <v>1</v>
      </c>
      <c r="AE53" s="31">
        <v>1</v>
      </c>
      <c r="AF53" s="30">
        <v>1</v>
      </c>
      <c r="AG53" s="30">
        <v>0.8</v>
      </c>
      <c r="AH53" s="30">
        <v>0.8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1</v>
      </c>
      <c r="AP53" s="29">
        <v>1</v>
      </c>
      <c r="AQ53" s="31">
        <f>SUM(AD53:AP53)</f>
        <v>10.6</v>
      </c>
      <c r="AR53" s="40">
        <f>AVERAGE(AD53:AP53)</f>
        <v>0.96363636363636362</v>
      </c>
      <c r="AS53" s="100">
        <f>_xlfn.RANK.EQ(V53,V53:V152,1)/100</f>
        <v>0.25</v>
      </c>
      <c r="AT53" s="31">
        <f>_xlfn.RANK.EQ(X53,X53:X152,1)/100</f>
        <v>0.48</v>
      </c>
      <c r="AU53" s="41">
        <f>AVERAGE(AC53, AR53,V53, X53)</f>
        <v>1.875334090909091</v>
      </c>
    </row>
    <row r="54" spans="1:47" s="42" customFormat="1" hidden="1" x14ac:dyDescent="0.2">
      <c r="A54" s="28">
        <f>_xlfn.RANK.EQ(AU54,$AU$2:$AU$101,0)</f>
        <v>28</v>
      </c>
      <c r="B54" s="35" t="s">
        <v>61</v>
      </c>
      <c r="C54" s="33"/>
      <c r="D54" s="33"/>
      <c r="E54" s="33"/>
      <c r="F54" s="33"/>
      <c r="G54" s="33"/>
      <c r="H54" s="33"/>
      <c r="I54" s="33"/>
      <c r="J54" s="33" t="s">
        <v>20</v>
      </c>
      <c r="K54" s="33" t="s">
        <v>20</v>
      </c>
      <c r="L54" s="33"/>
      <c r="M54" s="33" t="s">
        <v>20</v>
      </c>
      <c r="N54" s="33"/>
      <c r="O54" s="33"/>
      <c r="P54" s="33" t="s">
        <v>20</v>
      </c>
      <c r="Q54" s="33"/>
      <c r="R54" s="33"/>
      <c r="S54" s="33" t="s">
        <v>20</v>
      </c>
      <c r="T54" s="28"/>
      <c r="U54" s="36">
        <v>0.72</v>
      </c>
      <c r="V54" s="37">
        <f>1-(U54/100)</f>
        <v>0.99280000000000002</v>
      </c>
      <c r="W54" s="34">
        <v>5365</v>
      </c>
      <c r="X54" s="38">
        <f>W54/1000</f>
        <v>5.3650000000000002</v>
      </c>
      <c r="Y54" s="29">
        <v>240</v>
      </c>
      <c r="Z54" s="29">
        <v>240</v>
      </c>
      <c r="AA54" s="29" t="s">
        <v>191</v>
      </c>
      <c r="AB54" s="30" t="s">
        <v>191</v>
      </c>
      <c r="AC54" s="39">
        <v>0.23400000000000001</v>
      </c>
      <c r="AD54" s="31">
        <v>1</v>
      </c>
      <c r="AE54" s="31">
        <v>1</v>
      </c>
      <c r="AF54" s="30">
        <v>1</v>
      </c>
      <c r="AG54" s="30">
        <v>0.6</v>
      </c>
      <c r="AH54" s="30">
        <v>0.4</v>
      </c>
      <c r="AI54" s="31">
        <v>1</v>
      </c>
      <c r="AJ54" s="31">
        <v>1</v>
      </c>
      <c r="AK54" s="31">
        <v>1</v>
      </c>
      <c r="AL54" s="31">
        <v>1</v>
      </c>
      <c r="AM54" s="88" t="s">
        <v>153</v>
      </c>
      <c r="AN54" s="88" t="s">
        <v>153</v>
      </c>
      <c r="AO54" s="29">
        <v>1</v>
      </c>
      <c r="AP54" s="29">
        <v>1</v>
      </c>
      <c r="AQ54" s="31">
        <f>SUM(AD54:AP54)</f>
        <v>10</v>
      </c>
      <c r="AR54" s="40">
        <f>AVERAGE(AD54:AP54)</f>
        <v>0.90909090909090906</v>
      </c>
      <c r="AS54" s="100">
        <f>_xlfn.RANK.EQ(V54,V54:V153,1)/100</f>
        <v>0.41</v>
      </c>
      <c r="AT54" s="31">
        <f>_xlfn.RANK.EQ(X54,X54:X153,1)/100</f>
        <v>0.47</v>
      </c>
      <c r="AU54" s="41">
        <f>AVERAGE(AC54, AR54,V54, X54)</f>
        <v>1.8752227272727273</v>
      </c>
    </row>
    <row r="55" spans="1:47" s="42" customFormat="1" hidden="1" x14ac:dyDescent="0.2">
      <c r="A55" s="28">
        <f>_xlfn.RANK.EQ(AU55,$AU$2:$AU$101,0)</f>
        <v>29</v>
      </c>
      <c r="B55" s="35" t="s">
        <v>51</v>
      </c>
      <c r="C55" s="33"/>
      <c r="D55" s="33"/>
      <c r="E55" s="33" t="s">
        <v>20</v>
      </c>
      <c r="F55" s="33"/>
      <c r="G55" s="33"/>
      <c r="H55" s="33" t="s">
        <v>186</v>
      </c>
      <c r="I55" s="33"/>
      <c r="J55" s="33"/>
      <c r="K55" s="33" t="s">
        <v>20</v>
      </c>
      <c r="L55" s="33"/>
      <c r="M55" s="33"/>
      <c r="N55" s="33"/>
      <c r="O55" s="33"/>
      <c r="P55" s="33" t="s">
        <v>20</v>
      </c>
      <c r="Q55" s="33"/>
      <c r="R55" s="33"/>
      <c r="S55" s="33"/>
      <c r="T55" s="33"/>
      <c r="U55" s="36">
        <v>0.9</v>
      </c>
      <c r="V55" s="37">
        <f>1-(U55/100)</f>
        <v>0.99099999999999999</v>
      </c>
      <c r="W55" s="34">
        <v>5295</v>
      </c>
      <c r="X55" s="38">
        <f>W55/1000</f>
        <v>5.2949999999999999</v>
      </c>
      <c r="Y55" s="29">
        <v>1</v>
      </c>
      <c r="Z55" s="29" t="s">
        <v>151</v>
      </c>
      <c r="AA55" s="29" t="s">
        <v>187</v>
      </c>
      <c r="AB55" s="29" t="s">
        <v>187</v>
      </c>
      <c r="AC55" s="39">
        <v>0.42399999999999999</v>
      </c>
      <c r="AD55" s="89">
        <v>1</v>
      </c>
      <c r="AE55" s="89">
        <v>0.6</v>
      </c>
      <c r="AF55" s="30">
        <v>1</v>
      </c>
      <c r="AG55" s="30">
        <v>0.3</v>
      </c>
      <c r="AH55" s="30">
        <v>0.2</v>
      </c>
      <c r="AI55" s="31">
        <v>1</v>
      </c>
      <c r="AJ55" s="31">
        <v>1</v>
      </c>
      <c r="AK55" s="31">
        <v>0.66</v>
      </c>
      <c r="AL55" s="31">
        <v>0.33</v>
      </c>
      <c r="AM55" s="88" t="s">
        <v>150</v>
      </c>
      <c r="AN55" s="88">
        <v>1</v>
      </c>
      <c r="AO55" s="29">
        <v>1</v>
      </c>
      <c r="AP55" s="29">
        <v>1</v>
      </c>
      <c r="AQ55" s="31"/>
      <c r="AR55" s="40">
        <f>AVERAGE(AD55:AP55)</f>
        <v>0.75749999999999995</v>
      </c>
      <c r="AS55" s="100">
        <f>_xlfn.RANK.EQ(V55,V55:V154,1)/100</f>
        <v>0.38</v>
      </c>
      <c r="AT55" s="31">
        <f>_xlfn.RANK.EQ(X55,X55:X154,1)/100</f>
        <v>0.46</v>
      </c>
      <c r="AU55" s="41">
        <f>AVERAGE(AC55, AR55,V55, X55)</f>
        <v>1.8668749999999998</v>
      </c>
    </row>
    <row r="56" spans="1:47" s="42" customFormat="1" hidden="1" x14ac:dyDescent="0.2">
      <c r="A56" s="28">
        <f>_xlfn.RANK.EQ(AU56,$AU$2:$AU$101,0)</f>
        <v>31</v>
      </c>
      <c r="B56" s="35" t="s">
        <v>66</v>
      </c>
      <c r="C56" s="33"/>
      <c r="D56" s="33"/>
      <c r="E56" s="33"/>
      <c r="F56" s="33"/>
      <c r="G56" s="33" t="s">
        <v>20</v>
      </c>
      <c r="H56" s="33"/>
      <c r="I56" s="33"/>
      <c r="J56" s="33" t="s">
        <v>20</v>
      </c>
      <c r="K56" s="33"/>
      <c r="L56" s="33"/>
      <c r="M56" s="33"/>
      <c r="N56" s="33"/>
      <c r="O56" s="33"/>
      <c r="P56" s="33" t="s">
        <v>20</v>
      </c>
      <c r="Q56" s="33" t="s">
        <v>20</v>
      </c>
      <c r="R56" s="33"/>
      <c r="S56" s="33" t="s">
        <v>20</v>
      </c>
      <c r="T56" s="28"/>
      <c r="U56" s="36">
        <v>0.26</v>
      </c>
      <c r="V56" s="37">
        <f>1-(U56/100)</f>
        <v>0.99739999999999995</v>
      </c>
      <c r="W56" s="34">
        <v>4946</v>
      </c>
      <c r="X56" s="38">
        <f>W56/1000</f>
        <v>4.9459999999999997</v>
      </c>
      <c r="Y56" s="29">
        <v>170</v>
      </c>
      <c r="Z56" s="29">
        <v>170</v>
      </c>
      <c r="AA56" s="29" t="s">
        <v>193</v>
      </c>
      <c r="AB56" s="30" t="s">
        <v>193</v>
      </c>
      <c r="AC56" s="39">
        <v>0.29799999999999999</v>
      </c>
      <c r="AD56" s="31">
        <v>1</v>
      </c>
      <c r="AE56" s="31">
        <v>1</v>
      </c>
      <c r="AF56" s="30">
        <v>1</v>
      </c>
      <c r="AG56" s="30">
        <v>0.8</v>
      </c>
      <c r="AH56" s="30">
        <v>0.4</v>
      </c>
      <c r="AI56" s="31">
        <v>1</v>
      </c>
      <c r="AJ56" s="31">
        <v>1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1</v>
      </c>
      <c r="AP56" s="29">
        <v>1</v>
      </c>
      <c r="AQ56" s="31">
        <f>SUM(AD56:AP56)</f>
        <v>10.199999999999999</v>
      </c>
      <c r="AR56" s="40">
        <f>AVERAGE(AD56:AP56)</f>
        <v>0.92727272727272725</v>
      </c>
      <c r="AS56" s="100">
        <f>_xlfn.RANK.EQ(V56,V56:V155,1)/100</f>
        <v>0.44</v>
      </c>
      <c r="AT56" s="31">
        <f>_xlfn.RANK.EQ(X56,X56:X155,1)/100</f>
        <v>0.43</v>
      </c>
      <c r="AU56" s="41">
        <f>AVERAGE(AC56, AR56,V56, X56)</f>
        <v>1.7921681818181816</v>
      </c>
    </row>
    <row r="57" spans="1:47" s="42" customFormat="1" hidden="1" x14ac:dyDescent="0.2">
      <c r="A57" s="28">
        <f>_xlfn.RANK.EQ(AU57,$AU$2:$AU$101,0)</f>
        <v>33</v>
      </c>
      <c r="B57" s="35" t="s">
        <v>106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 t="s">
        <v>20</v>
      </c>
      <c r="N57" s="33"/>
      <c r="O57" s="33"/>
      <c r="P57" s="33"/>
      <c r="Q57" s="33"/>
      <c r="R57" s="33"/>
      <c r="S57" s="33"/>
      <c r="T57" s="33"/>
      <c r="U57" s="36">
        <v>0.27</v>
      </c>
      <c r="V57" s="37">
        <f>1-(U57/100)</f>
        <v>0.99729999999999996</v>
      </c>
      <c r="W57" s="34">
        <v>5245</v>
      </c>
      <c r="X57" s="38">
        <f>W57/1000</f>
        <v>5.2450000000000001</v>
      </c>
      <c r="Y57" s="29" t="s">
        <v>150</v>
      </c>
      <c r="Z57" s="29" t="s">
        <v>150</v>
      </c>
      <c r="AA57" s="29" t="s">
        <v>218</v>
      </c>
      <c r="AB57" s="30" t="s">
        <v>150</v>
      </c>
      <c r="AC57" s="39">
        <v>2.1000000000000001E-2</v>
      </c>
      <c r="AD57" s="89">
        <v>0.6</v>
      </c>
      <c r="AE57" s="89">
        <v>1</v>
      </c>
      <c r="AF57" s="30">
        <v>1</v>
      </c>
      <c r="AG57" s="30">
        <v>0.3</v>
      </c>
      <c r="AH57" s="30">
        <v>0.3</v>
      </c>
      <c r="AI57" s="31">
        <v>1</v>
      </c>
      <c r="AJ57" s="31">
        <v>1</v>
      </c>
      <c r="AK57" s="31">
        <v>1</v>
      </c>
      <c r="AL57" s="31">
        <v>1</v>
      </c>
      <c r="AM57" s="88">
        <v>1</v>
      </c>
      <c r="AN57" s="88">
        <v>0</v>
      </c>
      <c r="AO57" s="29">
        <v>1</v>
      </c>
      <c r="AP57" s="29">
        <v>0</v>
      </c>
      <c r="AQ57" s="31">
        <f>SUM(AD57:AP57)</f>
        <v>9.1999999999999993</v>
      </c>
      <c r="AR57" s="40">
        <f>AVERAGE(AD57:AP57)</f>
        <v>0.70769230769230762</v>
      </c>
      <c r="AS57" s="100">
        <f>_xlfn.RANK.EQ(V57,V57:V156,1)/100</f>
        <v>0.43</v>
      </c>
      <c r="AT57" s="31">
        <f>_xlfn.RANK.EQ(X57,X57:X156,1)/100</f>
        <v>0.44</v>
      </c>
      <c r="AU57" s="41">
        <f>AVERAGE(AC57, AR57,V57, X57)</f>
        <v>1.742748076923077</v>
      </c>
    </row>
    <row r="58" spans="1:47" s="42" customFormat="1" hidden="1" x14ac:dyDescent="0.2">
      <c r="A58" s="28">
        <f>_xlfn.RANK.EQ(AU58,$AU$2:$AU$101,0)</f>
        <v>34</v>
      </c>
      <c r="B58" s="35" t="s">
        <v>26</v>
      </c>
      <c r="C58" s="33"/>
      <c r="D58" s="33" t="s">
        <v>20</v>
      </c>
      <c r="E58" s="33"/>
      <c r="F58" s="33" t="s">
        <v>20</v>
      </c>
      <c r="G58" s="33" t="s">
        <v>20</v>
      </c>
      <c r="H58" s="33"/>
      <c r="I58" s="33"/>
      <c r="J58" s="33"/>
      <c r="K58" s="33"/>
      <c r="L58" s="33"/>
      <c r="M58" s="33"/>
      <c r="N58" s="33" t="s">
        <v>20</v>
      </c>
      <c r="O58" s="33"/>
      <c r="P58" s="33"/>
      <c r="Q58" s="33" t="s">
        <v>20</v>
      </c>
      <c r="R58" s="27"/>
      <c r="S58" s="27"/>
      <c r="T58" s="28"/>
      <c r="U58" s="36">
        <v>4.03</v>
      </c>
      <c r="V58" s="37">
        <f>1-(U58/100)</f>
        <v>0.9597</v>
      </c>
      <c r="W58" s="34">
        <v>4733</v>
      </c>
      <c r="X58" s="38">
        <f>W58/1000</f>
        <v>4.7329999999999997</v>
      </c>
      <c r="Y58" s="29">
        <v>25</v>
      </c>
      <c r="Z58" s="29">
        <v>25</v>
      </c>
      <c r="AA58" s="29" t="s">
        <v>157</v>
      </c>
      <c r="AB58" s="30" t="s">
        <v>157</v>
      </c>
      <c r="AC58" s="39">
        <v>0.36599999999999999</v>
      </c>
      <c r="AD58" s="31">
        <v>1</v>
      </c>
      <c r="AE58" s="31">
        <v>0.7</v>
      </c>
      <c r="AF58" s="30">
        <v>1</v>
      </c>
      <c r="AG58" s="30">
        <v>0.6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153</v>
      </c>
      <c r="AN58" s="88" t="s">
        <v>153</v>
      </c>
      <c r="AO58" s="29">
        <v>0</v>
      </c>
      <c r="AP58" s="29">
        <v>0</v>
      </c>
      <c r="AQ58" s="31">
        <f>SUM(AD58:AP58)</f>
        <v>7.3000000000000007</v>
      </c>
      <c r="AR58" s="40">
        <f>AVERAGE(AD58:AP58)</f>
        <v>0.66363636363636369</v>
      </c>
      <c r="AS58" s="100">
        <f>_xlfn.RANK.EQ(V58,V58:V157,1)/100</f>
        <v>0.25</v>
      </c>
      <c r="AT58" s="31">
        <f>_xlfn.RANK.EQ(X58,X58:X157,1)/100</f>
        <v>0.42</v>
      </c>
      <c r="AU58" s="41">
        <f>AVERAGE(AC58, AR58,V58, X58)</f>
        <v>1.6805840909090908</v>
      </c>
    </row>
    <row r="59" spans="1:47" s="42" customFormat="1" ht="38.25" hidden="1" x14ac:dyDescent="0.2">
      <c r="A59" s="28">
        <f>_xlfn.RANK.EQ(AU59,$AU$2:$AU$101,0)</f>
        <v>35</v>
      </c>
      <c r="B59" s="35" t="s">
        <v>39</v>
      </c>
      <c r="C59" s="33"/>
      <c r="D59" s="33"/>
      <c r="E59" s="33"/>
      <c r="F59" s="33"/>
      <c r="G59" s="33" t="s">
        <v>20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6">
        <v>0.66</v>
      </c>
      <c r="V59" s="37">
        <f>1-(U59/100)</f>
        <v>0.99339999999999995</v>
      </c>
      <c r="W59" s="34">
        <v>5085</v>
      </c>
      <c r="X59" s="38">
        <f>W59/1000</f>
        <v>5.085</v>
      </c>
      <c r="Y59" s="29">
        <v>1</v>
      </c>
      <c r="Z59" s="29" t="s">
        <v>151</v>
      </c>
      <c r="AA59" s="30" t="s">
        <v>169</v>
      </c>
      <c r="AB59" s="30" t="s">
        <v>169</v>
      </c>
      <c r="AC59" s="39">
        <v>0.14399999999999999</v>
      </c>
      <c r="AD59" s="89">
        <v>1</v>
      </c>
      <c r="AE59" s="89">
        <v>0.4</v>
      </c>
      <c r="AF59" s="30">
        <v>1</v>
      </c>
      <c r="AG59" s="30">
        <v>0.3</v>
      </c>
      <c r="AH59" s="30">
        <v>0.1</v>
      </c>
      <c r="AI59" s="31">
        <v>0</v>
      </c>
      <c r="AJ59" s="31">
        <v>0</v>
      </c>
      <c r="AK59" s="31">
        <v>1</v>
      </c>
      <c r="AL59" s="31">
        <v>1</v>
      </c>
      <c r="AM59" s="88" t="s">
        <v>150</v>
      </c>
      <c r="AN59" s="88">
        <v>1</v>
      </c>
      <c r="AO59" s="29">
        <v>0</v>
      </c>
      <c r="AP59" s="29">
        <v>0</v>
      </c>
      <c r="AQ59" s="31"/>
      <c r="AR59" s="40">
        <f>AVERAGE(AD59:AP59)</f>
        <v>0.48333333333333334</v>
      </c>
      <c r="AS59" s="100">
        <f>_xlfn.RANK.EQ(V59,V59:V158,1)/100</f>
        <v>0.39</v>
      </c>
      <c r="AT59" s="31">
        <f>_xlfn.RANK.EQ(X59,X59:X158,1)/100</f>
        <v>0.42</v>
      </c>
      <c r="AU59" s="41">
        <f>AVERAGE(AC59, AR59,V59, X59)</f>
        <v>1.6764333333333332</v>
      </c>
    </row>
    <row r="60" spans="1:47" s="42" customFormat="1" hidden="1" x14ac:dyDescent="0.2">
      <c r="A60" s="28">
        <f>_xlfn.RANK.EQ(AU60,$AU$2:$AU$101,0)</f>
        <v>37</v>
      </c>
      <c r="B60" s="35" t="s">
        <v>110</v>
      </c>
      <c r="C60" s="27"/>
      <c r="D60" s="27" t="s">
        <v>20</v>
      </c>
      <c r="E60" s="27"/>
      <c r="F60" s="27" t="s">
        <v>20</v>
      </c>
      <c r="G60" s="27" t="s">
        <v>20</v>
      </c>
      <c r="H60" s="27"/>
      <c r="I60" s="27"/>
      <c r="J60" s="27"/>
      <c r="K60" s="27"/>
      <c r="L60" s="27"/>
      <c r="M60" s="27"/>
      <c r="N60" s="27" t="s">
        <v>20</v>
      </c>
      <c r="O60" s="27"/>
      <c r="P60" s="27"/>
      <c r="Q60" s="27" t="s">
        <v>20</v>
      </c>
      <c r="R60" s="27"/>
      <c r="S60" s="27"/>
      <c r="T60" s="28"/>
      <c r="U60" s="36">
        <v>35.39</v>
      </c>
      <c r="V60" s="37">
        <f>1-(U60/100)</f>
        <v>0.64610000000000001</v>
      </c>
      <c r="W60" s="34">
        <v>4089</v>
      </c>
      <c r="X60" s="38">
        <f>W60/1000</f>
        <v>4.0890000000000004</v>
      </c>
      <c r="Y60" s="29">
        <v>1800</v>
      </c>
      <c r="Z60" s="29">
        <v>52</v>
      </c>
      <c r="AA60" s="29" t="s">
        <v>220</v>
      </c>
      <c r="AB60" s="30" t="s">
        <v>220</v>
      </c>
      <c r="AC60" s="39">
        <v>0.36599999999999999</v>
      </c>
      <c r="AD60" s="89">
        <v>1</v>
      </c>
      <c r="AE60" s="89">
        <v>0.8</v>
      </c>
      <c r="AF60" s="30">
        <v>1</v>
      </c>
      <c r="AG60" s="30">
        <v>0.3</v>
      </c>
      <c r="AH60" s="30">
        <v>0.2</v>
      </c>
      <c r="AI60" s="31">
        <v>1</v>
      </c>
      <c r="AJ60" s="31">
        <v>1</v>
      </c>
      <c r="AK60" s="31">
        <v>1</v>
      </c>
      <c r="AL60" s="31">
        <v>1</v>
      </c>
      <c r="AM60" s="88">
        <v>1</v>
      </c>
      <c r="AN60" s="88">
        <v>1</v>
      </c>
      <c r="AO60" s="29">
        <v>1</v>
      </c>
      <c r="AP60" s="29">
        <v>1</v>
      </c>
      <c r="AQ60" s="31">
        <f>SUM(AD60:AP60)</f>
        <v>11.3</v>
      </c>
      <c r="AR60" s="40">
        <f>AVERAGE(AD60:AP60)</f>
        <v>0.86923076923076925</v>
      </c>
      <c r="AS60" s="100">
        <f>_xlfn.RANK.EQ(V60,V60:V159,1)/100</f>
        <v>0.05</v>
      </c>
      <c r="AT60" s="31">
        <f>_xlfn.RANK.EQ(X60,X60:X159,1)/100</f>
        <v>0.41</v>
      </c>
      <c r="AU60" s="41">
        <f>AVERAGE(AC60, AR60,V60, X60)</f>
        <v>1.4925826923076926</v>
      </c>
    </row>
    <row r="61" spans="1:47" s="42" customFormat="1" hidden="1" x14ac:dyDescent="0.2">
      <c r="A61" s="28">
        <f>_xlfn.RANK.EQ(AU61,$AU$2:$AU$101,0)</f>
        <v>39</v>
      </c>
      <c r="B61" s="35" t="s">
        <v>24</v>
      </c>
      <c r="C61" s="27"/>
      <c r="D61" s="27" t="s">
        <v>20</v>
      </c>
      <c r="E61" s="27"/>
      <c r="F61" s="27" t="s">
        <v>20</v>
      </c>
      <c r="G61" s="27"/>
      <c r="H61" s="27"/>
      <c r="I61" s="27"/>
      <c r="J61" s="27"/>
      <c r="K61" s="27"/>
      <c r="L61" s="27"/>
      <c r="M61" s="27"/>
      <c r="N61" s="27" t="s">
        <v>20</v>
      </c>
      <c r="O61" s="27"/>
      <c r="P61" s="27"/>
      <c r="Q61" s="27" t="s">
        <v>20</v>
      </c>
      <c r="R61" s="27"/>
      <c r="S61" s="27"/>
      <c r="T61" s="28"/>
      <c r="U61" s="36">
        <v>33.53</v>
      </c>
      <c r="V61" s="37">
        <f>1-(U61/100)</f>
        <v>0.66470000000000007</v>
      </c>
      <c r="W61" s="34">
        <v>3311</v>
      </c>
      <c r="X61" s="38">
        <f>W61/1000</f>
        <v>3.3109999999999999</v>
      </c>
      <c r="Y61" s="29">
        <v>32</v>
      </c>
      <c r="Z61" s="29">
        <v>32</v>
      </c>
      <c r="AA61" s="29">
        <v>0</v>
      </c>
      <c r="AB61" s="30" t="s">
        <v>156</v>
      </c>
      <c r="AC61" s="39">
        <v>0.21199999999999999</v>
      </c>
      <c r="AD61" s="31">
        <v>1</v>
      </c>
      <c r="AE61" s="31">
        <v>0.7</v>
      </c>
      <c r="AF61" s="30">
        <v>1</v>
      </c>
      <c r="AG61" s="30">
        <v>0.4</v>
      </c>
      <c r="AH61" s="30">
        <v>0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0</v>
      </c>
      <c r="AP61" s="29">
        <v>0</v>
      </c>
      <c r="AQ61" s="31">
        <f>SUM(AD61:AP61)</f>
        <v>7.1</v>
      </c>
      <c r="AR61" s="40">
        <f>AVERAGE(AD61:AP61)</f>
        <v>0.64545454545454539</v>
      </c>
      <c r="AS61" s="100">
        <f>_xlfn.RANK.EQ(V61,V61:V160,1)/100</f>
        <v>0.05</v>
      </c>
      <c r="AT61" s="31">
        <f>_xlfn.RANK.EQ(X61,X61:X160,1)/100</f>
        <v>0.39</v>
      </c>
      <c r="AU61" s="41">
        <f>AVERAGE(AC61, AR61,V61, X61)</f>
        <v>1.2082886363636365</v>
      </c>
    </row>
    <row r="62" spans="1:47" s="42" customFormat="1" hidden="1" x14ac:dyDescent="0.2">
      <c r="A62" s="28">
        <f>_xlfn.RANK.EQ(AU62,$AU$2:$AU$101,0)</f>
        <v>40</v>
      </c>
      <c r="B62" s="35" t="s">
        <v>82</v>
      </c>
      <c r="C62" s="33"/>
      <c r="D62" s="33"/>
      <c r="E62" s="33" t="s">
        <v>20</v>
      </c>
      <c r="F62" s="33"/>
      <c r="G62" s="33"/>
      <c r="H62" s="33"/>
      <c r="I62" s="33"/>
      <c r="J62" s="33"/>
      <c r="K62" s="33"/>
      <c r="L62" s="33"/>
      <c r="M62" s="33"/>
      <c r="N62" s="33"/>
      <c r="O62" s="27"/>
      <c r="P62" s="27"/>
      <c r="Q62" s="27"/>
      <c r="R62" s="27"/>
      <c r="S62" s="27"/>
      <c r="T62" s="28"/>
      <c r="U62" s="36">
        <v>3.73</v>
      </c>
      <c r="V62" s="37">
        <f>1-(U62/100)</f>
        <v>0.9627</v>
      </c>
      <c r="W62" s="34">
        <v>2916</v>
      </c>
      <c r="X62" s="38">
        <f>W62/1000</f>
        <v>2.9159999999999999</v>
      </c>
      <c r="Y62" s="29" t="s">
        <v>150</v>
      </c>
      <c r="Z62" s="29" t="s">
        <v>151</v>
      </c>
      <c r="AA62" s="29" t="s">
        <v>150</v>
      </c>
      <c r="AB62" s="30" t="s">
        <v>207</v>
      </c>
      <c r="AC62" s="39">
        <v>0.307</v>
      </c>
      <c r="AD62" s="31">
        <v>1</v>
      </c>
      <c r="AE62" s="31">
        <v>0.8</v>
      </c>
      <c r="AF62" s="30">
        <v>0</v>
      </c>
      <c r="AG62" s="30">
        <v>0</v>
      </c>
      <c r="AH62" s="30">
        <v>0.6</v>
      </c>
      <c r="AI62" s="31">
        <v>0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153</v>
      </c>
      <c r="AO62" s="29">
        <v>0</v>
      </c>
      <c r="AP62" s="29">
        <v>0</v>
      </c>
      <c r="AQ62" s="31">
        <f>SUM(AD62:AP62)</f>
        <v>4.4000000000000004</v>
      </c>
      <c r="AR62" s="40">
        <f>AVERAGE(AD62:AP62)</f>
        <v>0.4</v>
      </c>
      <c r="AS62" s="100">
        <f>_xlfn.RANK.EQ(V62,V62:V161,1)/100</f>
        <v>0.23</v>
      </c>
      <c r="AT62" s="31">
        <f>_xlfn.RANK.EQ(X62,X62:X161,1)/100</f>
        <v>0.38</v>
      </c>
      <c r="AU62" s="41">
        <f>AVERAGE(AC62, AR62,V62, X62)</f>
        <v>1.146425</v>
      </c>
    </row>
    <row r="63" spans="1:47" s="42" customFormat="1" ht="25.5" hidden="1" x14ac:dyDescent="0.2">
      <c r="A63" s="28">
        <f>_xlfn.RANK.EQ(AU63,$AU$2:$AU$101,0)</f>
        <v>44</v>
      </c>
      <c r="B63" s="35" t="s">
        <v>84</v>
      </c>
      <c r="C63" s="27"/>
      <c r="D63" s="27"/>
      <c r="E63" s="27" t="s">
        <v>20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36">
        <v>4.32</v>
      </c>
      <c r="V63" s="37">
        <f>1-(U63/100)</f>
        <v>0.95679999999999998</v>
      </c>
      <c r="W63" s="34">
        <v>2211</v>
      </c>
      <c r="X63" s="38">
        <f>W63/1000</f>
        <v>2.2109999999999999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0.307</v>
      </c>
      <c r="AD63" s="31">
        <v>0.8</v>
      </c>
      <c r="AE63" s="31">
        <v>0.5</v>
      </c>
      <c r="AF63" s="30">
        <v>0</v>
      </c>
      <c r="AG63" s="30">
        <v>0</v>
      </c>
      <c r="AH63" s="30">
        <v>0</v>
      </c>
      <c r="AI63" s="31">
        <v>1</v>
      </c>
      <c r="AJ63" s="31">
        <v>1</v>
      </c>
      <c r="AK63" s="31">
        <v>0.66</v>
      </c>
      <c r="AL63" s="31">
        <v>0.66</v>
      </c>
      <c r="AM63" s="88"/>
      <c r="AN63" s="88" t="s">
        <v>148</v>
      </c>
      <c r="AO63" s="29">
        <v>0</v>
      </c>
      <c r="AP63" s="29">
        <v>0</v>
      </c>
      <c r="AQ63" s="31">
        <f>SUM(AD63:AP63)</f>
        <v>4.62</v>
      </c>
      <c r="AR63" s="40">
        <f>AVERAGE(AD63:AP63)</f>
        <v>0.42</v>
      </c>
      <c r="AS63" s="100">
        <f>_xlfn.RANK.EQ(V63,V63:V162,1)/100</f>
        <v>0.22</v>
      </c>
      <c r="AT63" s="31">
        <f>_xlfn.RANK.EQ(X63,X63:X162,1)/100</f>
        <v>0.37</v>
      </c>
      <c r="AU63" s="41">
        <f>AVERAGE(AC63, AR63,V63, X63)</f>
        <v>0.97370000000000001</v>
      </c>
    </row>
    <row r="64" spans="1:47" s="42" customFormat="1" ht="25.5" hidden="1" x14ac:dyDescent="0.2">
      <c r="A64" s="28">
        <f>_xlfn.RANK.EQ(AU64,$AU$2:$AU$101,0)</f>
        <v>45</v>
      </c>
      <c r="B64" s="35" t="s">
        <v>177</v>
      </c>
      <c r="C64" s="33"/>
      <c r="D64" s="33"/>
      <c r="E64" s="33"/>
      <c r="F64" s="33"/>
      <c r="G64" s="33"/>
      <c r="H64" s="33" t="s">
        <v>20</v>
      </c>
      <c r="I64" s="33"/>
      <c r="J64" s="33" t="s">
        <v>20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6">
        <v>2.5299999999999998</v>
      </c>
      <c r="V64" s="37">
        <f>1-(U64/100)</f>
        <v>0.97470000000000001</v>
      </c>
      <c r="W64" s="34">
        <v>1928</v>
      </c>
      <c r="X64" s="38">
        <f>W64/1000</f>
        <v>1.9279999999999999</v>
      </c>
      <c r="Y64" s="29" t="s">
        <v>150</v>
      </c>
      <c r="Z64" s="29" t="s">
        <v>151</v>
      </c>
      <c r="AA64" s="29" t="s">
        <v>150</v>
      </c>
      <c r="AB64" s="30" t="s">
        <v>150</v>
      </c>
      <c r="AC64" s="39">
        <v>2.5000000000000001E-2</v>
      </c>
      <c r="AD64" s="29" t="s">
        <v>150</v>
      </c>
      <c r="AE64" s="31">
        <v>0.8</v>
      </c>
      <c r="AF64" s="30">
        <v>0</v>
      </c>
      <c r="AG64" s="30" t="s">
        <v>178</v>
      </c>
      <c r="AH64" s="30" t="s">
        <v>178</v>
      </c>
      <c r="AI64" s="31">
        <v>1</v>
      </c>
      <c r="AJ64" s="31">
        <v>1</v>
      </c>
      <c r="AK64" s="31">
        <v>1</v>
      </c>
      <c r="AL64" s="31">
        <v>1</v>
      </c>
      <c r="AM64" s="88" t="s">
        <v>179</v>
      </c>
      <c r="AN64" s="88"/>
      <c r="AO64" s="29" t="s">
        <v>180</v>
      </c>
      <c r="AP64" s="29" t="s">
        <v>180</v>
      </c>
      <c r="AQ64" s="31">
        <f>SUM(AD64:AP64)</f>
        <v>4.8</v>
      </c>
      <c r="AR64" s="40">
        <f>AVERAGE(AD64:AP64)</f>
        <v>0.79999999999999993</v>
      </c>
      <c r="AS64" s="100">
        <f>_xlfn.RANK.EQ(V64,V64:V163,1)/100</f>
        <v>0.24</v>
      </c>
      <c r="AT64" s="31">
        <f>_xlfn.RANK.EQ(X64,X64:X163,1)/100</f>
        <v>0.34</v>
      </c>
      <c r="AU64" s="41">
        <f>AVERAGE(AC64, AR64,V64, X64)</f>
        <v>0.931925</v>
      </c>
    </row>
    <row r="65" spans="1:47" s="42" customFormat="1" hidden="1" x14ac:dyDescent="0.2">
      <c r="A65" s="28">
        <f>_xlfn.RANK.EQ(AU65,$AU$2:$AU$101,0)</f>
        <v>47</v>
      </c>
      <c r="B65" s="35" t="s">
        <v>98</v>
      </c>
      <c r="C65" s="33" t="s">
        <v>20</v>
      </c>
      <c r="D65" s="33" t="s">
        <v>20</v>
      </c>
      <c r="E65" s="33"/>
      <c r="F65" s="33" t="s">
        <v>20</v>
      </c>
      <c r="G65" s="33"/>
      <c r="H65" s="33" t="s">
        <v>20</v>
      </c>
      <c r="I65" s="33"/>
      <c r="J65" s="33"/>
      <c r="K65" s="33" t="s">
        <v>20</v>
      </c>
      <c r="L65" s="33" t="s">
        <v>20</v>
      </c>
      <c r="M65" s="33" t="s">
        <v>20</v>
      </c>
      <c r="N65" s="33" t="s">
        <v>20</v>
      </c>
      <c r="O65" s="33" t="s">
        <v>20</v>
      </c>
      <c r="P65" s="33" t="s">
        <v>20</v>
      </c>
      <c r="Q65" s="33" t="s">
        <v>20</v>
      </c>
      <c r="R65" s="33" t="s">
        <v>20</v>
      </c>
      <c r="S65" s="33"/>
      <c r="T65" s="33" t="s">
        <v>20</v>
      </c>
      <c r="U65" s="36">
        <v>15.36</v>
      </c>
      <c r="V65" s="37">
        <f>1-(U65/100)</f>
        <v>0.84640000000000004</v>
      </c>
      <c r="W65" s="34">
        <v>1712</v>
      </c>
      <c r="X65" s="38">
        <f>W65/1000</f>
        <v>1.712</v>
      </c>
      <c r="Y65" s="29" t="s">
        <v>192</v>
      </c>
      <c r="Z65" s="29" t="s">
        <v>192</v>
      </c>
      <c r="AA65" s="29" t="s">
        <v>150</v>
      </c>
      <c r="AB65" s="30" t="s">
        <v>150</v>
      </c>
      <c r="AC65" s="39">
        <v>0.53</v>
      </c>
      <c r="AD65" s="31">
        <v>1</v>
      </c>
      <c r="AE65" s="31">
        <v>1</v>
      </c>
      <c r="AF65" s="30">
        <v>0</v>
      </c>
      <c r="AG65" s="30">
        <v>0.8</v>
      </c>
      <c r="AH65" s="30">
        <v>0.2</v>
      </c>
      <c r="AI65" s="31">
        <v>1</v>
      </c>
      <c r="AJ65" s="31">
        <v>0</v>
      </c>
      <c r="AK65" s="31">
        <v>1</v>
      </c>
      <c r="AL65" s="31">
        <v>1</v>
      </c>
      <c r="AM65" s="88">
        <v>1</v>
      </c>
      <c r="AN65" s="88" t="s">
        <v>153</v>
      </c>
      <c r="AO65" s="29">
        <v>0</v>
      </c>
      <c r="AP65" s="29">
        <v>0</v>
      </c>
      <c r="AQ65" s="31">
        <f>SUM(AD65:AP65)</f>
        <v>7</v>
      </c>
      <c r="AR65" s="40">
        <f>AVERAGE(AD65:AP65)</f>
        <v>0.58333333333333337</v>
      </c>
      <c r="AS65" s="100">
        <f>_xlfn.RANK.EQ(V65,V65:V164,1)/100</f>
        <v>7.0000000000000007E-2</v>
      </c>
      <c r="AT65" s="31">
        <f>_xlfn.RANK.EQ(X65,X65:X164,1)/100</f>
        <v>0.31</v>
      </c>
      <c r="AU65" s="41">
        <f>AVERAGE(AC65, AR65,V65, X65)</f>
        <v>0.91793333333333327</v>
      </c>
    </row>
    <row r="66" spans="1:47" s="42" customFormat="1" hidden="1" x14ac:dyDescent="0.2">
      <c r="A66" s="28">
        <f>_xlfn.RANK.EQ(AU66,$AU$2:$AU$101,0)</f>
        <v>48</v>
      </c>
      <c r="B66" s="35" t="s">
        <v>107</v>
      </c>
      <c r="C66" s="33"/>
      <c r="D66" s="33"/>
      <c r="E66" s="33"/>
      <c r="F66" s="33"/>
      <c r="G66" s="33"/>
      <c r="H66" s="33"/>
      <c r="I66" s="33"/>
      <c r="J66" s="33"/>
      <c r="K66" s="33" t="s">
        <v>20</v>
      </c>
      <c r="L66" s="33"/>
      <c r="M66" s="33"/>
      <c r="N66" s="33"/>
      <c r="O66" s="33"/>
      <c r="P66" s="33"/>
      <c r="Q66" s="27"/>
      <c r="R66" s="27"/>
      <c r="S66" s="27"/>
      <c r="T66" s="28"/>
      <c r="U66" s="36">
        <v>1.51</v>
      </c>
      <c r="V66" s="37">
        <f>1-(U66/100)</f>
        <v>0.9849</v>
      </c>
      <c r="W66" s="34">
        <v>1620</v>
      </c>
      <c r="X66" s="38">
        <f>W66/1000</f>
        <v>1.62</v>
      </c>
      <c r="Y66" s="29">
        <v>17</v>
      </c>
      <c r="Z66" s="29">
        <v>17</v>
      </c>
      <c r="AA66" s="29" t="s">
        <v>202</v>
      </c>
      <c r="AB66" s="30" t="s">
        <v>202</v>
      </c>
      <c r="AC66" s="39">
        <v>8.6999999999999994E-2</v>
      </c>
      <c r="AD66" s="31">
        <v>0.8</v>
      </c>
      <c r="AE66" s="31">
        <v>1</v>
      </c>
      <c r="AF66" s="30">
        <v>1</v>
      </c>
      <c r="AG66" s="30">
        <v>0.6</v>
      </c>
      <c r="AH66" s="30">
        <v>0.6</v>
      </c>
      <c r="AI66" s="31">
        <v>1</v>
      </c>
      <c r="AJ66" s="31">
        <v>1</v>
      </c>
      <c r="AK66" s="31">
        <v>1</v>
      </c>
      <c r="AL66" s="31">
        <v>1</v>
      </c>
      <c r="AM66" s="88" t="s">
        <v>153</v>
      </c>
      <c r="AN66" s="88" t="s">
        <v>153</v>
      </c>
      <c r="AO66" s="29">
        <v>1</v>
      </c>
      <c r="AP66" s="29">
        <v>1</v>
      </c>
      <c r="AQ66" s="31">
        <f>SUM(AD66:AP66)</f>
        <v>10</v>
      </c>
      <c r="AR66" s="40">
        <f>AVERAGE(AD66:AP66)</f>
        <v>0.90909090909090906</v>
      </c>
      <c r="AS66" s="100">
        <f>_xlfn.RANK.EQ(V66,V66:V165,1)/100</f>
        <v>0.28000000000000003</v>
      </c>
      <c r="AT66" s="31">
        <f>_xlfn.RANK.EQ(X66,X66:X165,1)/100</f>
        <v>0.3</v>
      </c>
      <c r="AU66" s="41">
        <f>AVERAGE(AC66, AR66,V66, X66)</f>
        <v>0.90024772727272728</v>
      </c>
    </row>
    <row r="67" spans="1:47" s="42" customFormat="1" hidden="1" x14ac:dyDescent="0.2">
      <c r="A67" s="28">
        <f>_xlfn.RANK.EQ(AU67,$AU$2:$AU$101,0)</f>
        <v>50</v>
      </c>
      <c r="B67" s="35" t="s">
        <v>32</v>
      </c>
      <c r="C67" s="27"/>
      <c r="D67" s="27" t="s">
        <v>20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36">
        <v>3.14</v>
      </c>
      <c r="V67" s="37">
        <f>1-(U67/100)</f>
        <v>0.96860000000000002</v>
      </c>
      <c r="W67" s="34">
        <v>2144</v>
      </c>
      <c r="X67" s="38">
        <f>W67/1000</f>
        <v>2.1440000000000001</v>
      </c>
      <c r="Y67" s="29" t="s">
        <v>150</v>
      </c>
      <c r="Z67" s="29" t="s">
        <v>151</v>
      </c>
      <c r="AA67" s="29" t="s">
        <v>150</v>
      </c>
      <c r="AB67" s="30" t="s">
        <v>150</v>
      </c>
      <c r="AC67" s="39">
        <v>2.9000000000000001E-2</v>
      </c>
      <c r="AD67" s="31">
        <v>1</v>
      </c>
      <c r="AE67" s="31">
        <v>0.8</v>
      </c>
      <c r="AF67" s="30">
        <v>0</v>
      </c>
      <c r="AG67" s="30">
        <v>0</v>
      </c>
      <c r="AH67" s="30">
        <v>0.2</v>
      </c>
      <c r="AI67" s="31">
        <v>0.5</v>
      </c>
      <c r="AJ67" s="31">
        <v>0</v>
      </c>
      <c r="AK67" s="31">
        <v>1</v>
      </c>
      <c r="AL67" s="31">
        <v>1</v>
      </c>
      <c r="AM67" s="88" t="s">
        <v>150</v>
      </c>
      <c r="AN67" s="88" t="s">
        <v>163</v>
      </c>
      <c r="AO67" s="29">
        <v>0</v>
      </c>
      <c r="AP67" s="29">
        <v>0</v>
      </c>
      <c r="AQ67" s="31">
        <f>SUM(AD67:AP67)</f>
        <v>4.5</v>
      </c>
      <c r="AR67" s="40">
        <f>AVERAGE(AD67:AP67)</f>
        <v>0.40909090909090912</v>
      </c>
      <c r="AS67" s="100">
        <f>_xlfn.RANK.EQ(V67,V67:V166,1)/100</f>
        <v>0.21</v>
      </c>
      <c r="AT67" s="31">
        <f>_xlfn.RANK.EQ(X67,X67:X166,1)/100</f>
        <v>0.33</v>
      </c>
      <c r="AU67" s="41">
        <f>AVERAGE(AC67, AR67,V67, X67)</f>
        <v>0.88767272727272739</v>
      </c>
    </row>
    <row r="68" spans="1:47" s="42" customFormat="1" hidden="1" x14ac:dyDescent="0.2">
      <c r="A68" s="28">
        <f>_xlfn.RANK.EQ(AU68,$AU$2:$AU$101,0)</f>
        <v>51</v>
      </c>
      <c r="B68" s="35" t="s">
        <v>115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 t="s">
        <v>20</v>
      </c>
      <c r="N68" s="33"/>
      <c r="O68" s="33"/>
      <c r="P68" s="33"/>
      <c r="Q68" s="33" t="s">
        <v>20</v>
      </c>
      <c r="R68" s="33"/>
      <c r="S68" s="33"/>
      <c r="T68" s="28"/>
      <c r="U68" s="36">
        <v>12.12</v>
      </c>
      <c r="V68" s="37">
        <f>1-(U68/100)</f>
        <v>0.87880000000000003</v>
      </c>
      <c r="W68" s="34">
        <v>1960</v>
      </c>
      <c r="X68" s="38">
        <f>W68/1000</f>
        <v>1.96</v>
      </c>
      <c r="Y68" s="29" t="s">
        <v>150</v>
      </c>
      <c r="Z68" s="29" t="s">
        <v>151</v>
      </c>
      <c r="AA68" s="29" t="s">
        <v>150</v>
      </c>
      <c r="AB68" s="30" t="s">
        <v>150</v>
      </c>
      <c r="AC68" s="39">
        <v>4.9000000000000002E-2</v>
      </c>
      <c r="AD68" s="31">
        <v>0.8</v>
      </c>
      <c r="AE68" s="31">
        <v>0.5</v>
      </c>
      <c r="AF68" s="30">
        <v>1</v>
      </c>
      <c r="AG68" s="30" t="s">
        <v>150</v>
      </c>
      <c r="AH68" s="30" t="s">
        <v>150</v>
      </c>
      <c r="AI68" s="31">
        <v>1</v>
      </c>
      <c r="AJ68" s="31">
        <v>0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0</v>
      </c>
      <c r="AP68" s="29">
        <v>0</v>
      </c>
      <c r="AQ68" s="31">
        <f>SUM(AD68:AP68)</f>
        <v>5.3</v>
      </c>
      <c r="AR68" s="40">
        <f>AVERAGE(AD68:AP68)</f>
        <v>0.58888888888888891</v>
      </c>
      <c r="AS68" s="100">
        <f>_xlfn.RANK.EQ(V68,V68:V167,1)/100</f>
        <v>0.1</v>
      </c>
      <c r="AT68" s="31">
        <f>_xlfn.RANK.EQ(X68,X68:X167,1)/100</f>
        <v>0.32</v>
      </c>
      <c r="AU68" s="41">
        <f>AVERAGE(AC68, AR68,V68, X68)</f>
        <v>0.86917222222222223</v>
      </c>
    </row>
    <row r="69" spans="1:47" s="42" customFormat="1" hidden="1" x14ac:dyDescent="0.2">
      <c r="A69" s="28">
        <f>_xlfn.RANK.EQ(AU69,$AU$2:$AU$101,0)</f>
        <v>52</v>
      </c>
      <c r="B69" s="35" t="s">
        <v>108</v>
      </c>
      <c r="C69" s="27"/>
      <c r="D69" s="27"/>
      <c r="E69" s="27"/>
      <c r="F69" s="27"/>
      <c r="G69" s="27" t="s">
        <v>20</v>
      </c>
      <c r="H69" s="27"/>
      <c r="I69" s="27"/>
      <c r="J69" s="27"/>
      <c r="K69" s="27"/>
      <c r="L69" s="27"/>
      <c r="M69" s="27"/>
      <c r="N69" s="27"/>
      <c r="O69" s="27"/>
      <c r="P69" s="27"/>
      <c r="Q69" s="27" t="s">
        <v>20</v>
      </c>
      <c r="R69" s="27"/>
      <c r="S69" s="27"/>
      <c r="T69" s="28"/>
      <c r="U69" s="36">
        <v>1.73</v>
      </c>
      <c r="V69" s="37">
        <f>1-(U69/100)</f>
        <v>0.98270000000000002</v>
      </c>
      <c r="W69" s="34">
        <v>1396</v>
      </c>
      <c r="X69" s="38">
        <f>W69/1000</f>
        <v>1.3959999999999999</v>
      </c>
      <c r="Y69" s="29">
        <v>23</v>
      </c>
      <c r="Z69" s="29">
        <v>23</v>
      </c>
      <c r="AA69" s="29" t="s">
        <v>202</v>
      </c>
      <c r="AB69" s="30" t="s">
        <v>202</v>
      </c>
      <c r="AC69" s="39">
        <v>0.17199999999999999</v>
      </c>
      <c r="AD69" s="31">
        <v>0.8</v>
      </c>
      <c r="AE69" s="31">
        <v>1</v>
      </c>
      <c r="AF69" s="30">
        <v>1</v>
      </c>
      <c r="AG69" s="30">
        <v>0.6</v>
      </c>
      <c r="AH69" s="30">
        <v>0.6</v>
      </c>
      <c r="AI69" s="31">
        <v>1</v>
      </c>
      <c r="AJ69" s="31">
        <v>1</v>
      </c>
      <c r="AK69" s="31">
        <v>1</v>
      </c>
      <c r="AL69" s="31">
        <v>1</v>
      </c>
      <c r="AM69" s="88" t="s">
        <v>153</v>
      </c>
      <c r="AN69" s="88" t="s">
        <v>153</v>
      </c>
      <c r="AO69" s="29">
        <v>1</v>
      </c>
      <c r="AP69" s="29">
        <v>1</v>
      </c>
      <c r="AQ69" s="31">
        <f>SUM(AD69:AP69)</f>
        <v>10</v>
      </c>
      <c r="AR69" s="40">
        <f>AVERAGE(AD69:AP69)</f>
        <v>0.90909090909090906</v>
      </c>
      <c r="AS69" s="100">
        <f>_xlfn.RANK.EQ(V69,V69:V168,1)/100</f>
        <v>0.25</v>
      </c>
      <c r="AT69" s="31">
        <f>_xlfn.RANK.EQ(X69,X69:X168,1)/100</f>
        <v>0.27</v>
      </c>
      <c r="AU69" s="41">
        <f>AVERAGE(AC69, AR69,V69, X69)</f>
        <v>0.86494772727272728</v>
      </c>
    </row>
    <row r="70" spans="1:47" s="42" customFormat="1" hidden="1" x14ac:dyDescent="0.2">
      <c r="A70" s="28">
        <f>_xlfn.RANK.EQ(AU70,$AU$2:$AU$101,0)</f>
        <v>54</v>
      </c>
      <c r="B70" s="35" t="s">
        <v>43</v>
      </c>
      <c r="C70" s="33"/>
      <c r="D70" s="33"/>
      <c r="E70" s="33" t="s">
        <v>20</v>
      </c>
      <c r="F70" s="33"/>
      <c r="G70" s="33"/>
      <c r="H70" s="33"/>
      <c r="I70" s="33"/>
      <c r="J70" s="33" t="s">
        <v>20</v>
      </c>
      <c r="K70" s="33"/>
      <c r="L70" s="33"/>
      <c r="M70" s="33"/>
      <c r="N70" s="33"/>
      <c r="O70" s="33"/>
      <c r="P70" s="33" t="s">
        <v>20</v>
      </c>
      <c r="Q70" s="33"/>
      <c r="R70" s="33"/>
      <c r="S70" s="33"/>
      <c r="T70" s="33"/>
      <c r="U70" s="36">
        <v>1.19</v>
      </c>
      <c r="V70" s="37">
        <f>1-(U70/100)</f>
        <v>0.98809999999999998</v>
      </c>
      <c r="W70" s="34">
        <v>1530</v>
      </c>
      <c r="X70" s="38">
        <f>W70/1000</f>
        <v>1.53</v>
      </c>
      <c r="Y70" s="29" t="s">
        <v>150</v>
      </c>
      <c r="Z70" s="29" t="s">
        <v>151</v>
      </c>
      <c r="AA70" s="29" t="s">
        <v>166</v>
      </c>
      <c r="AB70" s="30" t="s">
        <v>166</v>
      </c>
      <c r="AC70" s="39">
        <v>0.42399999999999999</v>
      </c>
      <c r="AD70" s="31">
        <v>1</v>
      </c>
      <c r="AE70" s="31">
        <v>1</v>
      </c>
      <c r="AF70" s="30">
        <v>0</v>
      </c>
      <c r="AG70" s="30">
        <v>0.4</v>
      </c>
      <c r="AH70" s="30">
        <v>0</v>
      </c>
      <c r="AI70" s="31">
        <v>1</v>
      </c>
      <c r="AJ70" s="31">
        <v>0</v>
      </c>
      <c r="AK70" s="31">
        <v>1</v>
      </c>
      <c r="AL70" s="31">
        <v>1</v>
      </c>
      <c r="AM70" s="88" t="s">
        <v>148</v>
      </c>
      <c r="AN70" s="88" t="s">
        <v>155</v>
      </c>
      <c r="AO70" s="29">
        <v>0</v>
      </c>
      <c r="AP70" s="29">
        <v>0</v>
      </c>
      <c r="AQ70" s="31">
        <f>SUM(AD70:AP70)</f>
        <v>5.4</v>
      </c>
      <c r="AR70" s="40">
        <f>AVERAGE(AD70:AP70)</f>
        <v>0.49090909090909096</v>
      </c>
      <c r="AS70" s="100">
        <f>_xlfn.RANK.EQ(V70,V70:V169,1)/100</f>
        <v>0.25</v>
      </c>
      <c r="AT70" s="31">
        <f>_xlfn.RANK.EQ(X70,X70:X169,1)/100</f>
        <v>0.28000000000000003</v>
      </c>
      <c r="AU70" s="41">
        <f>AVERAGE(AC70, AR70,V70, X70)</f>
        <v>0.85825227272727278</v>
      </c>
    </row>
    <row r="71" spans="1:47" s="42" customFormat="1" hidden="1" x14ac:dyDescent="0.2">
      <c r="A71" s="28">
        <f>_xlfn.RANK.EQ(AU71,$AU$2:$AU$101,0)</f>
        <v>55</v>
      </c>
      <c r="B71" s="35" t="s">
        <v>85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 t="s">
        <v>20</v>
      </c>
      <c r="N71" s="27"/>
      <c r="O71" s="27"/>
      <c r="P71" s="27"/>
      <c r="Q71" s="27"/>
      <c r="R71" s="27"/>
      <c r="S71" s="27"/>
      <c r="T71" s="28"/>
      <c r="U71" s="36">
        <v>1.05</v>
      </c>
      <c r="V71" s="37">
        <f>1-(U71/100)</f>
        <v>0.98950000000000005</v>
      </c>
      <c r="W71" s="34">
        <v>1776</v>
      </c>
      <c r="X71" s="38">
        <f>W71/1000</f>
        <v>1.776</v>
      </c>
      <c r="Y71" s="29">
        <v>640</v>
      </c>
      <c r="Z71" s="29">
        <v>0</v>
      </c>
      <c r="AA71" s="29" t="s">
        <v>210</v>
      </c>
      <c r="AB71" s="30"/>
      <c r="AC71" s="39">
        <v>2.1000000000000001E-2</v>
      </c>
      <c r="AD71" s="31">
        <v>1</v>
      </c>
      <c r="AE71" s="31">
        <v>1</v>
      </c>
      <c r="AF71" s="30">
        <v>0</v>
      </c>
      <c r="AG71" s="30">
        <v>0.6</v>
      </c>
      <c r="AH71" s="30">
        <v>0.4</v>
      </c>
      <c r="AI71" s="31">
        <v>1</v>
      </c>
      <c r="AJ71" s="31">
        <v>0</v>
      </c>
      <c r="AK71" s="31">
        <v>1</v>
      </c>
      <c r="AL71" s="31">
        <v>1</v>
      </c>
      <c r="AM71" s="88" t="s">
        <v>153</v>
      </c>
      <c r="AN71" s="88" t="s">
        <v>153</v>
      </c>
      <c r="AO71" s="29">
        <v>1</v>
      </c>
      <c r="AP71" s="29">
        <v>0</v>
      </c>
      <c r="AQ71" s="31">
        <f>SUM(AD71:AP71)</f>
        <v>7</v>
      </c>
      <c r="AR71" s="40">
        <f>AVERAGE(AD71:AP71)</f>
        <v>0.63636363636363635</v>
      </c>
      <c r="AS71" s="100">
        <f>_xlfn.RANK.EQ(V71,V71:V170,1)/100</f>
        <v>0.25</v>
      </c>
      <c r="AT71" s="31">
        <f>_xlfn.RANK.EQ(X71,X71:X170,1)/100</f>
        <v>0.28000000000000003</v>
      </c>
      <c r="AU71" s="41">
        <f>AVERAGE(AC71, AR71,V71, X71)</f>
        <v>0.85571590909090911</v>
      </c>
    </row>
    <row r="72" spans="1:47" s="42" customFormat="1" hidden="1" x14ac:dyDescent="0.2">
      <c r="A72" s="28">
        <f>_xlfn.RANK.EQ(AU72,$AU$2:$AU$101,0)</f>
        <v>58</v>
      </c>
      <c r="B72" s="35" t="s">
        <v>46</v>
      </c>
      <c r="C72" s="33"/>
      <c r="D72" s="33"/>
      <c r="E72" s="33" t="s">
        <v>20</v>
      </c>
      <c r="F72" s="33"/>
      <c r="G72" s="33" t="s">
        <v>20</v>
      </c>
      <c r="H72" s="33"/>
      <c r="I72" s="33"/>
      <c r="J72" s="33"/>
      <c r="K72" s="33"/>
      <c r="L72" s="33"/>
      <c r="M72" s="33"/>
      <c r="N72" s="33"/>
      <c r="O72" s="33"/>
      <c r="P72" s="33" t="s">
        <v>20</v>
      </c>
      <c r="Q72" s="27"/>
      <c r="R72" s="27"/>
      <c r="S72" s="27"/>
      <c r="T72" s="28"/>
      <c r="U72" s="36">
        <v>0.53</v>
      </c>
      <c r="V72" s="37">
        <f>1-(U72/100)</f>
        <v>0.99470000000000003</v>
      </c>
      <c r="W72" s="34">
        <v>1035</v>
      </c>
      <c r="X72" s="38">
        <f>W72/1000</f>
        <v>1.0349999999999999</v>
      </c>
      <c r="Y72" s="29" t="s">
        <v>150</v>
      </c>
      <c r="Z72" s="29" t="s">
        <v>151</v>
      </c>
      <c r="AA72" s="29" t="s">
        <v>150</v>
      </c>
      <c r="AB72" s="30" t="s">
        <v>170</v>
      </c>
      <c r="AC72" s="39">
        <v>0.56799999999999995</v>
      </c>
      <c r="AD72" s="31">
        <v>1</v>
      </c>
      <c r="AE72" s="31">
        <v>1</v>
      </c>
      <c r="AF72" s="30">
        <v>1</v>
      </c>
      <c r="AG72" s="30">
        <v>0.6</v>
      </c>
      <c r="AH72" s="30">
        <v>0</v>
      </c>
      <c r="AI72" s="31">
        <v>1</v>
      </c>
      <c r="AJ72" s="31">
        <v>1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1</v>
      </c>
      <c r="AP72" s="29">
        <v>0</v>
      </c>
      <c r="AQ72" s="31">
        <f>SUM(AD72:AP72)</f>
        <v>8.6</v>
      </c>
      <c r="AR72" s="40">
        <f>AVERAGE(AD72:AP72)</f>
        <v>0.78181818181818175</v>
      </c>
      <c r="AS72" s="100">
        <f>_xlfn.RANK.EQ(V72,V72:V171,1)/100</f>
        <v>0.27</v>
      </c>
      <c r="AT72" s="31">
        <f>_xlfn.RANK.EQ(X72,X72:X171,1)/100</f>
        <v>0.23</v>
      </c>
      <c r="AU72" s="41">
        <f>AVERAGE(AC72, AR72,V72, X72)</f>
        <v>0.84487954545454547</v>
      </c>
    </row>
    <row r="73" spans="1:47" s="42" customFormat="1" ht="25.5" hidden="1" x14ac:dyDescent="0.2">
      <c r="A73" s="28">
        <f>_xlfn.RANK.EQ(AU73,$AU$2:$AU$101,0)</f>
        <v>59</v>
      </c>
      <c r="B73" s="35" t="s">
        <v>86</v>
      </c>
      <c r="C73" s="33"/>
      <c r="D73" s="33"/>
      <c r="E73" s="33" t="s">
        <v>20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 t="s">
        <v>20</v>
      </c>
      <c r="Q73" s="27"/>
      <c r="R73" s="27"/>
      <c r="S73" s="27"/>
      <c r="T73" s="28"/>
      <c r="U73" s="36">
        <v>44.56</v>
      </c>
      <c r="V73" s="37">
        <f>1-(U73/100)</f>
        <v>0.5544</v>
      </c>
      <c r="W73" s="34">
        <v>1857</v>
      </c>
      <c r="X73" s="38">
        <f>W73/1000</f>
        <v>1.857</v>
      </c>
      <c r="Y73" s="29" t="s">
        <v>150</v>
      </c>
      <c r="Z73" s="29" t="s">
        <v>151</v>
      </c>
      <c r="AA73" s="29" t="s">
        <v>200</v>
      </c>
      <c r="AB73" s="30" t="s">
        <v>200</v>
      </c>
      <c r="AC73" s="39">
        <v>0.42399999999999999</v>
      </c>
      <c r="AD73" s="31">
        <v>1</v>
      </c>
      <c r="AE73" s="31">
        <v>0.9</v>
      </c>
      <c r="AF73" s="30">
        <v>0</v>
      </c>
      <c r="AG73" s="30">
        <v>0.6</v>
      </c>
      <c r="AH73" s="30">
        <v>0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149</v>
      </c>
      <c r="AO73" s="29">
        <v>0</v>
      </c>
      <c r="AP73" s="29">
        <v>0</v>
      </c>
      <c r="AQ73" s="31">
        <f>SUM(AD73:AP73)</f>
        <v>5.5</v>
      </c>
      <c r="AR73" s="40">
        <f>AVERAGE(AD73:AP73)</f>
        <v>0.5</v>
      </c>
      <c r="AS73" s="100">
        <f>_xlfn.RANK.EQ(V73,V73:V172,1)/100</f>
        <v>0.04</v>
      </c>
      <c r="AT73" s="31">
        <f>_xlfn.RANK.EQ(X73,X73:X172,1)/100</f>
        <v>0.27</v>
      </c>
      <c r="AU73" s="41">
        <f>AVERAGE(AC73, AR73,V73, X73)</f>
        <v>0.83384999999999998</v>
      </c>
    </row>
    <row r="74" spans="1:47" s="42" customFormat="1" hidden="1" x14ac:dyDescent="0.2">
      <c r="A74" s="28">
        <f>_xlfn.RANK.EQ(AU74,$AU$2:$AU$101,0)</f>
        <v>61</v>
      </c>
      <c r="B74" s="35" t="s">
        <v>52</v>
      </c>
      <c r="C74" s="33"/>
      <c r="D74" s="33" t="s">
        <v>20</v>
      </c>
      <c r="E74" s="33" t="s">
        <v>186</v>
      </c>
      <c r="F74" s="33"/>
      <c r="G74" s="33"/>
      <c r="H74" s="33"/>
      <c r="I74" s="33"/>
      <c r="J74" s="33"/>
      <c r="K74" s="33"/>
      <c r="L74" s="33"/>
      <c r="M74" s="33"/>
      <c r="N74" s="33" t="s">
        <v>20</v>
      </c>
      <c r="O74" s="33"/>
      <c r="P74" s="33"/>
      <c r="Q74" s="33"/>
      <c r="R74" s="33"/>
      <c r="S74" s="33"/>
      <c r="T74" s="33"/>
      <c r="U74" s="36">
        <v>0.78</v>
      </c>
      <c r="V74" s="37">
        <f>1-(U74/100)</f>
        <v>0.99219999999999997</v>
      </c>
      <c r="W74" s="34">
        <v>1430</v>
      </c>
      <c r="X74" s="38">
        <f>W74/1000</f>
        <v>1.43</v>
      </c>
      <c r="Y74" s="29">
        <v>500</v>
      </c>
      <c r="Z74" s="29" t="s">
        <v>151</v>
      </c>
      <c r="AA74" s="29" t="s">
        <v>150</v>
      </c>
      <c r="AB74" s="30" t="s">
        <v>150</v>
      </c>
      <c r="AC74" s="39">
        <v>0.188</v>
      </c>
      <c r="AD74" s="89">
        <v>1</v>
      </c>
      <c r="AE74" s="89">
        <v>0.8</v>
      </c>
      <c r="AF74" s="30">
        <v>1</v>
      </c>
      <c r="AG74" s="30">
        <v>0.1</v>
      </c>
      <c r="AH74" s="30">
        <v>0.3</v>
      </c>
      <c r="AI74" s="31">
        <v>1</v>
      </c>
      <c r="AJ74" s="31">
        <v>0</v>
      </c>
      <c r="AK74" s="31">
        <v>1</v>
      </c>
      <c r="AL74" s="31">
        <v>1</v>
      </c>
      <c r="AM74" s="88">
        <v>0</v>
      </c>
      <c r="AN74" s="88">
        <v>0</v>
      </c>
      <c r="AO74" s="29">
        <v>0</v>
      </c>
      <c r="AP74" s="29">
        <v>0</v>
      </c>
      <c r="AQ74" s="31"/>
      <c r="AR74" s="40">
        <f>AVERAGE(AD74:AP74)</f>
        <v>0.47692307692307689</v>
      </c>
      <c r="AS74" s="100">
        <f>_xlfn.RANK.EQ(V74,V74:V173,1)/100</f>
        <v>0.25</v>
      </c>
      <c r="AT74" s="31">
        <f>_xlfn.RANK.EQ(X74,X74:X173,1)/100</f>
        <v>0.26</v>
      </c>
      <c r="AU74" s="41">
        <f>AVERAGE(AC74, AR74,V74, X74)</f>
        <v>0.77178076923076921</v>
      </c>
    </row>
    <row r="75" spans="1:47" s="42" customFormat="1" ht="38.25" hidden="1" x14ac:dyDescent="0.2">
      <c r="A75" s="28">
        <f>_xlfn.RANK.EQ(AU75,$AU$2:$AU$101,0)</f>
        <v>63</v>
      </c>
      <c r="B75" s="35" t="s">
        <v>97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 t="s">
        <v>20</v>
      </c>
      <c r="N75" s="27"/>
      <c r="O75" s="27"/>
      <c r="P75" s="27"/>
      <c r="Q75" s="27"/>
      <c r="R75" s="27"/>
      <c r="S75" s="27"/>
      <c r="T75" s="28"/>
      <c r="U75" s="36">
        <v>2.36</v>
      </c>
      <c r="V75" s="37">
        <f>1-(U75/100)</f>
        <v>0.97640000000000005</v>
      </c>
      <c r="W75" s="34">
        <v>1322</v>
      </c>
      <c r="X75" s="38">
        <f>W75/1000</f>
        <v>1.3220000000000001</v>
      </c>
      <c r="Y75" s="29">
        <v>2</v>
      </c>
      <c r="Z75" s="29">
        <v>2</v>
      </c>
      <c r="AA75" s="29" t="s">
        <v>150</v>
      </c>
      <c r="AB75" s="30" t="s">
        <v>150</v>
      </c>
      <c r="AC75" s="39">
        <v>2.1000000000000001E-2</v>
      </c>
      <c r="AD75" s="31">
        <v>1</v>
      </c>
      <c r="AE75" s="31">
        <v>1</v>
      </c>
      <c r="AF75" s="30">
        <v>0</v>
      </c>
      <c r="AG75" s="30">
        <v>0.4</v>
      </c>
      <c r="AH75" s="30">
        <v>0.2</v>
      </c>
      <c r="AI75" s="31">
        <v>1</v>
      </c>
      <c r="AJ75" s="31">
        <v>0</v>
      </c>
      <c r="AK75" s="31">
        <v>1</v>
      </c>
      <c r="AL75" s="31">
        <v>1</v>
      </c>
      <c r="AM75" s="88" t="s">
        <v>150</v>
      </c>
      <c r="AN75" s="88" t="s">
        <v>153</v>
      </c>
      <c r="AO75" s="29">
        <v>0</v>
      </c>
      <c r="AP75" s="29">
        <v>1</v>
      </c>
      <c r="AQ75" s="31">
        <f>SUM(AD75:AP75)</f>
        <v>6.6</v>
      </c>
      <c r="AR75" s="40">
        <f>AVERAGE(AD75:AP75)</f>
        <v>0.6</v>
      </c>
      <c r="AS75" s="100">
        <f>_xlfn.RANK.EQ(V75,V75:V174,1)/100</f>
        <v>0.21</v>
      </c>
      <c r="AT75" s="31">
        <f>_xlfn.RANK.EQ(X75,X75:X174,1)/100</f>
        <v>0.25</v>
      </c>
      <c r="AU75" s="41">
        <f>AVERAGE(AC75, AR75,V75, X75)</f>
        <v>0.72985</v>
      </c>
    </row>
    <row r="76" spans="1:47" s="42" customFormat="1" hidden="1" x14ac:dyDescent="0.2">
      <c r="A76" s="28">
        <f>_xlfn.RANK.EQ(AU76,$AU$2:$AU$101,0)</f>
        <v>64</v>
      </c>
      <c r="B76" s="35" t="s">
        <v>114</v>
      </c>
      <c r="C76" s="33" t="s">
        <v>20</v>
      </c>
      <c r="D76" s="33"/>
      <c r="E76" s="33"/>
      <c r="F76" s="33"/>
      <c r="G76" s="33"/>
      <c r="H76" s="33"/>
      <c r="I76" s="33"/>
      <c r="J76" s="33" t="s">
        <v>20</v>
      </c>
      <c r="K76" s="33"/>
      <c r="L76" s="33"/>
      <c r="M76" s="33" t="s">
        <v>20</v>
      </c>
      <c r="N76" s="33"/>
      <c r="O76" s="33"/>
      <c r="P76" s="33" t="s">
        <v>20</v>
      </c>
      <c r="Q76" s="33" t="s">
        <v>20</v>
      </c>
      <c r="R76" s="33"/>
      <c r="S76" s="33" t="s">
        <v>20</v>
      </c>
      <c r="T76" s="28"/>
      <c r="U76" s="36">
        <v>6.4</v>
      </c>
      <c r="V76" s="37">
        <f>1-(U76/100)</f>
        <v>0.93599999999999994</v>
      </c>
      <c r="W76" s="34">
        <v>739</v>
      </c>
      <c r="X76" s="38">
        <f>W76/1000</f>
        <v>0.73899999999999999</v>
      </c>
      <c r="Y76" s="29">
        <v>1800</v>
      </c>
      <c r="Z76" s="29">
        <v>0</v>
      </c>
      <c r="AA76" s="29" t="s">
        <v>202</v>
      </c>
      <c r="AB76" s="30" t="s">
        <v>202</v>
      </c>
      <c r="AC76" s="39">
        <v>0.19900000000000001</v>
      </c>
      <c r="AD76" s="31">
        <v>1</v>
      </c>
      <c r="AE76" s="31">
        <v>0.8</v>
      </c>
      <c r="AF76" s="30">
        <v>1</v>
      </c>
      <c r="AG76" s="30">
        <v>0.8</v>
      </c>
      <c r="AH76" s="30">
        <v>0.8</v>
      </c>
      <c r="AI76" s="31">
        <v>1</v>
      </c>
      <c r="AJ76" s="31">
        <v>1</v>
      </c>
      <c r="AK76" s="31">
        <v>1</v>
      </c>
      <c r="AL76" s="31">
        <v>1</v>
      </c>
      <c r="AM76" s="88" t="s">
        <v>153</v>
      </c>
      <c r="AN76" s="88" t="s">
        <v>153</v>
      </c>
      <c r="AO76" s="29">
        <v>1</v>
      </c>
      <c r="AP76" s="29">
        <v>1</v>
      </c>
      <c r="AQ76" s="31">
        <f>SUM(AD76:AP76)</f>
        <v>10.399999999999999</v>
      </c>
      <c r="AR76" s="40">
        <f>AVERAGE(AD76:AP76)</f>
        <v>0.94545454545454533</v>
      </c>
      <c r="AS76" s="100">
        <f>_xlfn.RANK.EQ(V76,V76:V175,1)/100</f>
        <v>0.15</v>
      </c>
      <c r="AT76" s="31">
        <f>_xlfn.RANK.EQ(X76,X76:X175,1)/100</f>
        <v>0.19</v>
      </c>
      <c r="AU76" s="41">
        <f>AVERAGE(AC76, AR76,V76, X76)</f>
        <v>0.70486363636363625</v>
      </c>
    </row>
    <row r="77" spans="1:47" s="42" customFormat="1" ht="25.5" hidden="1" x14ac:dyDescent="0.2">
      <c r="A77" s="28">
        <f>_xlfn.RANK.EQ(AU77,$AU$2:$AU$101,0)</f>
        <v>65</v>
      </c>
      <c r="B77" s="35" t="s">
        <v>40</v>
      </c>
      <c r="C77" s="33"/>
      <c r="D77" s="33"/>
      <c r="E77" s="33" t="s">
        <v>20</v>
      </c>
      <c r="F77" s="33"/>
      <c r="G77" s="33"/>
      <c r="H77" s="33"/>
      <c r="I77" s="33"/>
      <c r="J77" s="33" t="s">
        <v>20</v>
      </c>
      <c r="K77" s="33"/>
      <c r="L77" s="33"/>
      <c r="M77" s="33"/>
      <c r="N77" s="33"/>
      <c r="O77" s="33"/>
      <c r="P77" s="33" t="s">
        <v>20</v>
      </c>
      <c r="Q77" s="33"/>
      <c r="R77" s="33"/>
      <c r="S77" s="33"/>
      <c r="T77" s="33"/>
      <c r="U77" s="36">
        <v>10.42</v>
      </c>
      <c r="V77" s="37">
        <f>1-(U77/100)</f>
        <v>0.89580000000000004</v>
      </c>
      <c r="W77" s="34">
        <v>884</v>
      </c>
      <c r="X77" s="38">
        <f>W77/1000</f>
        <v>0.88400000000000001</v>
      </c>
      <c r="Y77" s="29">
        <v>78</v>
      </c>
      <c r="Z77" s="29">
        <v>57</v>
      </c>
      <c r="AA77" s="29" t="s">
        <v>170</v>
      </c>
      <c r="AB77" s="30" t="s">
        <v>170</v>
      </c>
      <c r="AC77" s="39">
        <v>0.42399999999999999</v>
      </c>
      <c r="AD77" s="31">
        <v>1</v>
      </c>
      <c r="AE77" s="31">
        <v>1</v>
      </c>
      <c r="AF77" s="30" t="s">
        <v>171</v>
      </c>
      <c r="AG77" s="30">
        <v>0.6</v>
      </c>
      <c r="AH77" s="30">
        <v>0.2</v>
      </c>
      <c r="AI77" s="31">
        <v>1</v>
      </c>
      <c r="AJ77" s="31">
        <v>0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0</v>
      </c>
      <c r="AP77" s="29">
        <v>0</v>
      </c>
      <c r="AQ77" s="31">
        <f>SUM(AD77:AP77)</f>
        <v>5.8000000000000007</v>
      </c>
      <c r="AR77" s="40">
        <f>AVERAGE(AD77:AP77)</f>
        <v>0.58000000000000007</v>
      </c>
      <c r="AS77" s="100">
        <f>_xlfn.RANK.EQ(V77,V77:V176,1)/100</f>
        <v>0.11</v>
      </c>
      <c r="AT77" s="31">
        <f>_xlfn.RANK.EQ(X77,X77:X176,1)/100</f>
        <v>0.21</v>
      </c>
      <c r="AU77" s="41">
        <f>AVERAGE(AC77, AR77,V77, X77)</f>
        <v>0.69594999999999996</v>
      </c>
    </row>
    <row r="78" spans="1:47" s="42" customFormat="1" ht="25.5" hidden="1" x14ac:dyDescent="0.2">
      <c r="A78" s="28">
        <f>_xlfn.RANK.EQ(AU78,$AU$2:$AU$101,0)</f>
        <v>66</v>
      </c>
      <c r="B78" s="35" t="s">
        <v>94</v>
      </c>
      <c r="C78" s="27" t="s">
        <v>20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/>
      <c r="U78" s="36">
        <v>2.14</v>
      </c>
      <c r="V78" s="37">
        <f>1-(U78/100)</f>
        <v>0.97860000000000003</v>
      </c>
      <c r="W78" s="34">
        <v>1181</v>
      </c>
      <c r="X78" s="38">
        <f>W78/1000</f>
        <v>1.181</v>
      </c>
      <c r="Y78" s="29">
        <v>4</v>
      </c>
      <c r="Z78" s="29">
        <v>4</v>
      </c>
      <c r="AA78" s="29" t="s">
        <v>150</v>
      </c>
      <c r="AB78" s="30" t="s">
        <v>150</v>
      </c>
      <c r="AC78" s="39">
        <v>2.4E-2</v>
      </c>
      <c r="AD78" s="31">
        <v>1</v>
      </c>
      <c r="AE78" s="31">
        <v>1</v>
      </c>
      <c r="AF78" s="30">
        <v>0</v>
      </c>
      <c r="AG78" s="30">
        <v>0.4</v>
      </c>
      <c r="AH78" s="30">
        <v>0.2</v>
      </c>
      <c r="AI78" s="31">
        <v>1</v>
      </c>
      <c r="AJ78" s="31">
        <v>0</v>
      </c>
      <c r="AK78" s="31">
        <v>1</v>
      </c>
      <c r="AL78" s="31">
        <v>1</v>
      </c>
      <c r="AM78" s="88" t="s">
        <v>150</v>
      </c>
      <c r="AN78" s="88" t="s">
        <v>153</v>
      </c>
      <c r="AO78" s="29">
        <v>0</v>
      </c>
      <c r="AP78" s="29">
        <v>1</v>
      </c>
      <c r="AQ78" s="31">
        <f>SUM(AD78:AP78)</f>
        <v>6.6</v>
      </c>
      <c r="AR78" s="40">
        <f>AVERAGE(AD78:AP78)</f>
        <v>0.6</v>
      </c>
      <c r="AS78" s="100">
        <f>_xlfn.RANK.EQ(V78,V78:V177,1)/100</f>
        <v>0.2</v>
      </c>
      <c r="AT78" s="31">
        <f>_xlfn.RANK.EQ(X78,X78:X177,1)/100</f>
        <v>0.22</v>
      </c>
      <c r="AU78" s="41">
        <f>AVERAGE(AC78, AR78,V78, X78)</f>
        <v>0.69589999999999996</v>
      </c>
    </row>
    <row r="79" spans="1:47" s="42" customFormat="1" hidden="1" x14ac:dyDescent="0.2">
      <c r="A79" s="28">
        <f>_xlfn.RANK.EQ(AU79,$AU$2:$AU$101,0)</f>
        <v>68</v>
      </c>
      <c r="B79" s="35" t="s">
        <v>118</v>
      </c>
      <c r="C79" s="33"/>
      <c r="D79" s="33" t="s">
        <v>20</v>
      </c>
      <c r="E79" s="33"/>
      <c r="F79" s="33" t="s">
        <v>20</v>
      </c>
      <c r="G79" s="33" t="s">
        <v>20</v>
      </c>
      <c r="H79" s="33"/>
      <c r="I79" s="33"/>
      <c r="J79" s="33"/>
      <c r="K79" s="33"/>
      <c r="L79" s="33" t="s">
        <v>20</v>
      </c>
      <c r="M79" s="33"/>
      <c r="N79" s="33" t="s">
        <v>20</v>
      </c>
      <c r="O79" s="33" t="s">
        <v>20</v>
      </c>
      <c r="P79" s="33"/>
      <c r="Q79" s="33" t="s">
        <v>20</v>
      </c>
      <c r="R79" s="33"/>
      <c r="S79" s="33"/>
      <c r="T79" s="28"/>
      <c r="U79" s="36">
        <v>2.21</v>
      </c>
      <c r="V79" s="37">
        <f>1-(U79/100)</f>
        <v>0.97789999999999999</v>
      </c>
      <c r="W79" s="34">
        <v>605</v>
      </c>
      <c r="X79" s="38">
        <f>W79/1000</f>
        <v>0.60499999999999998</v>
      </c>
      <c r="Y79" s="29" t="s">
        <v>222</v>
      </c>
      <c r="Z79" s="29" t="s">
        <v>222</v>
      </c>
      <c r="AA79" s="29" t="s">
        <v>223</v>
      </c>
      <c r="AB79" s="30" t="s">
        <v>223</v>
      </c>
      <c r="AC79" s="39">
        <v>0.38600000000000001</v>
      </c>
      <c r="AD79" s="31">
        <v>1</v>
      </c>
      <c r="AE79" s="31">
        <v>1</v>
      </c>
      <c r="AF79" s="30">
        <v>1</v>
      </c>
      <c r="AG79" s="30">
        <v>0.8</v>
      </c>
      <c r="AH79" s="30">
        <v>0</v>
      </c>
      <c r="AI79" s="31">
        <v>1</v>
      </c>
      <c r="AJ79" s="31">
        <v>1</v>
      </c>
      <c r="AK79" s="31">
        <v>1</v>
      </c>
      <c r="AL79" s="31">
        <v>1</v>
      </c>
      <c r="AM79" s="88" t="s">
        <v>153</v>
      </c>
      <c r="AN79" s="88" t="s">
        <v>153</v>
      </c>
      <c r="AO79" s="29" t="s">
        <v>167</v>
      </c>
      <c r="AP79" s="29">
        <v>0</v>
      </c>
      <c r="AQ79" s="31">
        <f>SUM(AD79:AP79)</f>
        <v>7.8</v>
      </c>
      <c r="AR79" s="40">
        <f>AVERAGE(AD79:AP79)</f>
        <v>0.78</v>
      </c>
      <c r="AS79" s="100">
        <f>_xlfn.RANK.EQ(V79,V79:V178,1)/100</f>
        <v>0.19</v>
      </c>
      <c r="AT79" s="31">
        <f>_xlfn.RANK.EQ(X79,X79:X178,1)/100</f>
        <v>0.17</v>
      </c>
      <c r="AU79" s="41">
        <f>AVERAGE(AC79, AR79,V79, X79)</f>
        <v>0.68722499999999997</v>
      </c>
    </row>
    <row r="80" spans="1:47" s="42" customFormat="1" hidden="1" x14ac:dyDescent="0.2">
      <c r="A80" s="28">
        <f>_xlfn.RANK.EQ(AU80,$AU$2:$AU$101,0)</f>
        <v>69</v>
      </c>
      <c r="B80" s="35" t="s">
        <v>21</v>
      </c>
      <c r="C80" s="27"/>
      <c r="D80" s="27" t="s">
        <v>20</v>
      </c>
      <c r="E80" s="27"/>
      <c r="F80" s="27" t="s">
        <v>20</v>
      </c>
      <c r="G80" s="27"/>
      <c r="H80" s="27"/>
      <c r="I80" s="27"/>
      <c r="J80" s="27"/>
      <c r="K80" s="27"/>
      <c r="L80" s="27"/>
      <c r="M80" s="27"/>
      <c r="N80" s="27" t="s">
        <v>20</v>
      </c>
      <c r="O80" s="27"/>
      <c r="P80" s="27"/>
      <c r="Q80" s="27" t="s">
        <v>20</v>
      </c>
      <c r="R80" s="27"/>
      <c r="S80" s="27"/>
      <c r="T80" s="28"/>
      <c r="U80" s="36">
        <v>0.8</v>
      </c>
      <c r="V80" s="37">
        <f>1-(U80/100)</f>
        <v>0.99199999999999999</v>
      </c>
      <c r="W80" s="34">
        <v>790</v>
      </c>
      <c r="X80" s="38">
        <f>W80/1000</f>
        <v>0.79</v>
      </c>
      <c r="Y80" s="29" t="s">
        <v>150</v>
      </c>
      <c r="Z80" s="29" t="s">
        <v>151</v>
      </c>
      <c r="AA80" s="29"/>
      <c r="AB80" s="30" t="s">
        <v>147</v>
      </c>
      <c r="AC80" s="39">
        <v>0.222</v>
      </c>
      <c r="AD80" s="31">
        <v>1</v>
      </c>
      <c r="AE80" s="31">
        <v>1</v>
      </c>
      <c r="AF80" s="30">
        <v>1</v>
      </c>
      <c r="AG80" s="30">
        <v>0.2</v>
      </c>
      <c r="AH80" s="30">
        <v>0.2</v>
      </c>
      <c r="AI80" s="31">
        <v>1</v>
      </c>
      <c r="AJ80" s="31">
        <v>1</v>
      </c>
      <c r="AK80" s="31">
        <v>1</v>
      </c>
      <c r="AL80" s="31">
        <v>1</v>
      </c>
      <c r="AM80" s="88" t="s">
        <v>148</v>
      </c>
      <c r="AN80" s="88" t="s">
        <v>149</v>
      </c>
      <c r="AO80" s="29">
        <v>0</v>
      </c>
      <c r="AP80" s="29">
        <v>0</v>
      </c>
      <c r="AQ80" s="31">
        <f>SUM(AD80:AP80)</f>
        <v>7.4</v>
      </c>
      <c r="AR80" s="40">
        <f>AVERAGE(AD80:AP80)</f>
        <v>0.67272727272727273</v>
      </c>
      <c r="AS80" s="100">
        <f>_xlfn.RANK.EQ(V80,V80:V179,1)/100</f>
        <v>0.19</v>
      </c>
      <c r="AT80" s="31">
        <f>_xlfn.RANK.EQ(X80,X80:X179,1)/100</f>
        <v>0.18</v>
      </c>
      <c r="AU80" s="41">
        <f>AVERAGE(AC80, AR80,V80, X80)</f>
        <v>0.66918181818181821</v>
      </c>
    </row>
    <row r="81" spans="1:47" s="42" customFormat="1" ht="25.5" hidden="1" x14ac:dyDescent="0.2">
      <c r="A81" s="28">
        <f>_xlfn.RANK.EQ(AU81,$AU$2:$AU$101,0)</f>
        <v>70</v>
      </c>
      <c r="B81" s="35" t="s">
        <v>76</v>
      </c>
      <c r="C81" s="33"/>
      <c r="D81" s="33"/>
      <c r="E81" s="33" t="s">
        <v>20</v>
      </c>
      <c r="F81" s="33"/>
      <c r="G81" s="33" t="s">
        <v>20</v>
      </c>
      <c r="H81" s="33"/>
      <c r="I81" s="33"/>
      <c r="J81" s="33" t="s">
        <v>20</v>
      </c>
      <c r="K81" s="33"/>
      <c r="L81" s="33"/>
      <c r="M81" s="33"/>
      <c r="N81" s="33"/>
      <c r="O81" s="33"/>
      <c r="P81" s="33" t="s">
        <v>20</v>
      </c>
      <c r="Q81" s="33"/>
      <c r="R81" s="33"/>
      <c r="S81" s="33" t="s">
        <v>20</v>
      </c>
      <c r="T81" s="28"/>
      <c r="U81" s="36" t="s">
        <v>150</v>
      </c>
      <c r="V81" s="37" t="s">
        <v>150</v>
      </c>
      <c r="W81" s="34" t="s">
        <v>150</v>
      </c>
      <c r="X81" s="38" t="s">
        <v>150</v>
      </c>
      <c r="Y81" s="29" t="s">
        <v>150</v>
      </c>
      <c r="Z81" s="29" t="s">
        <v>150</v>
      </c>
      <c r="AA81" s="29" t="s">
        <v>201</v>
      </c>
      <c r="AB81" s="30" t="s">
        <v>202</v>
      </c>
      <c r="AC81" s="39">
        <v>0.49</v>
      </c>
      <c r="AD81" s="89">
        <v>1</v>
      </c>
      <c r="AE81" s="89">
        <v>1</v>
      </c>
      <c r="AF81" s="30">
        <v>0</v>
      </c>
      <c r="AG81" s="30">
        <v>0.5</v>
      </c>
      <c r="AH81" s="31">
        <v>0.3</v>
      </c>
      <c r="AI81" s="31">
        <v>1</v>
      </c>
      <c r="AJ81" s="31">
        <v>1</v>
      </c>
      <c r="AK81" s="31">
        <v>1</v>
      </c>
      <c r="AL81" s="31">
        <v>1</v>
      </c>
      <c r="AM81" s="88" t="s">
        <v>150</v>
      </c>
      <c r="AN81" s="88">
        <v>1</v>
      </c>
      <c r="AO81" s="29">
        <v>1</v>
      </c>
      <c r="AP81" s="29">
        <v>0</v>
      </c>
      <c r="AQ81" s="31">
        <f>SUM(AD81:AP81)</f>
        <v>8.8000000000000007</v>
      </c>
      <c r="AR81" s="40">
        <f>AVERAGE(AD81:AP81)</f>
        <v>0.73333333333333339</v>
      </c>
      <c r="AS81" s="100" t="e">
        <f>_xlfn.RANK.EQ(V81,V81:V180,1)/100</f>
        <v>#VALUE!</v>
      </c>
      <c r="AT81" s="31" t="e">
        <f>_xlfn.RANK.EQ(X81,X81:X180,1)/100</f>
        <v>#VALUE!</v>
      </c>
      <c r="AU81" s="41">
        <f>AVERAGE(AC81, AR81,V81, X81)</f>
        <v>0.61166666666666669</v>
      </c>
    </row>
    <row r="82" spans="1:47" s="42" customFormat="1" hidden="1" x14ac:dyDescent="0.2">
      <c r="A82" s="28">
        <f>_xlfn.RANK.EQ(AU82,$AU$2:$AU$101,0)</f>
        <v>71</v>
      </c>
      <c r="B82" s="35" t="s">
        <v>67</v>
      </c>
      <c r="C82" s="33"/>
      <c r="D82" s="33"/>
      <c r="E82" s="33" t="s">
        <v>20</v>
      </c>
      <c r="F82" s="33"/>
      <c r="G82" s="33" t="s">
        <v>20</v>
      </c>
      <c r="H82" s="33"/>
      <c r="I82" s="33"/>
      <c r="J82" s="33" t="s">
        <v>20</v>
      </c>
      <c r="K82" s="33"/>
      <c r="L82" s="33"/>
      <c r="M82" s="33"/>
      <c r="N82" s="33"/>
      <c r="O82" s="33"/>
      <c r="P82" s="33"/>
      <c r="Q82" s="33"/>
      <c r="R82" s="33"/>
      <c r="S82" s="33"/>
      <c r="T82" s="28"/>
      <c r="U82" s="36" t="s">
        <v>150</v>
      </c>
      <c r="V82" s="37" t="s">
        <v>150</v>
      </c>
      <c r="W82" s="34" t="s">
        <v>150</v>
      </c>
      <c r="X82" s="38" t="s">
        <v>150</v>
      </c>
      <c r="Y82" s="29" t="s">
        <v>150</v>
      </c>
      <c r="Z82" s="29" t="s">
        <v>151</v>
      </c>
      <c r="AA82" s="29" t="s">
        <v>194</v>
      </c>
      <c r="AB82" s="29" t="s">
        <v>194</v>
      </c>
      <c r="AC82" s="39">
        <v>0.45100000000000001</v>
      </c>
      <c r="AD82" s="89">
        <v>1</v>
      </c>
      <c r="AE82" s="89">
        <v>1</v>
      </c>
      <c r="AF82" s="30">
        <v>1</v>
      </c>
      <c r="AG82" s="30">
        <v>0.7</v>
      </c>
      <c r="AH82" s="30">
        <v>0.3</v>
      </c>
      <c r="AI82" s="31">
        <v>1</v>
      </c>
      <c r="AJ82" s="31">
        <v>1</v>
      </c>
      <c r="AK82" s="31">
        <v>1</v>
      </c>
      <c r="AL82" s="31">
        <v>1</v>
      </c>
      <c r="AM82" s="88">
        <v>0</v>
      </c>
      <c r="AN82" s="88">
        <v>1</v>
      </c>
      <c r="AO82" s="29">
        <v>1</v>
      </c>
      <c r="AP82" s="29">
        <v>0</v>
      </c>
      <c r="AQ82" s="31"/>
      <c r="AR82" s="40">
        <f>AVERAGE(AD82:AP82)</f>
        <v>0.76923076923076927</v>
      </c>
      <c r="AS82" s="100" t="e">
        <f>_xlfn.RANK.EQ(V82,V82:V181,1)/100</f>
        <v>#VALUE!</v>
      </c>
      <c r="AT82" s="31" t="e">
        <f>_xlfn.RANK.EQ(X82,X82:X181,1)/100</f>
        <v>#VALUE!</v>
      </c>
      <c r="AU82" s="41">
        <f>AVERAGE(AC82, AR82,V82, X82)</f>
        <v>0.61011538461538461</v>
      </c>
    </row>
    <row r="83" spans="1:47" s="42" customFormat="1" hidden="1" x14ac:dyDescent="0.2">
      <c r="A83" s="28">
        <f>_xlfn.RANK.EQ(AU83,$AU$2:$AU$101,0)</f>
        <v>72</v>
      </c>
      <c r="B83" s="35" t="s">
        <v>34</v>
      </c>
      <c r="C83" s="33"/>
      <c r="D83" s="33"/>
      <c r="E83" s="33"/>
      <c r="F83" s="33"/>
      <c r="G83" s="33" t="s">
        <v>20</v>
      </c>
      <c r="H83" s="33"/>
      <c r="I83" s="33"/>
      <c r="J83" s="33" t="s">
        <v>20</v>
      </c>
      <c r="K83" s="33"/>
      <c r="L83" s="33" t="s">
        <v>20</v>
      </c>
      <c r="M83" s="33" t="s">
        <v>20</v>
      </c>
      <c r="N83" s="33"/>
      <c r="O83" s="33" t="s">
        <v>20</v>
      </c>
      <c r="P83" s="33"/>
      <c r="Q83" s="33" t="s">
        <v>20</v>
      </c>
      <c r="R83" s="33"/>
      <c r="S83" s="33"/>
      <c r="T83" s="33"/>
      <c r="U83" s="36">
        <v>2.5</v>
      </c>
      <c r="V83" s="37">
        <f>1-(U83/100)</f>
        <v>0.97499999999999998</v>
      </c>
      <c r="W83" s="34">
        <v>517</v>
      </c>
      <c r="X83" s="38">
        <f>W83/1000</f>
        <v>0.51700000000000002</v>
      </c>
      <c r="Y83" s="29" t="s">
        <v>150</v>
      </c>
      <c r="Z83" s="29" t="s">
        <v>151</v>
      </c>
      <c r="AA83" s="29" t="s">
        <v>166</v>
      </c>
      <c r="AB83" s="30" t="s">
        <v>166</v>
      </c>
      <c r="AC83" s="39">
        <v>0.21299999999999999</v>
      </c>
      <c r="AD83" s="31">
        <v>1</v>
      </c>
      <c r="AE83" s="31">
        <v>0.7</v>
      </c>
      <c r="AF83" s="30">
        <v>1</v>
      </c>
      <c r="AG83" s="30">
        <v>1</v>
      </c>
      <c r="AH83" s="30">
        <v>1</v>
      </c>
      <c r="AI83" s="31">
        <v>1</v>
      </c>
      <c r="AJ83" s="31">
        <v>0</v>
      </c>
      <c r="AK83" s="31">
        <v>1</v>
      </c>
      <c r="AL83" s="31">
        <v>1</v>
      </c>
      <c r="AM83" s="88" t="s">
        <v>150</v>
      </c>
      <c r="AN83" s="88" t="s">
        <v>153</v>
      </c>
      <c r="AO83" s="29">
        <v>0</v>
      </c>
      <c r="AP83" s="29">
        <v>0</v>
      </c>
      <c r="AQ83" s="31">
        <f>SUM(AD83:AP83)</f>
        <v>7.7</v>
      </c>
      <c r="AR83" s="40">
        <f>AVERAGE(AD83:AP83)</f>
        <v>0.70000000000000007</v>
      </c>
      <c r="AS83" s="100">
        <f>_xlfn.RANK.EQ(V83,V83:V182,1)/100</f>
        <v>0.18</v>
      </c>
      <c r="AT83" s="31">
        <f>_xlfn.RANK.EQ(X83,X83:X182,1)/100</f>
        <v>0.15</v>
      </c>
      <c r="AU83" s="41">
        <f>AVERAGE(AC83, AR83,V83, X83)</f>
        <v>0.60124999999999995</v>
      </c>
    </row>
    <row r="84" spans="1:47" s="42" customFormat="1" hidden="1" x14ac:dyDescent="0.2">
      <c r="A84" s="28">
        <f>_xlfn.RANK.EQ(AU84,$AU$2:$AU$101,0)</f>
        <v>73</v>
      </c>
      <c r="B84" s="35" t="s">
        <v>100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 t="s">
        <v>20</v>
      </c>
      <c r="S84" s="33"/>
      <c r="T84" s="33"/>
      <c r="U84" s="36">
        <v>5.24</v>
      </c>
      <c r="V84" s="37">
        <f>1-(U84/100)</f>
        <v>0.9476</v>
      </c>
      <c r="W84" s="34">
        <v>536</v>
      </c>
      <c r="X84" s="38">
        <f>W84/1000</f>
        <v>0.53600000000000003</v>
      </c>
      <c r="Y84" s="29">
        <v>550</v>
      </c>
      <c r="Z84" s="29">
        <v>0</v>
      </c>
      <c r="AA84" s="29" t="s">
        <v>189</v>
      </c>
      <c r="AB84" s="30"/>
      <c r="AC84" s="39">
        <v>5.0000000000000001E-3</v>
      </c>
      <c r="AD84" s="31">
        <v>1</v>
      </c>
      <c r="AE84" s="31">
        <v>0.8</v>
      </c>
      <c r="AF84" s="30">
        <v>1</v>
      </c>
      <c r="AG84" s="30">
        <v>0.6</v>
      </c>
      <c r="AH84" s="30">
        <v>0.6</v>
      </c>
      <c r="AI84" s="31">
        <v>1</v>
      </c>
      <c r="AJ84" s="31">
        <v>1</v>
      </c>
      <c r="AK84" s="31">
        <v>1</v>
      </c>
      <c r="AL84" s="31">
        <v>1</v>
      </c>
      <c r="AM84" s="88" t="s">
        <v>153</v>
      </c>
      <c r="AN84" s="88" t="s">
        <v>153</v>
      </c>
      <c r="AO84" s="29">
        <v>1</v>
      </c>
      <c r="AP84" s="29">
        <v>1</v>
      </c>
      <c r="AQ84" s="31">
        <f>SUM(AD84:AP84)</f>
        <v>10</v>
      </c>
      <c r="AR84" s="40">
        <f>AVERAGE(AD84:AP84)</f>
        <v>0.90909090909090906</v>
      </c>
      <c r="AS84" s="100">
        <f>_xlfn.RANK.EQ(V84,V84:V183,1)/100</f>
        <v>0.15</v>
      </c>
      <c r="AT84" s="31">
        <f>_xlfn.RANK.EQ(X84,X84:X183,1)/100</f>
        <v>0.15</v>
      </c>
      <c r="AU84" s="41">
        <f>AVERAGE(AC84, AR84,V84, X84)</f>
        <v>0.59942272727272727</v>
      </c>
    </row>
    <row r="85" spans="1:47" s="42" customFormat="1" hidden="1" x14ac:dyDescent="0.2">
      <c r="A85" s="28">
        <f>_xlfn.RANK.EQ(AU85,$AU$2:$AU$101,0)</f>
        <v>75</v>
      </c>
      <c r="B85" s="35" t="s">
        <v>74</v>
      </c>
      <c r="C85" s="33" t="s">
        <v>20</v>
      </c>
      <c r="D85" s="33"/>
      <c r="E85" s="33"/>
      <c r="F85" s="33"/>
      <c r="G85" s="33"/>
      <c r="H85" s="33"/>
      <c r="I85" s="33"/>
      <c r="J85" s="33" t="s">
        <v>20</v>
      </c>
      <c r="K85" s="33" t="s">
        <v>20</v>
      </c>
      <c r="L85" s="33"/>
      <c r="M85" s="33" t="s">
        <v>20</v>
      </c>
      <c r="N85" s="33"/>
      <c r="O85" s="33"/>
      <c r="P85" s="33" t="s">
        <v>20</v>
      </c>
      <c r="Q85" s="33"/>
      <c r="R85" s="33" t="s">
        <v>20</v>
      </c>
      <c r="S85" s="27"/>
      <c r="T85" s="28"/>
      <c r="U85" s="36">
        <v>6.22</v>
      </c>
      <c r="V85" s="37">
        <f>1-(U85/100)</f>
        <v>0.93779999999999997</v>
      </c>
      <c r="W85" s="34">
        <v>510</v>
      </c>
      <c r="X85" s="38">
        <f>W85/1000</f>
        <v>0.51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0.254</v>
      </c>
      <c r="AD85" s="31">
        <v>1</v>
      </c>
      <c r="AE85" s="31">
        <v>1</v>
      </c>
      <c r="AF85" s="30">
        <v>0</v>
      </c>
      <c r="AG85" s="30">
        <v>0.8</v>
      </c>
      <c r="AH85" s="30">
        <v>0.4</v>
      </c>
      <c r="AI85" s="31">
        <v>1</v>
      </c>
      <c r="AJ85" s="31">
        <v>1</v>
      </c>
      <c r="AK85" s="31">
        <v>1</v>
      </c>
      <c r="AL85" s="31">
        <v>1</v>
      </c>
      <c r="AM85" s="88">
        <v>1</v>
      </c>
      <c r="AN85" s="88" t="s">
        <v>153</v>
      </c>
      <c r="AO85" s="29">
        <v>0</v>
      </c>
      <c r="AP85" s="29">
        <v>0</v>
      </c>
      <c r="AQ85" s="31">
        <f>SUM(AD85:AP85)</f>
        <v>8.1999999999999993</v>
      </c>
      <c r="AR85" s="40">
        <f>AVERAGE(AD85:AP85)</f>
        <v>0.68333333333333324</v>
      </c>
      <c r="AS85" s="100">
        <f>_xlfn.RANK.EQ(V85,V85:V184,1)/100</f>
        <v>0.14000000000000001</v>
      </c>
      <c r="AT85" s="31">
        <f>_xlfn.RANK.EQ(X85,X85:X184,1)/100</f>
        <v>0.14000000000000001</v>
      </c>
      <c r="AU85" s="41">
        <f>AVERAGE(AC85, AR85,V85, X85)</f>
        <v>0.59628333333333328</v>
      </c>
    </row>
    <row r="86" spans="1:47" s="42" customFormat="1" hidden="1" x14ac:dyDescent="0.2">
      <c r="A86" s="28">
        <f>_xlfn.RANK.EQ(AU86,$AU$2:$AU$101,0)</f>
        <v>76</v>
      </c>
      <c r="B86" s="35" t="s">
        <v>88</v>
      </c>
      <c r="C86" s="27"/>
      <c r="D86" s="27" t="s">
        <v>20</v>
      </c>
      <c r="E86" s="27"/>
      <c r="F86" s="27" t="s">
        <v>20</v>
      </c>
      <c r="G86" s="27"/>
      <c r="H86" s="27"/>
      <c r="I86" s="27"/>
      <c r="J86" s="27"/>
      <c r="K86" s="27"/>
      <c r="L86" s="27" t="s">
        <v>20</v>
      </c>
      <c r="M86" s="27"/>
      <c r="N86" s="27" t="s">
        <v>20</v>
      </c>
      <c r="O86" s="27" t="s">
        <v>20</v>
      </c>
      <c r="P86" s="27"/>
      <c r="Q86" s="27" t="s">
        <v>20</v>
      </c>
      <c r="R86" s="27"/>
      <c r="S86" s="27"/>
      <c r="T86" s="28"/>
      <c r="U86" s="36">
        <v>10.7</v>
      </c>
      <c r="V86" s="37">
        <f>1-(U86/100)</f>
        <v>0.89300000000000002</v>
      </c>
      <c r="W86" s="34">
        <v>484</v>
      </c>
      <c r="X86" s="38">
        <f>W86/1000</f>
        <v>0.48399999999999999</v>
      </c>
      <c r="Y86" s="29">
        <v>1</v>
      </c>
      <c r="Z86" s="29" t="s">
        <v>151</v>
      </c>
      <c r="AA86" s="29" t="s">
        <v>211</v>
      </c>
      <c r="AB86" s="30" t="s">
        <v>212</v>
      </c>
      <c r="AC86" s="39">
        <v>0.24199999999999999</v>
      </c>
      <c r="AD86" s="89">
        <v>1</v>
      </c>
      <c r="AE86" s="89">
        <v>1</v>
      </c>
      <c r="AF86" s="30">
        <v>1</v>
      </c>
      <c r="AG86" s="31">
        <v>0.2</v>
      </c>
      <c r="AH86" s="30">
        <v>0.2</v>
      </c>
      <c r="AI86" s="31">
        <v>0</v>
      </c>
      <c r="AJ86" s="31">
        <v>0</v>
      </c>
      <c r="AK86" s="31">
        <v>1</v>
      </c>
      <c r="AL86" s="31">
        <v>1</v>
      </c>
      <c r="AM86" s="88">
        <v>1</v>
      </c>
      <c r="AN86" s="88">
        <v>1</v>
      </c>
      <c r="AO86" s="29">
        <v>0</v>
      </c>
      <c r="AP86" s="29">
        <v>1</v>
      </c>
      <c r="AQ86" s="31">
        <f>SUM(AD86:AP86)</f>
        <v>8.4</v>
      </c>
      <c r="AR86" s="40">
        <f>AVERAGE(AD86:AP86)</f>
        <v>0.64615384615384619</v>
      </c>
      <c r="AS86" s="100">
        <f>_xlfn.RANK.EQ(V86,V86:V185,1)/100</f>
        <v>0.1</v>
      </c>
      <c r="AT86" s="31">
        <f>_xlfn.RANK.EQ(X86,X86:X185,1)/100</f>
        <v>0.13</v>
      </c>
      <c r="AU86" s="41">
        <f>AVERAGE(AC86, AR86,V86, X86)</f>
        <v>0.56628846153846157</v>
      </c>
    </row>
    <row r="87" spans="1:47" s="42" customFormat="1" hidden="1" x14ac:dyDescent="0.2">
      <c r="A87" s="28">
        <f>_xlfn.RANK.EQ(AU87,$AU$2:$AU$101,0)</f>
        <v>78</v>
      </c>
      <c r="B87" s="35" t="s">
        <v>68</v>
      </c>
      <c r="C87" s="33"/>
      <c r="D87" s="33" t="s">
        <v>20</v>
      </c>
      <c r="E87" s="33" t="s">
        <v>20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28"/>
      <c r="U87" s="36" t="s">
        <v>150</v>
      </c>
      <c r="V87" s="37" t="s">
        <v>150</v>
      </c>
      <c r="W87" s="34" t="s">
        <v>150</v>
      </c>
      <c r="X87" s="38" t="s">
        <v>150</v>
      </c>
      <c r="Y87" s="29" t="s">
        <v>150</v>
      </c>
      <c r="Z87" s="29" t="s">
        <v>164</v>
      </c>
      <c r="AA87" s="29" t="s">
        <v>194</v>
      </c>
      <c r="AB87" s="29" t="s">
        <v>194</v>
      </c>
      <c r="AC87" s="39">
        <v>0.36699999999999999</v>
      </c>
      <c r="AD87" s="89">
        <v>1</v>
      </c>
      <c r="AE87" s="89">
        <v>1</v>
      </c>
      <c r="AF87" s="30">
        <v>1</v>
      </c>
      <c r="AG87" s="30">
        <v>0.5</v>
      </c>
      <c r="AH87" s="30">
        <v>0.3</v>
      </c>
      <c r="AI87" s="31">
        <v>1</v>
      </c>
      <c r="AJ87" s="31">
        <v>1</v>
      </c>
      <c r="AK87" s="31">
        <v>1</v>
      </c>
      <c r="AL87" s="31">
        <v>1</v>
      </c>
      <c r="AM87" s="88">
        <v>0</v>
      </c>
      <c r="AN87" s="88">
        <v>1</v>
      </c>
      <c r="AO87" s="29">
        <v>1</v>
      </c>
      <c r="AP87" s="29">
        <v>0</v>
      </c>
      <c r="AQ87" s="31"/>
      <c r="AR87" s="40">
        <f>AVERAGE(AD87:AP87)</f>
        <v>0.75384615384615394</v>
      </c>
      <c r="AS87" s="100" t="e">
        <f>_xlfn.RANK.EQ(V87,V87:V186,1)/100</f>
        <v>#VALUE!</v>
      </c>
      <c r="AT87" s="31" t="e">
        <f>_xlfn.RANK.EQ(X87,X87:X186,1)/100</f>
        <v>#VALUE!</v>
      </c>
      <c r="AU87" s="41">
        <f>AVERAGE(AC87, AR87,V87, X87)</f>
        <v>0.56042307692307691</v>
      </c>
    </row>
    <row r="88" spans="1:47" s="42" customFormat="1" hidden="1" x14ac:dyDescent="0.2">
      <c r="A88" s="28">
        <f>_xlfn.RANK.EQ(AU88,$AU$2:$AU$101,0)</f>
        <v>79</v>
      </c>
      <c r="B88" s="35" t="s">
        <v>87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 t="s">
        <v>20</v>
      </c>
      <c r="O88" s="27"/>
      <c r="P88" s="27"/>
      <c r="Q88" s="27"/>
      <c r="R88" s="27"/>
      <c r="S88" s="27"/>
      <c r="T88" s="28"/>
      <c r="U88" s="36">
        <v>10.38</v>
      </c>
      <c r="V88" s="37">
        <f>1-(U88/100)</f>
        <v>0.8962</v>
      </c>
      <c r="W88" s="34">
        <v>828</v>
      </c>
      <c r="X88" s="38">
        <f>W88/1000</f>
        <v>0.82799999999999996</v>
      </c>
      <c r="Y88" s="29" t="s">
        <v>150</v>
      </c>
      <c r="Z88" s="29" t="s">
        <v>151</v>
      </c>
      <c r="AA88" s="29" t="s">
        <v>150</v>
      </c>
      <c r="AB88" s="30" t="s">
        <v>150</v>
      </c>
      <c r="AC88" s="39">
        <v>0.13400000000000001</v>
      </c>
      <c r="AD88" s="31">
        <v>1</v>
      </c>
      <c r="AE88" s="31">
        <v>0.8</v>
      </c>
      <c r="AF88" s="30">
        <v>0</v>
      </c>
      <c r="AG88" s="30">
        <v>0.2</v>
      </c>
      <c r="AH88" s="30">
        <v>0</v>
      </c>
      <c r="AI88" s="31">
        <v>0</v>
      </c>
      <c r="AJ88" s="31">
        <v>0</v>
      </c>
      <c r="AK88" s="31">
        <v>1</v>
      </c>
      <c r="AL88" s="31">
        <v>1</v>
      </c>
      <c r="AM88" s="88" t="s">
        <v>150</v>
      </c>
      <c r="AN88" s="88" t="s">
        <v>148</v>
      </c>
      <c r="AO88" s="29">
        <v>0</v>
      </c>
      <c r="AP88" s="29">
        <v>0</v>
      </c>
      <c r="AQ88" s="31">
        <f>SUM(AD88:AP88)</f>
        <v>4</v>
      </c>
      <c r="AR88" s="40">
        <f>AVERAGE(AD88:AP88)</f>
        <v>0.36363636363636365</v>
      </c>
      <c r="AS88" s="100">
        <f>_xlfn.RANK.EQ(V88,V88:V187,1)/100</f>
        <v>0.1</v>
      </c>
      <c r="AT88" s="31">
        <f>_xlfn.RANK.EQ(X88,X88:X187,1)/100</f>
        <v>0.14000000000000001</v>
      </c>
      <c r="AU88" s="41">
        <f>AVERAGE(AC88, AR88,V88, X88)</f>
        <v>0.55545909090909085</v>
      </c>
    </row>
    <row r="89" spans="1:47" s="42" customFormat="1" hidden="1" x14ac:dyDescent="0.2">
      <c r="A89" s="28">
        <f>_xlfn.RANK.EQ(AU89,$AU$2:$AU$101,0)</f>
        <v>80</v>
      </c>
      <c r="B89" s="35" t="s">
        <v>111</v>
      </c>
      <c r="C89" s="27"/>
      <c r="D89" s="27" t="s">
        <v>20</v>
      </c>
      <c r="E89" s="27"/>
      <c r="F89" s="27" t="s">
        <v>20</v>
      </c>
      <c r="G89" s="27"/>
      <c r="H89" s="27"/>
      <c r="I89" s="27"/>
      <c r="J89" s="27"/>
      <c r="K89" s="27"/>
      <c r="L89" s="27" t="s">
        <v>20</v>
      </c>
      <c r="M89" s="27"/>
      <c r="N89" s="27" t="s">
        <v>20</v>
      </c>
      <c r="O89" s="27" t="s">
        <v>20</v>
      </c>
      <c r="P89" s="27"/>
      <c r="Q89" s="27" t="s">
        <v>20</v>
      </c>
      <c r="R89" s="27"/>
      <c r="S89" s="27"/>
      <c r="T89" s="28"/>
      <c r="U89" s="36">
        <v>26.56</v>
      </c>
      <c r="V89" s="37">
        <f>1-(U89/100)</f>
        <v>0.73439999999999994</v>
      </c>
      <c r="W89" s="34">
        <v>396</v>
      </c>
      <c r="X89" s="38">
        <f>W89/1000</f>
        <v>0.39600000000000002</v>
      </c>
      <c r="Y89" s="29">
        <v>1</v>
      </c>
      <c r="Z89" s="29" t="s">
        <v>151</v>
      </c>
      <c r="AA89" s="29" t="s">
        <v>221</v>
      </c>
      <c r="AB89" s="30" t="s">
        <v>212</v>
      </c>
      <c r="AC89" s="39">
        <v>0.24199999999999999</v>
      </c>
      <c r="AD89" s="89">
        <v>1</v>
      </c>
      <c r="AE89" s="89">
        <v>0.8</v>
      </c>
      <c r="AF89" s="30">
        <v>1</v>
      </c>
      <c r="AG89" s="30">
        <v>0.1</v>
      </c>
      <c r="AH89" s="30">
        <v>0.2</v>
      </c>
      <c r="AI89" s="31">
        <v>1</v>
      </c>
      <c r="AJ89" s="31">
        <v>0</v>
      </c>
      <c r="AK89" s="31">
        <v>1</v>
      </c>
      <c r="AL89" s="31">
        <v>1</v>
      </c>
      <c r="AM89" s="88" t="s">
        <v>150</v>
      </c>
      <c r="AN89" s="88">
        <v>1</v>
      </c>
      <c r="AO89" s="29">
        <v>1</v>
      </c>
      <c r="AP89" s="29">
        <v>0</v>
      </c>
      <c r="AQ89" s="31">
        <f>SUM(AD89:AP89)</f>
        <v>8.1</v>
      </c>
      <c r="AR89" s="40">
        <f>AVERAGE(AD89:AP89)</f>
        <v>0.67499999999999993</v>
      </c>
      <c r="AS89" s="100">
        <f>_xlfn.RANK.EQ(V89,V89:V188,1)/100</f>
        <v>0.04</v>
      </c>
      <c r="AT89" s="31">
        <f>_xlfn.RANK.EQ(X89,X89:X188,1)/100</f>
        <v>0.11</v>
      </c>
      <c r="AU89" s="41">
        <f>AVERAGE(AC89, AR89,V89, X89)</f>
        <v>0.51184999999999992</v>
      </c>
    </row>
    <row r="90" spans="1:47" s="42" customFormat="1" hidden="1" x14ac:dyDescent="0.2">
      <c r="A90" s="28">
        <f>_xlfn.RANK.EQ(AU90,$AU$2:$AU$101,0)</f>
        <v>81</v>
      </c>
      <c r="B90" s="35" t="s">
        <v>70</v>
      </c>
      <c r="C90" s="33"/>
      <c r="D90" s="33"/>
      <c r="E90" s="33"/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 t="s">
        <v>20</v>
      </c>
      <c r="P90" s="33"/>
      <c r="Q90" s="33"/>
      <c r="R90" s="27"/>
      <c r="S90" s="27"/>
      <c r="T90" s="28"/>
      <c r="U90" s="36">
        <v>13.43</v>
      </c>
      <c r="V90" s="37">
        <f>1-(U90/100)</f>
        <v>0.86570000000000003</v>
      </c>
      <c r="W90" s="34">
        <v>323</v>
      </c>
      <c r="X90" s="38">
        <f>W90/1000</f>
        <v>0.32300000000000001</v>
      </c>
      <c r="Y90" s="29" t="s">
        <v>196</v>
      </c>
      <c r="Z90" s="29" t="s">
        <v>196</v>
      </c>
      <c r="AA90" s="29" t="s">
        <v>197</v>
      </c>
      <c r="AB90" s="30" t="s">
        <v>197</v>
      </c>
      <c r="AC90" s="39">
        <v>0.02</v>
      </c>
      <c r="AD90" s="31">
        <v>1</v>
      </c>
      <c r="AE90" s="31">
        <v>0.8</v>
      </c>
      <c r="AF90" s="30">
        <v>1</v>
      </c>
      <c r="AG90" s="30">
        <v>0</v>
      </c>
      <c r="AH90" s="30">
        <v>0.4</v>
      </c>
      <c r="AI90" s="31">
        <v>1</v>
      </c>
      <c r="AJ90" s="31">
        <v>1</v>
      </c>
      <c r="AK90" s="31">
        <v>1</v>
      </c>
      <c r="AL90" s="31">
        <v>1</v>
      </c>
      <c r="AM90" s="88" t="s">
        <v>153</v>
      </c>
      <c r="AN90" s="88" t="s">
        <v>155</v>
      </c>
      <c r="AO90" s="29">
        <v>1</v>
      </c>
      <c r="AP90" s="29">
        <v>0</v>
      </c>
      <c r="AQ90" s="31">
        <f>SUM(AD90:AP90)</f>
        <v>8.1999999999999993</v>
      </c>
      <c r="AR90" s="40">
        <f>AVERAGE(AD90:AP90)</f>
        <v>0.74545454545454537</v>
      </c>
      <c r="AS90" s="100">
        <f>_xlfn.RANK.EQ(V90,V90:V189,1)/100</f>
        <v>0.06</v>
      </c>
      <c r="AT90" s="31">
        <f>_xlfn.RANK.EQ(X90,X90:X189,1)/100</f>
        <v>0.09</v>
      </c>
      <c r="AU90" s="41">
        <f>AVERAGE(AC90, AR90,V90, X90)</f>
        <v>0.48853863636363637</v>
      </c>
    </row>
    <row r="91" spans="1:47" s="42" customFormat="1" hidden="1" x14ac:dyDescent="0.2">
      <c r="A91" s="28">
        <f>_xlfn.RANK.EQ(AU91,$AU$2:$AU$101,0)</f>
        <v>82</v>
      </c>
      <c r="B91" s="35" t="s">
        <v>79</v>
      </c>
      <c r="C91" s="33"/>
      <c r="D91" s="33" t="s">
        <v>20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 t="s">
        <v>20</v>
      </c>
      <c r="R91" s="33"/>
      <c r="S91" s="33"/>
      <c r="T91" s="28"/>
      <c r="U91" s="36">
        <v>0.1</v>
      </c>
      <c r="V91" s="37">
        <f>1-(U91/100)</f>
        <v>0.999</v>
      </c>
      <c r="W91" s="34">
        <v>348</v>
      </c>
      <c r="X91" s="38">
        <f>W91/1000</f>
        <v>0.34799999999999998</v>
      </c>
      <c r="Y91" s="29">
        <v>10</v>
      </c>
      <c r="Z91" s="29" t="s">
        <v>151</v>
      </c>
      <c r="AA91" s="29" t="s">
        <v>150</v>
      </c>
      <c r="AB91" s="30" t="s">
        <v>150</v>
      </c>
      <c r="AC91" s="39">
        <v>8.7999999999999995E-2</v>
      </c>
      <c r="AD91" s="89">
        <v>1</v>
      </c>
      <c r="AE91" s="89">
        <v>0.4</v>
      </c>
      <c r="AF91" s="30">
        <v>0</v>
      </c>
      <c r="AG91" s="30" t="s">
        <v>150</v>
      </c>
      <c r="AH91" s="30" t="s">
        <v>150</v>
      </c>
      <c r="AI91" s="29">
        <v>1</v>
      </c>
      <c r="AJ91" s="31">
        <v>0</v>
      </c>
      <c r="AK91" s="31">
        <v>1</v>
      </c>
      <c r="AL91" s="31">
        <v>1</v>
      </c>
      <c r="AM91" s="88">
        <v>1</v>
      </c>
      <c r="AN91" s="88">
        <v>0</v>
      </c>
      <c r="AO91" s="29">
        <v>0</v>
      </c>
      <c r="AP91" s="29">
        <v>0</v>
      </c>
      <c r="AQ91" s="31">
        <f>SUM(AD91:AP91)</f>
        <v>5.4</v>
      </c>
      <c r="AR91" s="40">
        <f>AVERAGE(AD91:AP91)</f>
        <v>0.49090909090909096</v>
      </c>
      <c r="AS91" s="100">
        <f>_xlfn.RANK.EQ(V91,V91:V190,1)/100</f>
        <v>0.14000000000000001</v>
      </c>
      <c r="AT91" s="31">
        <f>_xlfn.RANK.EQ(X91,X91:X190,1)/100</f>
        <v>0.09</v>
      </c>
      <c r="AU91" s="41">
        <f>AVERAGE(AC91, AR91,V91, X91)</f>
        <v>0.4814772727272727</v>
      </c>
    </row>
    <row r="92" spans="1:47" s="42" customFormat="1" hidden="1" x14ac:dyDescent="0.2">
      <c r="A92" s="28">
        <f>_xlfn.RANK.EQ(AU92,$AU$2:$AU$101,0)</f>
        <v>83</v>
      </c>
      <c r="B92" s="35" t="s">
        <v>112</v>
      </c>
      <c r="C92" s="33"/>
      <c r="D92" s="33" t="s">
        <v>20</v>
      </c>
      <c r="E92" s="33"/>
      <c r="F92" s="33" t="s">
        <v>20</v>
      </c>
      <c r="G92" s="33"/>
      <c r="H92" s="33"/>
      <c r="I92" s="33"/>
      <c r="J92" s="33"/>
      <c r="K92" s="33"/>
      <c r="L92" s="33"/>
      <c r="M92" s="33"/>
      <c r="N92" s="33" t="s">
        <v>20</v>
      </c>
      <c r="O92" s="27"/>
      <c r="P92" s="27"/>
      <c r="Q92" s="27"/>
      <c r="R92" s="27"/>
      <c r="S92" s="27"/>
      <c r="T92" s="28"/>
      <c r="U92" s="36">
        <v>71.16</v>
      </c>
      <c r="V92" s="37">
        <f>1-(U92/100)</f>
        <v>0.28839999999999999</v>
      </c>
      <c r="W92" s="34">
        <v>700</v>
      </c>
      <c r="X92" s="38">
        <f>W92/1000</f>
        <v>0.7</v>
      </c>
      <c r="Y92" s="29" t="s">
        <v>150</v>
      </c>
      <c r="Z92" s="29" t="s">
        <v>151</v>
      </c>
      <c r="AA92" s="29" t="s">
        <v>150</v>
      </c>
      <c r="AB92" s="30" t="s">
        <v>150</v>
      </c>
      <c r="AC92" s="39">
        <v>0.17799999999999999</v>
      </c>
      <c r="AD92" s="31">
        <v>1</v>
      </c>
      <c r="AE92" s="31">
        <v>0.8</v>
      </c>
      <c r="AF92" s="30">
        <v>1</v>
      </c>
      <c r="AG92" s="30"/>
      <c r="AH92" s="30"/>
      <c r="AI92" s="31">
        <v>1</v>
      </c>
      <c r="AJ92" s="31">
        <v>1</v>
      </c>
      <c r="AK92" s="31">
        <v>1</v>
      </c>
      <c r="AL92" s="31">
        <v>1</v>
      </c>
      <c r="AM92" s="88" t="s">
        <v>153</v>
      </c>
      <c r="AN92" s="88" t="s">
        <v>153</v>
      </c>
      <c r="AO92" s="29">
        <v>0</v>
      </c>
      <c r="AP92" s="29">
        <v>0</v>
      </c>
      <c r="AQ92" s="31">
        <f>SUM(AD92:AP92)</f>
        <v>6.8</v>
      </c>
      <c r="AR92" s="40">
        <f>AVERAGE(AD92:AP92)</f>
        <v>0.75555555555555554</v>
      </c>
      <c r="AS92" s="100">
        <f>_xlfn.RANK.EQ(V92,V92:V191,1)/100</f>
        <v>0.02</v>
      </c>
      <c r="AT92" s="31">
        <f>_xlfn.RANK.EQ(X92,X92:X191,1)/100</f>
        <v>0.1</v>
      </c>
      <c r="AU92" s="41">
        <f>AVERAGE(AC92, AR92,V92, X92)</f>
        <v>0.48048888888888885</v>
      </c>
    </row>
    <row r="93" spans="1:47" s="42" customFormat="1" hidden="1" x14ac:dyDescent="0.2">
      <c r="A93" s="28">
        <f>_xlfn.RANK.EQ(AU93,$AU$2:$AU$101,0)</f>
        <v>84</v>
      </c>
      <c r="B93" s="35" t="s">
        <v>60</v>
      </c>
      <c r="C93" s="33"/>
      <c r="D93" s="33"/>
      <c r="E93" s="33"/>
      <c r="F93" s="33"/>
      <c r="G93" s="33"/>
      <c r="H93" s="33"/>
      <c r="I93" s="33"/>
      <c r="J93" s="33"/>
      <c r="K93" s="33"/>
      <c r="L93" s="33" t="s">
        <v>20</v>
      </c>
      <c r="M93" s="33"/>
      <c r="N93" s="33"/>
      <c r="O93" s="33" t="s">
        <v>20</v>
      </c>
      <c r="P93" s="33"/>
      <c r="Q93" s="33" t="s">
        <v>20</v>
      </c>
      <c r="R93" s="33"/>
      <c r="S93" s="33"/>
      <c r="T93" s="28"/>
      <c r="U93" s="36">
        <v>13.85</v>
      </c>
      <c r="V93" s="37">
        <f>1-(U93/100)</f>
        <v>0.86150000000000004</v>
      </c>
      <c r="W93" s="34">
        <v>150</v>
      </c>
      <c r="X93" s="38">
        <f>W93/1000</f>
        <v>0.15</v>
      </c>
      <c r="Y93" s="29"/>
      <c r="Z93" s="29"/>
      <c r="AA93" s="29" t="s">
        <v>190</v>
      </c>
      <c r="AB93" s="30" t="s">
        <v>190</v>
      </c>
      <c r="AC93" s="39">
        <v>4.8000000000000001E-2</v>
      </c>
      <c r="AD93" s="31">
        <v>1</v>
      </c>
      <c r="AE93" s="31">
        <v>0.8</v>
      </c>
      <c r="AF93" s="30">
        <v>1</v>
      </c>
      <c r="AG93" s="30">
        <v>0.4</v>
      </c>
      <c r="AH93" s="30">
        <v>0.4</v>
      </c>
      <c r="AI93" s="31">
        <v>1</v>
      </c>
      <c r="AJ93" s="31">
        <v>1</v>
      </c>
      <c r="AK93" s="31">
        <v>1</v>
      </c>
      <c r="AL93" s="31">
        <v>1</v>
      </c>
      <c r="AM93" s="88" t="s">
        <v>153</v>
      </c>
      <c r="AN93" s="88" t="s">
        <v>153</v>
      </c>
      <c r="AO93" s="29">
        <v>1</v>
      </c>
      <c r="AP93" s="29">
        <v>0</v>
      </c>
      <c r="AQ93" s="31">
        <f>SUM(AD93:AP93)</f>
        <v>8.6</v>
      </c>
      <c r="AR93" s="40">
        <f>AVERAGE(AD93:AP93)</f>
        <v>0.78181818181818175</v>
      </c>
      <c r="AS93" s="100">
        <f>_xlfn.RANK.EQ(V93,V93:V192,1)/100</f>
        <v>0.04</v>
      </c>
      <c r="AT93" s="31">
        <f>_xlfn.RANK.EQ(X93,X93:X192,1)/100</f>
        <v>0.06</v>
      </c>
      <c r="AU93" s="41">
        <f>AVERAGE(AC93, AR93,V93, X93)</f>
        <v>0.46032954545454541</v>
      </c>
    </row>
    <row r="94" spans="1:47" s="42" customFormat="1" ht="25.5" hidden="1" x14ac:dyDescent="0.2">
      <c r="A94" s="28">
        <f>_xlfn.RANK.EQ(AU94,$AU$2:$AU$101,0)</f>
        <v>86</v>
      </c>
      <c r="B94" s="35" t="s">
        <v>109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 t="s">
        <v>20</v>
      </c>
      <c r="R94" s="27"/>
      <c r="S94" s="27"/>
      <c r="T94" s="28"/>
      <c r="U94" s="36">
        <v>4.5</v>
      </c>
      <c r="V94" s="37">
        <f>1-(U94/100)</f>
        <v>0.95499999999999996</v>
      </c>
      <c r="W94" s="34">
        <v>59</v>
      </c>
      <c r="X94" s="38">
        <f>W94/1000</f>
        <v>5.8999999999999997E-2</v>
      </c>
      <c r="Y94" s="29">
        <v>4</v>
      </c>
      <c r="Z94" s="29" t="s">
        <v>151</v>
      </c>
      <c r="AA94" s="29" t="s">
        <v>191</v>
      </c>
      <c r="AB94" s="30" t="s">
        <v>219</v>
      </c>
      <c r="AC94" s="39">
        <v>2.8000000000000001E-2</v>
      </c>
      <c r="AD94" s="89">
        <v>1</v>
      </c>
      <c r="AE94" s="89">
        <v>0.3</v>
      </c>
      <c r="AF94" s="30">
        <v>1</v>
      </c>
      <c r="AG94" s="30">
        <v>0.2</v>
      </c>
      <c r="AH94" s="30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0</v>
      </c>
      <c r="AN94" s="88">
        <v>1</v>
      </c>
      <c r="AO94" s="29">
        <v>1</v>
      </c>
      <c r="AP94" s="29">
        <v>1</v>
      </c>
      <c r="AQ94" s="31">
        <f>SUM(AD94:AP94)</f>
        <v>9.6999999999999993</v>
      </c>
      <c r="AR94" s="40">
        <f>AVERAGE(AD94:AP94)</f>
        <v>0.74615384615384606</v>
      </c>
      <c r="AS94" s="100">
        <f>_xlfn.RANK.EQ(V94,V94:V193,1)/100</f>
        <v>0.08</v>
      </c>
      <c r="AT94" s="31">
        <f>_xlfn.RANK.EQ(X94,X94:X193,1)/100</f>
        <v>0.03</v>
      </c>
      <c r="AU94" s="41">
        <f>AVERAGE(AC94, AR94,V94, X94)</f>
        <v>0.4470384615384615</v>
      </c>
    </row>
    <row r="95" spans="1:47" s="42" customFormat="1" hidden="1" x14ac:dyDescent="0.2">
      <c r="A95" s="28">
        <f>_xlfn.RANK.EQ(AU95,$AU$2:$AU$101,0)</f>
        <v>88</v>
      </c>
      <c r="B95" s="35" t="s">
        <v>62</v>
      </c>
      <c r="C95" s="33"/>
      <c r="D95" s="33"/>
      <c r="E95" s="33" t="s">
        <v>20</v>
      </c>
      <c r="F95" s="33"/>
      <c r="G95" s="33"/>
      <c r="H95" s="33"/>
      <c r="I95" s="33"/>
      <c r="J95" s="33"/>
      <c r="K95" s="33"/>
      <c r="L95" s="33" t="s">
        <v>20</v>
      </c>
      <c r="M95" s="33"/>
      <c r="N95" s="33"/>
      <c r="O95" s="33"/>
      <c r="P95" s="33"/>
      <c r="Q95" s="33"/>
      <c r="R95" s="33"/>
      <c r="S95" s="33"/>
      <c r="T95" s="28"/>
      <c r="U95" s="36" t="s">
        <v>150</v>
      </c>
      <c r="V95" s="37" t="s">
        <v>150</v>
      </c>
      <c r="W95" s="34" t="s">
        <v>150</v>
      </c>
      <c r="X95" s="38" t="s">
        <v>150</v>
      </c>
      <c r="Y95" s="29" t="s">
        <v>150</v>
      </c>
      <c r="Z95" s="29" t="s">
        <v>151</v>
      </c>
      <c r="AA95" s="29" t="s">
        <v>150</v>
      </c>
      <c r="AB95" s="30" t="s">
        <v>150</v>
      </c>
      <c r="AC95" s="39">
        <v>0.32100000000000001</v>
      </c>
      <c r="AD95" s="89">
        <v>1</v>
      </c>
      <c r="AE95" s="89">
        <v>1</v>
      </c>
      <c r="AF95" s="30">
        <v>0</v>
      </c>
      <c r="AG95" s="30">
        <v>0.2</v>
      </c>
      <c r="AH95" s="30">
        <v>0.1</v>
      </c>
      <c r="AI95" s="31">
        <v>1</v>
      </c>
      <c r="AJ95" s="31">
        <v>0</v>
      </c>
      <c r="AK95" s="31">
        <v>1</v>
      </c>
      <c r="AL95" s="31">
        <v>1</v>
      </c>
      <c r="AM95" s="88">
        <v>0</v>
      </c>
      <c r="AN95" s="88">
        <v>0</v>
      </c>
      <c r="AO95" s="29" t="s">
        <v>150</v>
      </c>
      <c r="AP95" s="29" t="s">
        <v>150</v>
      </c>
      <c r="AQ95" s="31"/>
      <c r="AR95" s="40">
        <f>AVERAGE(AD95:AP95)</f>
        <v>0.48181818181818187</v>
      </c>
      <c r="AS95" s="100" t="e">
        <f>_xlfn.RANK.EQ(V95,V95:V194,1)/100</f>
        <v>#VALUE!</v>
      </c>
      <c r="AT95" s="31" t="e">
        <f>_xlfn.RANK.EQ(X95,X95:X194,1)/100</f>
        <v>#VALUE!</v>
      </c>
      <c r="AU95" s="41">
        <f>AVERAGE(AC95, AR95,V95, X95)</f>
        <v>0.40140909090909094</v>
      </c>
    </row>
    <row r="96" spans="1:47" s="42" customFormat="1" hidden="1" x14ac:dyDescent="0.2">
      <c r="A96" s="28">
        <f>_xlfn.RANK.EQ(AU96,$AU$2:$AU$101,0)</f>
        <v>89</v>
      </c>
      <c r="B96" s="35" t="s">
        <v>90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 t="s">
        <v>20</v>
      </c>
      <c r="N96" s="27"/>
      <c r="O96" s="27"/>
      <c r="P96" s="27"/>
      <c r="Q96" s="27"/>
      <c r="R96" s="27"/>
      <c r="S96" s="27"/>
      <c r="T96" s="28" t="s">
        <v>20</v>
      </c>
      <c r="U96" s="36">
        <v>0.16</v>
      </c>
      <c r="V96" s="37">
        <f>1-(U96/100)</f>
        <v>0.99839999999999995</v>
      </c>
      <c r="W96" s="34">
        <v>84</v>
      </c>
      <c r="X96" s="38">
        <f>W96/1000</f>
        <v>8.4000000000000005E-2</v>
      </c>
      <c r="Y96" s="29" t="s">
        <v>150</v>
      </c>
      <c r="Z96" s="29" t="s">
        <v>151</v>
      </c>
      <c r="AA96" s="29" t="s">
        <v>150</v>
      </c>
      <c r="AB96" s="30" t="s">
        <v>150</v>
      </c>
      <c r="AC96" s="39">
        <v>0.03</v>
      </c>
      <c r="AD96" s="89">
        <v>0.5</v>
      </c>
      <c r="AE96" s="89">
        <v>1</v>
      </c>
      <c r="AF96" s="30">
        <v>0</v>
      </c>
      <c r="AG96" s="30">
        <v>0.4</v>
      </c>
      <c r="AH96" s="30">
        <v>0.3</v>
      </c>
      <c r="AI96" s="31">
        <v>0</v>
      </c>
      <c r="AJ96" s="31">
        <v>0</v>
      </c>
      <c r="AK96" s="31">
        <v>1</v>
      </c>
      <c r="AL96" s="31">
        <v>1</v>
      </c>
      <c r="AM96" s="88" t="s">
        <v>150</v>
      </c>
      <c r="AN96" s="88">
        <v>1</v>
      </c>
      <c r="AO96" s="29">
        <v>0</v>
      </c>
      <c r="AP96" s="29">
        <v>0</v>
      </c>
      <c r="AQ96" s="31">
        <f>SUM(AD96:AP96)</f>
        <v>5.1999999999999993</v>
      </c>
      <c r="AR96" s="40">
        <f>AVERAGE(AD96:AP96)</f>
        <v>0.43333333333333329</v>
      </c>
      <c r="AS96" s="100">
        <f>_xlfn.RANK.EQ(V96,V96:V195,1)/100</f>
        <v>0.1</v>
      </c>
      <c r="AT96" s="31">
        <f>_xlfn.RANK.EQ(X96,X96:X195,1)/100</f>
        <v>0.03</v>
      </c>
      <c r="AU96" s="41">
        <f>AVERAGE(AC96, AR96,V96, X96)</f>
        <v>0.3864333333333333</v>
      </c>
    </row>
    <row r="97" spans="1:47" s="42" customFormat="1" hidden="1" x14ac:dyDescent="0.2">
      <c r="A97" s="28">
        <f>_xlfn.RANK.EQ(AU97,$AU$2:$AU$101,0)</f>
        <v>90</v>
      </c>
      <c r="B97" s="35" t="s">
        <v>116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 t="s">
        <v>20</v>
      </c>
      <c r="O97" s="33"/>
      <c r="P97" s="33"/>
      <c r="Q97" s="33"/>
      <c r="R97" s="33"/>
      <c r="S97" s="33"/>
      <c r="T97" s="28"/>
      <c r="U97" s="36" t="s">
        <v>150</v>
      </c>
      <c r="V97" s="37" t="s">
        <v>150</v>
      </c>
      <c r="W97" s="34" t="s">
        <v>150</v>
      </c>
      <c r="X97" s="38" t="s">
        <v>150</v>
      </c>
      <c r="Y97" s="29">
        <v>1</v>
      </c>
      <c r="Z97" s="29" t="s">
        <v>151</v>
      </c>
      <c r="AA97" s="29" t="s">
        <v>150</v>
      </c>
      <c r="AB97" s="30" t="s">
        <v>150</v>
      </c>
      <c r="AC97" s="39">
        <v>0.128</v>
      </c>
      <c r="AD97" s="89">
        <v>1</v>
      </c>
      <c r="AE97" s="89">
        <v>0.2</v>
      </c>
      <c r="AF97" s="30">
        <v>0</v>
      </c>
      <c r="AG97" s="30" t="s">
        <v>150</v>
      </c>
      <c r="AH97" s="30" t="s">
        <v>150</v>
      </c>
      <c r="AI97" s="31">
        <v>1</v>
      </c>
      <c r="AJ97" s="31">
        <v>1</v>
      </c>
      <c r="AK97" s="31">
        <v>1</v>
      </c>
      <c r="AL97" s="31">
        <v>1</v>
      </c>
      <c r="AM97" s="88" t="s">
        <v>150</v>
      </c>
      <c r="AN97" s="88">
        <v>1</v>
      </c>
      <c r="AO97" s="29">
        <v>0</v>
      </c>
      <c r="AP97" s="29">
        <v>0</v>
      </c>
      <c r="AQ97" s="31">
        <f>SUM(AD97:AP97)</f>
        <v>6.2</v>
      </c>
      <c r="AR97" s="40">
        <f>AVERAGE(AD97:AP97)</f>
        <v>0.62</v>
      </c>
      <c r="AS97" s="100"/>
      <c r="AT97" s="31"/>
      <c r="AU97" s="41">
        <f>AVERAGE(AC97, AR97,V97, X97)</f>
        <v>0.374</v>
      </c>
    </row>
    <row r="98" spans="1:47" s="42" customFormat="1" ht="25.5" hidden="1" x14ac:dyDescent="0.2">
      <c r="A98" s="28">
        <f>_xlfn.RANK.EQ(AU98,$AU$2:$AU$101,0)</f>
        <v>92</v>
      </c>
      <c r="B98" s="35" t="s">
        <v>72</v>
      </c>
      <c r="C98" s="33"/>
      <c r="D98" s="33" t="s">
        <v>20</v>
      </c>
      <c r="E98" s="33"/>
      <c r="F98" s="33"/>
      <c r="G98" s="33"/>
      <c r="H98" s="33"/>
      <c r="I98" s="33"/>
      <c r="J98" s="33"/>
      <c r="K98" s="33"/>
      <c r="L98" s="33"/>
      <c r="M98" s="33"/>
      <c r="N98" s="33" t="s">
        <v>20</v>
      </c>
      <c r="O98" s="33"/>
      <c r="P98" s="33"/>
      <c r="Q98" s="33" t="s">
        <v>20</v>
      </c>
      <c r="R98" s="27"/>
      <c r="S98" s="27"/>
      <c r="T98" s="28"/>
      <c r="U98" s="36">
        <v>50.99</v>
      </c>
      <c r="V98" s="37">
        <f>1-(U98/100)</f>
        <v>0.49009999999999998</v>
      </c>
      <c r="W98" s="34">
        <v>53</v>
      </c>
      <c r="X98" s="38">
        <f>W98/1000</f>
        <v>5.2999999999999999E-2</v>
      </c>
      <c r="Y98" s="29">
        <v>2</v>
      </c>
      <c r="Z98" s="29">
        <v>2</v>
      </c>
      <c r="AA98" s="29" t="s">
        <v>198</v>
      </c>
      <c r="AB98" s="29" t="s">
        <v>198</v>
      </c>
      <c r="AC98" s="39">
        <v>0.216</v>
      </c>
      <c r="AD98" s="89">
        <v>1</v>
      </c>
      <c r="AE98" s="89">
        <v>0.4</v>
      </c>
      <c r="AF98" s="30">
        <v>1</v>
      </c>
      <c r="AG98" s="30">
        <v>0.1</v>
      </c>
      <c r="AH98" s="31">
        <v>0.2</v>
      </c>
      <c r="AI98" s="31">
        <v>1</v>
      </c>
      <c r="AJ98" s="31">
        <v>1</v>
      </c>
      <c r="AK98" s="31">
        <v>1</v>
      </c>
      <c r="AL98" s="31">
        <v>1</v>
      </c>
      <c r="AM98" s="88">
        <v>1</v>
      </c>
      <c r="AN98" s="88">
        <v>0</v>
      </c>
      <c r="AO98" s="29">
        <v>1</v>
      </c>
      <c r="AP98" s="29">
        <v>0</v>
      </c>
      <c r="AQ98" s="31">
        <f>SUM(AD98:AP98)</f>
        <v>8.6999999999999993</v>
      </c>
      <c r="AR98" s="40">
        <f>AVERAGE(AD98:AP98)</f>
        <v>0.66923076923076918</v>
      </c>
      <c r="AS98" s="100">
        <f>_xlfn.RANK.EQ(V98,V98:V197,1)/100</f>
        <v>0.02</v>
      </c>
      <c r="AT98" s="31">
        <f>_xlfn.RANK.EQ(X98,X98:X197,1)/100</f>
        <v>0.02</v>
      </c>
      <c r="AU98" s="41">
        <f>AVERAGE(AC98, AR98,V98, X98)</f>
        <v>0.3570826923076923</v>
      </c>
    </row>
    <row r="99" spans="1:47" s="42" customFormat="1" hidden="1" x14ac:dyDescent="0.2">
      <c r="A99" s="28">
        <f>_xlfn.RANK.EQ(AU99,$AU$2:$AU$101,0)</f>
        <v>95</v>
      </c>
      <c r="B99" s="35" t="s">
        <v>42</v>
      </c>
      <c r="C99" s="33"/>
      <c r="D99" s="33"/>
      <c r="E99" s="33" t="s">
        <v>20</v>
      </c>
      <c r="F99" s="33"/>
      <c r="G99" s="33"/>
      <c r="H99" s="33"/>
      <c r="I99" s="33"/>
      <c r="J99" s="33"/>
      <c r="K99" s="33"/>
      <c r="L99" s="33"/>
      <c r="M99" s="33"/>
      <c r="N99" s="33" t="s">
        <v>20</v>
      </c>
      <c r="O99" s="33"/>
      <c r="P99" s="33"/>
      <c r="Q99" s="33"/>
      <c r="R99" s="33"/>
      <c r="S99" s="33"/>
      <c r="T99" s="33"/>
      <c r="U99" s="36">
        <v>16.899999999999999</v>
      </c>
      <c r="V99" s="37">
        <f>1-(U99/100)</f>
        <v>0.83099999999999996</v>
      </c>
      <c r="W99" s="34">
        <v>34</v>
      </c>
      <c r="X99" s="38">
        <f>W99/1000</f>
        <v>3.4000000000000002E-2</v>
      </c>
      <c r="Y99" s="29" t="s">
        <v>150</v>
      </c>
      <c r="Z99" s="29" t="s">
        <v>151</v>
      </c>
      <c r="AA99" s="29" t="s">
        <v>176</v>
      </c>
      <c r="AB99" s="30" t="s">
        <v>176</v>
      </c>
      <c r="AC99" s="39">
        <v>0.128</v>
      </c>
      <c r="AD99" s="31">
        <v>1</v>
      </c>
      <c r="AE99" s="31">
        <v>1</v>
      </c>
      <c r="AF99" s="30">
        <v>0</v>
      </c>
      <c r="AG99" s="30">
        <v>0</v>
      </c>
      <c r="AH99" s="30">
        <v>0</v>
      </c>
      <c r="AI99" s="31">
        <v>0</v>
      </c>
      <c r="AJ99" s="31">
        <v>0</v>
      </c>
      <c r="AK99" s="31">
        <v>1</v>
      </c>
      <c r="AL99" s="31">
        <v>1</v>
      </c>
      <c r="AM99" s="88" t="s">
        <v>148</v>
      </c>
      <c r="AN99" s="88" t="s">
        <v>148</v>
      </c>
      <c r="AO99" s="29">
        <v>0</v>
      </c>
      <c r="AP99" s="29">
        <v>0</v>
      </c>
      <c r="AQ99" s="31">
        <f>SUM(AD99:AP99)</f>
        <v>4</v>
      </c>
      <c r="AR99" s="40">
        <f>AVERAGE(AD99:AP99)</f>
        <v>0.36363636363636365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0.33915909090909091</v>
      </c>
    </row>
    <row r="100" spans="1:47" s="42" customFormat="1" hidden="1" x14ac:dyDescent="0.2">
      <c r="A100" s="28">
        <f>_xlfn.RANK.EQ(AU100,$AU$2:$AU$101,0)</f>
        <v>97</v>
      </c>
      <c r="B100" s="35" t="s">
        <v>63</v>
      </c>
      <c r="C100" s="33"/>
      <c r="D100" s="33"/>
      <c r="E100" s="33" t="s">
        <v>20</v>
      </c>
      <c r="F100" s="33"/>
      <c r="G100" s="33"/>
      <c r="H100" s="33"/>
      <c r="I100" s="33"/>
      <c r="J100" s="33"/>
      <c r="K100" s="33"/>
      <c r="L100" s="33" t="s">
        <v>20</v>
      </c>
      <c r="M100" s="33"/>
      <c r="N100" s="33"/>
      <c r="O100" s="33" t="s">
        <v>20</v>
      </c>
      <c r="P100" s="33"/>
      <c r="Q100" s="33"/>
      <c r="R100" s="33"/>
      <c r="S100" s="33"/>
      <c r="T100" s="28"/>
      <c r="U100" s="36">
        <v>74.400000000000006</v>
      </c>
      <c r="V100" s="37">
        <f>1-(U100/100)</f>
        <v>0.25599999999999989</v>
      </c>
      <c r="W100" s="34">
        <v>198</v>
      </c>
      <c r="X100" s="38">
        <f>W100/1000</f>
        <v>0.19800000000000001</v>
      </c>
      <c r="Y100" s="29" t="s">
        <v>150</v>
      </c>
      <c r="Z100" s="29" t="s">
        <v>151</v>
      </c>
      <c r="AA100" s="29" t="s">
        <v>166</v>
      </c>
      <c r="AB100" s="30" t="s">
        <v>166</v>
      </c>
      <c r="AC100" s="39">
        <v>0.02</v>
      </c>
      <c r="AD100" s="31">
        <v>1</v>
      </c>
      <c r="AE100" s="31">
        <v>1</v>
      </c>
      <c r="AF100" s="30">
        <v>0</v>
      </c>
      <c r="AG100" s="30">
        <v>0.6</v>
      </c>
      <c r="AH100" s="30">
        <v>0</v>
      </c>
      <c r="AI100" s="31">
        <v>1</v>
      </c>
      <c r="AJ100" s="31">
        <v>1</v>
      </c>
      <c r="AK100" s="31">
        <v>1</v>
      </c>
      <c r="AL100" s="31">
        <v>1</v>
      </c>
      <c r="AM100" s="88" t="s">
        <v>150</v>
      </c>
      <c r="AN100" s="88" t="s">
        <v>153</v>
      </c>
      <c r="AO100" s="29">
        <v>1</v>
      </c>
      <c r="AP100" s="29">
        <v>0</v>
      </c>
      <c r="AQ100" s="31">
        <f>SUM(AD100:AP100)</f>
        <v>7.6</v>
      </c>
      <c r="AR100" s="40">
        <f>AVERAGE(AD100:AP100)</f>
        <v>0.69090909090909092</v>
      </c>
      <c r="AS100" s="100">
        <f>_xlfn.RANK.EQ(V100,V100:V199,1)/100</f>
        <v>0.01</v>
      </c>
      <c r="AT100" s="31">
        <f>_xlfn.RANK.EQ(X100,X100:X199,1)/100</f>
        <v>0.02</v>
      </c>
      <c r="AU100" s="41">
        <f>AVERAGE(AC100, AR100,V100, X100)</f>
        <v>0.29122727272727272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I2:I10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/>
  </sheetViews>
  <sheetFormatPr defaultRowHeight="12.75" x14ac:dyDescent="0.2"/>
  <cols>
    <col min="1" max="1" width="6.140625" style="78" customWidth="1"/>
    <col min="2" max="2" width="25.140625" style="83" customWidth="1"/>
    <col min="3" max="19" width="2.28515625" style="83" customWidth="1"/>
    <col min="20" max="20" width="2.28515625" style="81" customWidth="1"/>
    <col min="21" max="22" width="12.7109375" style="82" customWidth="1"/>
    <col min="23" max="24" width="15.28515625" style="81" customWidth="1"/>
    <col min="25" max="25" width="14.5703125" style="81" customWidth="1"/>
    <col min="26" max="26" width="13.42578125" style="81" customWidth="1"/>
    <col min="27" max="27" width="16" style="81" customWidth="1"/>
    <col min="28" max="28" width="19.7109375" style="83" customWidth="1"/>
    <col min="29" max="29" width="12.7109375" style="78" customWidth="1"/>
    <col min="30" max="30" width="10.140625" style="81" customWidth="1"/>
    <col min="31" max="31" width="9.5703125" style="81" customWidth="1"/>
    <col min="32" max="33" width="10" style="81" customWidth="1"/>
    <col min="34" max="34" width="10.140625" style="81" customWidth="1"/>
    <col min="35" max="35" width="7.7109375" style="81" customWidth="1"/>
    <col min="36" max="36" width="8.140625" style="81" customWidth="1"/>
    <col min="37" max="37" width="6.42578125" style="81" customWidth="1"/>
    <col min="38" max="38" width="6.5703125" style="81" customWidth="1"/>
    <col min="39" max="39" width="8.5703125" style="97" customWidth="1"/>
    <col min="40" max="40" width="8.42578125" style="97" customWidth="1"/>
    <col min="41" max="41" width="8.7109375" style="81" customWidth="1"/>
    <col min="42" max="42" width="9" style="81" customWidth="1"/>
    <col min="43" max="43" width="5.5703125" style="81" customWidth="1"/>
    <col min="44" max="44" width="10.42578125" style="85" customWidth="1"/>
    <col min="45" max="45" width="8.140625" style="85" customWidth="1"/>
    <col min="46" max="46" width="8" style="81" customWidth="1"/>
    <col min="47" max="47" width="12.28515625" style="81" bestFit="1" customWidth="1"/>
    <col min="48" max="16384" width="9.140625" style="81"/>
  </cols>
  <sheetData>
    <row r="1" spans="1:47" s="11" customFormat="1" ht="87" x14ac:dyDescent="0.25">
      <c r="A1" s="1" t="s">
        <v>119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120</v>
      </c>
      <c r="V1" s="5" t="s">
        <v>121</v>
      </c>
      <c r="W1" s="6" t="s">
        <v>122</v>
      </c>
      <c r="X1" s="7" t="s">
        <v>123</v>
      </c>
      <c r="Y1" s="8" t="s">
        <v>124</v>
      </c>
      <c r="Z1" s="8" t="s">
        <v>125</v>
      </c>
      <c r="AA1" s="8" t="s">
        <v>126</v>
      </c>
      <c r="AB1" s="8" t="s">
        <v>127</v>
      </c>
      <c r="AC1" s="9" t="s">
        <v>128</v>
      </c>
      <c r="AD1" s="7" t="s">
        <v>129</v>
      </c>
      <c r="AE1" s="7" t="s">
        <v>130</v>
      </c>
      <c r="AF1" s="7" t="s">
        <v>131</v>
      </c>
      <c r="AG1" s="7" t="s">
        <v>132</v>
      </c>
      <c r="AH1" s="7" t="s">
        <v>133</v>
      </c>
      <c r="AI1" s="7" t="s">
        <v>134</v>
      </c>
      <c r="AJ1" s="7" t="s">
        <v>135</v>
      </c>
      <c r="AK1" s="7" t="s">
        <v>136</v>
      </c>
      <c r="AL1" s="7" t="s">
        <v>137</v>
      </c>
      <c r="AM1" s="86" t="s">
        <v>138</v>
      </c>
      <c r="AN1" s="86" t="s">
        <v>139</v>
      </c>
      <c r="AO1" s="7" t="s">
        <v>140</v>
      </c>
      <c r="AP1" s="10" t="s">
        <v>141</v>
      </c>
      <c r="AQ1" s="11" t="s">
        <v>142</v>
      </c>
      <c r="AR1" s="12" t="s">
        <v>143</v>
      </c>
      <c r="AS1" s="12" t="s">
        <v>231</v>
      </c>
      <c r="AT1" s="13" t="s">
        <v>144</v>
      </c>
      <c r="AU1" s="11" t="s">
        <v>145</v>
      </c>
    </row>
    <row r="2" spans="1:47" s="42" customFormat="1" ht="25.5" x14ac:dyDescent="0.2">
      <c r="A2" s="28">
        <f>_xlfn.RANK.EQ(AU2,$AU$2:$AU$101,0)</f>
        <v>1</v>
      </c>
      <c r="B2" s="35" t="s">
        <v>54</v>
      </c>
      <c r="C2" s="33"/>
      <c r="D2" s="33" t="s">
        <v>20</v>
      </c>
      <c r="E2" s="33" t="s">
        <v>20</v>
      </c>
      <c r="F2" s="33" t="s">
        <v>20</v>
      </c>
      <c r="G2" s="33" t="s">
        <v>20</v>
      </c>
      <c r="H2" s="33" t="s">
        <v>20</v>
      </c>
      <c r="I2" s="33" t="s">
        <v>20</v>
      </c>
      <c r="J2" s="33" t="s">
        <v>20</v>
      </c>
      <c r="K2" s="33" t="s">
        <v>20</v>
      </c>
      <c r="L2" s="33" t="s">
        <v>20</v>
      </c>
      <c r="M2" s="33" t="s">
        <v>20</v>
      </c>
      <c r="N2" s="33" t="s">
        <v>20</v>
      </c>
      <c r="O2" s="33" t="s">
        <v>20</v>
      </c>
      <c r="P2" s="33" t="s">
        <v>20</v>
      </c>
      <c r="Q2" s="33" t="s">
        <v>20</v>
      </c>
      <c r="R2" s="33" t="s">
        <v>20</v>
      </c>
      <c r="S2" s="33" t="s">
        <v>20</v>
      </c>
      <c r="T2" s="33" t="s">
        <v>20</v>
      </c>
      <c r="U2" s="36">
        <v>0.16</v>
      </c>
      <c r="V2" s="37">
        <f>1-(U2/100)</f>
        <v>0.99839999999999995</v>
      </c>
      <c r="W2" s="34">
        <v>136801</v>
      </c>
      <c r="X2" s="38">
        <f>W2/1000</f>
        <v>136.80099999999999</v>
      </c>
      <c r="Y2" s="29">
        <v>5300</v>
      </c>
      <c r="Z2" s="29">
        <v>9300</v>
      </c>
      <c r="AA2" s="29"/>
      <c r="AB2" s="30"/>
      <c r="AC2" s="39">
        <v>0.97699999999999998</v>
      </c>
      <c r="AD2" s="31">
        <v>1</v>
      </c>
      <c r="AE2" s="31">
        <v>1</v>
      </c>
      <c r="AF2" s="30">
        <v>1</v>
      </c>
      <c r="AG2" s="30">
        <v>0.8</v>
      </c>
      <c r="AH2" s="30">
        <v>0.6</v>
      </c>
      <c r="AI2" s="31">
        <v>1</v>
      </c>
      <c r="AJ2" s="31">
        <v>1</v>
      </c>
      <c r="AK2" s="31">
        <v>1</v>
      </c>
      <c r="AL2" s="31">
        <v>1</v>
      </c>
      <c r="AM2" s="88"/>
      <c r="AN2" s="88"/>
      <c r="AO2" s="29">
        <v>1</v>
      </c>
      <c r="AP2" s="29">
        <v>1</v>
      </c>
      <c r="AQ2" s="31">
        <f>SUM(AD2:AP2)</f>
        <v>10.399999999999999</v>
      </c>
      <c r="AR2" s="40">
        <f>AVERAGE(AD2:AP2)</f>
        <v>0.94545454545454533</v>
      </c>
      <c r="AS2" s="100">
        <f>_xlfn.RANK.EQ(V2,V2:V101,1)/100</f>
        <v>0.89</v>
      </c>
      <c r="AT2" s="31">
        <f>_xlfn.RANK.EQ(X2,X2:X101,1)/100</f>
        <v>0.94</v>
      </c>
      <c r="AU2" s="41">
        <f>AVERAGE(AC2, AR2,V2, X2)</f>
        <v>34.930463636363633</v>
      </c>
    </row>
    <row r="3" spans="1:47" s="42" customFormat="1" x14ac:dyDescent="0.2">
      <c r="A3" s="28">
        <f>_xlfn.RANK.EQ(AU3,$AU$2:$AU$101,0)</f>
        <v>3</v>
      </c>
      <c r="B3" s="35" t="s">
        <v>73</v>
      </c>
      <c r="C3" s="33" t="s">
        <v>20</v>
      </c>
      <c r="D3" s="33" t="s">
        <v>20</v>
      </c>
      <c r="E3" s="33" t="s">
        <v>20</v>
      </c>
      <c r="F3" s="33"/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  <c r="L3" s="33" t="s">
        <v>20</v>
      </c>
      <c r="M3" s="33" t="s">
        <v>20</v>
      </c>
      <c r="N3" s="33"/>
      <c r="O3" s="33" t="s">
        <v>20</v>
      </c>
      <c r="P3" s="33" t="s">
        <v>20</v>
      </c>
      <c r="Q3" s="33" t="s">
        <v>20</v>
      </c>
      <c r="R3" s="33" t="s">
        <v>20</v>
      </c>
      <c r="S3" s="33" t="s">
        <v>20</v>
      </c>
      <c r="T3" s="33" t="s">
        <v>20</v>
      </c>
      <c r="U3" s="36">
        <v>0.63</v>
      </c>
      <c r="V3" s="37">
        <f>1-(U3/100)</f>
        <v>0.99370000000000003</v>
      </c>
      <c r="W3" s="34">
        <v>52469</v>
      </c>
      <c r="X3" s="38">
        <f>W3/1000</f>
        <v>52.469000000000001</v>
      </c>
      <c r="Y3" s="29" t="s">
        <v>172</v>
      </c>
      <c r="Z3" s="29" t="s">
        <v>172</v>
      </c>
      <c r="AA3" s="29" t="s">
        <v>199</v>
      </c>
      <c r="AB3" s="30" t="s">
        <v>199</v>
      </c>
      <c r="AC3" s="39">
        <v>0.83599999999999997</v>
      </c>
      <c r="AD3" s="31">
        <v>0</v>
      </c>
      <c r="AE3" s="31">
        <v>1</v>
      </c>
      <c r="AF3" s="30">
        <v>0</v>
      </c>
      <c r="AG3" s="30">
        <v>0.8</v>
      </c>
      <c r="AH3" s="30">
        <v>0</v>
      </c>
      <c r="AI3" s="31">
        <v>1</v>
      </c>
      <c r="AJ3" s="31">
        <v>0</v>
      </c>
      <c r="AK3" s="31">
        <v>1</v>
      </c>
      <c r="AL3" s="31">
        <v>1</v>
      </c>
      <c r="AM3" s="88" t="s">
        <v>153</v>
      </c>
      <c r="AN3" s="88" t="s">
        <v>153</v>
      </c>
      <c r="AO3" s="29">
        <v>1</v>
      </c>
      <c r="AP3" s="29">
        <v>0</v>
      </c>
      <c r="AQ3" s="31">
        <f>SUM(AD3:AP3)</f>
        <v>5.8</v>
      </c>
      <c r="AR3" s="40">
        <f>AVERAGE(AD3:AP3)</f>
        <v>0.52727272727272723</v>
      </c>
      <c r="AS3" s="100">
        <f>_xlfn.RANK.EQ(V3,V3:V102,1)/100</f>
        <v>0.79</v>
      </c>
      <c r="AT3" s="31">
        <f>_xlfn.RANK.EQ(X3,X3:X102,1)/100</f>
        <v>0.92</v>
      </c>
      <c r="AU3" s="41">
        <f>AVERAGE(AC3, AR3,V3, X3)</f>
        <v>13.706493181818182</v>
      </c>
    </row>
    <row r="4" spans="1:47" s="42" customFormat="1" x14ac:dyDescent="0.2">
      <c r="A4" s="28">
        <f>_xlfn.RANK.EQ(AU4,$AU$2:$AU$101,0)</f>
        <v>9</v>
      </c>
      <c r="B4" s="35" t="s">
        <v>28</v>
      </c>
      <c r="C4" s="27"/>
      <c r="D4" s="27"/>
      <c r="E4" s="27"/>
      <c r="F4" s="27"/>
      <c r="G4" s="27"/>
      <c r="H4" s="27"/>
      <c r="I4" s="27"/>
      <c r="J4" s="27" t="s">
        <v>20</v>
      </c>
      <c r="K4" s="27"/>
      <c r="L4" s="27"/>
      <c r="M4" s="27"/>
      <c r="N4" s="27"/>
      <c r="O4" s="27"/>
      <c r="P4" s="27"/>
      <c r="Q4" s="27"/>
      <c r="R4" s="27"/>
      <c r="S4" s="27"/>
      <c r="T4" s="28"/>
      <c r="U4" s="36">
        <v>8.8000000000000007</v>
      </c>
      <c r="V4" s="37">
        <f>1-(U4/100)</f>
        <v>0.91200000000000003</v>
      </c>
      <c r="W4" s="34">
        <v>17105</v>
      </c>
      <c r="X4" s="38">
        <f>W4/1000</f>
        <v>17.105</v>
      </c>
      <c r="Y4" s="29" t="s">
        <v>150</v>
      </c>
      <c r="Z4" s="29" t="s">
        <v>151</v>
      </c>
      <c r="AA4" s="29" t="s">
        <v>150</v>
      </c>
      <c r="AB4" s="30" t="s">
        <v>159</v>
      </c>
      <c r="AC4" s="39">
        <v>2.4E-2</v>
      </c>
      <c r="AD4" s="31">
        <v>0.8</v>
      </c>
      <c r="AE4" s="31">
        <v>1</v>
      </c>
      <c r="AF4" s="30">
        <v>0</v>
      </c>
      <c r="AG4" s="30">
        <v>0.8</v>
      </c>
      <c r="AH4" s="30">
        <v>0</v>
      </c>
      <c r="AI4" s="31">
        <v>0.5</v>
      </c>
      <c r="AJ4" s="31">
        <v>1</v>
      </c>
      <c r="AK4" s="31">
        <v>1</v>
      </c>
      <c r="AL4" s="31">
        <v>1</v>
      </c>
      <c r="AM4" s="88">
        <v>0.5</v>
      </c>
      <c r="AN4" s="88" t="s">
        <v>153</v>
      </c>
      <c r="AO4" s="29">
        <v>1</v>
      </c>
      <c r="AP4" s="29">
        <v>1</v>
      </c>
      <c r="AQ4" s="31">
        <f>SUM(AD4:AP4)</f>
        <v>8.6</v>
      </c>
      <c r="AR4" s="40">
        <f>AVERAGE(AD4:AP4)</f>
        <v>0.71666666666666667</v>
      </c>
      <c r="AS4" s="100">
        <f>_xlfn.RANK.EQ(V4,V4:V103,1)/100</f>
        <v>0.26</v>
      </c>
      <c r="AT4" s="31">
        <f>_xlfn.RANK.EQ(X4,X4:X103,1)/100</f>
        <v>0.86</v>
      </c>
      <c r="AU4" s="41">
        <f>AVERAGE(AC4, AR4,V4, X4)</f>
        <v>4.6894166666666663</v>
      </c>
    </row>
    <row r="5" spans="1:47" s="42" customFormat="1" ht="25.5" x14ac:dyDescent="0.2">
      <c r="A5" s="28">
        <f>_xlfn.RANK.EQ(AU5,$AU$2:$AU$101,0)</f>
        <v>10</v>
      </c>
      <c r="B5" s="35" t="s">
        <v>75</v>
      </c>
      <c r="C5" s="33" t="s">
        <v>20</v>
      </c>
      <c r="D5" s="33"/>
      <c r="E5" s="33" t="s">
        <v>20</v>
      </c>
      <c r="F5" s="33"/>
      <c r="G5" s="33"/>
      <c r="H5" s="33"/>
      <c r="I5" s="33" t="s">
        <v>20</v>
      </c>
      <c r="J5" s="33" t="s">
        <v>20</v>
      </c>
      <c r="K5" s="33" t="s">
        <v>20</v>
      </c>
      <c r="L5" s="33"/>
      <c r="M5" s="33" t="s">
        <v>20</v>
      </c>
      <c r="N5" s="33"/>
      <c r="O5" s="33"/>
      <c r="P5" s="33" t="s">
        <v>20</v>
      </c>
      <c r="Q5" s="33" t="s">
        <v>20</v>
      </c>
      <c r="R5" s="33"/>
      <c r="S5" s="33" t="s">
        <v>20</v>
      </c>
      <c r="T5" s="28"/>
      <c r="U5" s="36">
        <v>0.72</v>
      </c>
      <c r="V5" s="37">
        <f>1-(U5/100)</f>
        <v>0.99280000000000002</v>
      </c>
      <c r="W5" s="34">
        <v>16236</v>
      </c>
      <c r="X5" s="38">
        <f>W5/1000</f>
        <v>16.236000000000001</v>
      </c>
      <c r="Y5" s="29"/>
      <c r="Z5" s="29"/>
      <c r="AA5" s="29" t="s">
        <v>200</v>
      </c>
      <c r="AB5" s="30" t="s">
        <v>200</v>
      </c>
      <c r="AC5" s="39">
        <v>0.60399999999999998</v>
      </c>
      <c r="AD5" s="31">
        <v>1</v>
      </c>
      <c r="AE5" s="31">
        <v>1</v>
      </c>
      <c r="AF5" s="30" t="s">
        <v>150</v>
      </c>
      <c r="AG5" s="30">
        <v>0.6</v>
      </c>
      <c r="AH5" s="30">
        <v>0.2</v>
      </c>
      <c r="AI5" s="31">
        <v>1</v>
      </c>
      <c r="AJ5" s="31">
        <v>1</v>
      </c>
      <c r="AK5" s="31">
        <v>0.66</v>
      </c>
      <c r="AL5" s="31">
        <v>0.66</v>
      </c>
      <c r="AM5" s="88" t="s">
        <v>149</v>
      </c>
      <c r="AN5" s="88" t="s">
        <v>153</v>
      </c>
      <c r="AO5" s="29">
        <v>1</v>
      </c>
      <c r="AP5" s="29">
        <v>0</v>
      </c>
      <c r="AQ5" s="31">
        <f>SUM(AD5:AP5)</f>
        <v>7.120000000000001</v>
      </c>
      <c r="AR5" s="40">
        <f>AVERAGE(AD5:AP5)</f>
        <v>0.71200000000000008</v>
      </c>
      <c r="AS5" s="100">
        <f>_xlfn.RANK.EQ(V5,V5:V104,1)/100</f>
        <v>0.71</v>
      </c>
      <c r="AT5" s="31">
        <f>_xlfn.RANK.EQ(X5,X5:X104,1)/100</f>
        <v>0.85</v>
      </c>
      <c r="AU5" s="41">
        <f>AVERAGE(AC5, AR5,V5, X5)</f>
        <v>4.6362000000000005</v>
      </c>
    </row>
    <row r="6" spans="1:47" s="42" customFormat="1" ht="25.5" x14ac:dyDescent="0.2">
      <c r="A6" s="28">
        <f>_xlfn.RANK.EQ(AU6,$AU$2:$AU$101,0)</f>
        <v>16</v>
      </c>
      <c r="B6" s="35" t="s">
        <v>23</v>
      </c>
      <c r="C6" s="27"/>
      <c r="D6" s="27"/>
      <c r="E6" s="27"/>
      <c r="F6" s="27"/>
      <c r="G6" s="27"/>
      <c r="H6" s="27"/>
      <c r="I6" s="27" t="s">
        <v>20</v>
      </c>
      <c r="J6" s="27" t="s">
        <v>20</v>
      </c>
      <c r="K6" s="27" t="s">
        <v>20</v>
      </c>
      <c r="L6" s="27"/>
      <c r="M6" s="27" t="s">
        <v>20</v>
      </c>
      <c r="N6" s="27"/>
      <c r="O6" s="27"/>
      <c r="P6" s="27" t="s">
        <v>20</v>
      </c>
      <c r="Q6" s="27"/>
      <c r="R6" s="27" t="s">
        <v>20</v>
      </c>
      <c r="S6" s="27"/>
      <c r="T6" s="28"/>
      <c r="U6" s="36">
        <v>5.38</v>
      </c>
      <c r="V6" s="37">
        <f>1-(U6/100)</f>
        <v>0.94620000000000004</v>
      </c>
      <c r="W6" s="34">
        <v>7823</v>
      </c>
      <c r="X6" s="38">
        <f>W6/1000</f>
        <v>7.8230000000000004</v>
      </c>
      <c r="Y6" s="29">
        <v>2400</v>
      </c>
      <c r="Z6" s="29">
        <v>0</v>
      </c>
      <c r="AA6" s="43" t="s">
        <v>154</v>
      </c>
      <c r="AB6" s="30"/>
      <c r="AC6" s="39">
        <v>0.25</v>
      </c>
      <c r="AD6" s="31">
        <v>0.8</v>
      </c>
      <c r="AE6" s="31">
        <v>0.7</v>
      </c>
      <c r="AF6" s="30">
        <v>1</v>
      </c>
      <c r="AG6" s="30">
        <v>0.6</v>
      </c>
      <c r="AH6" s="30">
        <v>0.4</v>
      </c>
      <c r="AI6" s="31">
        <v>1</v>
      </c>
      <c r="AJ6" s="31">
        <v>1</v>
      </c>
      <c r="AK6" s="31">
        <v>1</v>
      </c>
      <c r="AL6" s="31">
        <v>1</v>
      </c>
      <c r="AM6" s="88" t="s">
        <v>155</v>
      </c>
      <c r="AN6" s="88" t="s">
        <v>153</v>
      </c>
      <c r="AO6" s="29">
        <v>1</v>
      </c>
      <c r="AP6" s="29">
        <v>1</v>
      </c>
      <c r="AQ6" s="31">
        <f>SUM(AD6:AP6)</f>
        <v>9.5</v>
      </c>
      <c r="AR6" s="40">
        <f>AVERAGE(AD6:AP6)</f>
        <v>0.86363636363636365</v>
      </c>
      <c r="AS6" s="100">
        <f>_xlfn.RANK.EQ(V6,V6:V105,1)/100</f>
        <v>0.3</v>
      </c>
      <c r="AT6" s="31">
        <f>_xlfn.RANK.EQ(X6,X6:X105,1)/100</f>
        <v>0.79</v>
      </c>
      <c r="AU6" s="41">
        <f>AVERAGE(AC6, AR6,V6, X6)</f>
        <v>2.4707090909090912</v>
      </c>
    </row>
    <row r="7" spans="1:47" s="42" customFormat="1" x14ac:dyDescent="0.2">
      <c r="A7" s="28">
        <f>_xlfn.RANK.EQ(AU7,$AU$2:$AU$101,0)</f>
        <v>19</v>
      </c>
      <c r="B7" s="35" t="s">
        <v>65</v>
      </c>
      <c r="C7" s="33"/>
      <c r="D7" s="33"/>
      <c r="E7" s="33"/>
      <c r="F7" s="33"/>
      <c r="G7" s="33" t="s">
        <v>20</v>
      </c>
      <c r="H7" s="33"/>
      <c r="I7" s="33"/>
      <c r="J7" s="33" t="s">
        <v>20</v>
      </c>
      <c r="K7" s="33"/>
      <c r="L7" s="33"/>
      <c r="M7" s="33"/>
      <c r="N7" s="33"/>
      <c r="O7" s="33"/>
      <c r="P7" s="33" t="s">
        <v>20</v>
      </c>
      <c r="Q7" s="33" t="s">
        <v>20</v>
      </c>
      <c r="R7" s="33"/>
      <c r="S7" s="33" t="s">
        <v>20</v>
      </c>
      <c r="T7" s="28"/>
      <c r="U7" s="36">
        <v>2.89</v>
      </c>
      <c r="V7" s="37">
        <f>1-(U7/100)</f>
        <v>0.97109999999999996</v>
      </c>
      <c r="W7" s="34">
        <v>7297</v>
      </c>
      <c r="X7" s="38">
        <f>W7/1000</f>
        <v>7.2969999999999997</v>
      </c>
      <c r="Y7" s="29"/>
      <c r="Z7" s="29" t="s">
        <v>151</v>
      </c>
      <c r="AA7" s="29"/>
      <c r="AB7" s="30" t="s">
        <v>182</v>
      </c>
      <c r="AC7" s="39">
        <v>0.29799999999999999</v>
      </c>
      <c r="AD7" s="31">
        <v>1</v>
      </c>
      <c r="AE7" s="31">
        <v>1</v>
      </c>
      <c r="AF7" s="30">
        <v>1</v>
      </c>
      <c r="AG7" s="30">
        <v>0.8</v>
      </c>
      <c r="AH7" s="30">
        <v>0.8</v>
      </c>
      <c r="AI7" s="31">
        <v>1</v>
      </c>
      <c r="AJ7" s="31">
        <v>1</v>
      </c>
      <c r="AK7" s="31">
        <v>1</v>
      </c>
      <c r="AL7" s="31">
        <v>1</v>
      </c>
      <c r="AM7" s="88" t="s">
        <v>155</v>
      </c>
      <c r="AN7" s="88" t="s">
        <v>153</v>
      </c>
      <c r="AO7" s="29">
        <v>1</v>
      </c>
      <c r="AP7" s="29">
        <v>1</v>
      </c>
      <c r="AQ7" s="31">
        <f>SUM(AD7:AP7)</f>
        <v>10.6</v>
      </c>
      <c r="AR7" s="40">
        <f>AVERAGE(AD7:AP7)</f>
        <v>0.96363636363636362</v>
      </c>
      <c r="AS7" s="100">
        <f>_xlfn.RANK.EQ(V7,V7:V106,1)/100</f>
        <v>0.43</v>
      </c>
      <c r="AT7" s="31">
        <f>_xlfn.RANK.EQ(X7,X7:X106,1)/100</f>
        <v>0.76</v>
      </c>
      <c r="AU7" s="41">
        <f>AVERAGE(AC7, AR7,V7, X7)</f>
        <v>2.3824340909090909</v>
      </c>
    </row>
    <row r="8" spans="1:47" s="42" customFormat="1" x14ac:dyDescent="0.2">
      <c r="A8" s="28">
        <f>_xlfn.RANK.EQ(AU8,$AU$2:$AU$101,0)</f>
        <v>20</v>
      </c>
      <c r="B8" s="35" t="s">
        <v>69</v>
      </c>
      <c r="C8" s="33"/>
      <c r="D8" s="33"/>
      <c r="E8" s="33"/>
      <c r="F8" s="33"/>
      <c r="G8" s="33"/>
      <c r="H8" s="33"/>
      <c r="I8" s="33" t="s">
        <v>20</v>
      </c>
      <c r="J8" s="33" t="s">
        <v>20</v>
      </c>
      <c r="K8" s="33"/>
      <c r="L8" s="33"/>
      <c r="M8" s="33" t="s">
        <v>20</v>
      </c>
      <c r="N8" s="33"/>
      <c r="O8" s="33"/>
      <c r="P8" s="33" t="s">
        <v>20</v>
      </c>
      <c r="Q8" s="33"/>
      <c r="R8" s="33"/>
      <c r="S8" s="27"/>
      <c r="T8" s="28"/>
      <c r="U8" s="36">
        <v>4.2</v>
      </c>
      <c r="V8" s="37">
        <f>1-(U8/100)</f>
        <v>0.95799999999999996</v>
      </c>
      <c r="W8" s="34">
        <v>7529</v>
      </c>
      <c r="X8" s="38">
        <f>W8/1000</f>
        <v>7.5289999999999999</v>
      </c>
      <c r="Y8" s="29">
        <v>0</v>
      </c>
      <c r="Z8" s="29">
        <v>2100</v>
      </c>
      <c r="AA8" s="29" t="s">
        <v>195</v>
      </c>
      <c r="AB8" s="30" t="s">
        <v>150</v>
      </c>
      <c r="AC8" s="39">
        <v>6.2E-2</v>
      </c>
      <c r="AD8" s="31">
        <v>1</v>
      </c>
      <c r="AE8" s="31">
        <v>1</v>
      </c>
      <c r="AF8" s="30">
        <v>1</v>
      </c>
      <c r="AG8" s="30">
        <v>0.8</v>
      </c>
      <c r="AH8" s="30">
        <v>0.8</v>
      </c>
      <c r="AI8" s="31">
        <v>1</v>
      </c>
      <c r="AJ8" s="31">
        <v>1</v>
      </c>
      <c r="AK8" s="31">
        <v>1</v>
      </c>
      <c r="AL8" s="31">
        <v>1</v>
      </c>
      <c r="AM8" s="88" t="s">
        <v>155</v>
      </c>
      <c r="AN8" s="88" t="s">
        <v>153</v>
      </c>
      <c r="AO8" s="29">
        <v>1</v>
      </c>
      <c r="AP8" s="29">
        <v>1</v>
      </c>
      <c r="AQ8" s="31">
        <f>SUM(AD8:AP8)</f>
        <v>10.6</v>
      </c>
      <c r="AR8" s="40">
        <f>AVERAGE(AD8:AP8)</f>
        <v>0.96363636363636362</v>
      </c>
      <c r="AS8" s="100">
        <f>_xlfn.RANK.EQ(V8,V8:V107,1)/100</f>
        <v>0.33</v>
      </c>
      <c r="AT8" s="31">
        <f>_xlfn.RANK.EQ(X8,X8:X107,1)/100</f>
        <v>0.78</v>
      </c>
      <c r="AU8" s="41">
        <f>AVERAGE(AC8, AR8,V8, X8)</f>
        <v>2.3781590909090911</v>
      </c>
    </row>
    <row r="9" spans="1:47" s="42" customFormat="1" x14ac:dyDescent="0.2">
      <c r="A9" s="28">
        <f>_xlfn.RANK.EQ(AU9,$AU$2:$AU$101,0)</f>
        <v>22</v>
      </c>
      <c r="B9" s="35" t="s">
        <v>27</v>
      </c>
      <c r="C9" s="27"/>
      <c r="D9" s="27"/>
      <c r="E9" s="27"/>
      <c r="F9" s="27"/>
      <c r="G9" s="27"/>
      <c r="H9" s="27"/>
      <c r="I9" s="27"/>
      <c r="J9" s="27" t="s">
        <v>20</v>
      </c>
      <c r="K9" s="27"/>
      <c r="L9" s="27"/>
      <c r="M9" s="27"/>
      <c r="N9" s="27"/>
      <c r="O9" s="27"/>
      <c r="P9" s="27"/>
      <c r="Q9" s="27"/>
      <c r="R9" s="27"/>
      <c r="S9" s="27"/>
      <c r="T9" s="28"/>
      <c r="U9" s="36">
        <v>2.06</v>
      </c>
      <c r="V9" s="37">
        <f>1-(U9/100)</f>
        <v>0.97940000000000005</v>
      </c>
      <c r="W9" s="34">
        <v>7255</v>
      </c>
      <c r="X9" s="38">
        <f>W9/1000</f>
        <v>7.2549999999999999</v>
      </c>
      <c r="Y9" s="29"/>
      <c r="Z9" s="29">
        <v>0</v>
      </c>
      <c r="AA9" s="29"/>
      <c r="AB9" s="30" t="s">
        <v>158</v>
      </c>
      <c r="AC9" s="39">
        <v>2.4E-2</v>
      </c>
      <c r="AD9" s="31">
        <v>1</v>
      </c>
      <c r="AE9" s="31">
        <v>0.7</v>
      </c>
      <c r="AF9" s="30">
        <v>1</v>
      </c>
      <c r="AG9" s="30">
        <v>0.8</v>
      </c>
      <c r="AH9" s="30">
        <v>0.6</v>
      </c>
      <c r="AI9" s="31">
        <v>1</v>
      </c>
      <c r="AJ9" s="31">
        <v>1</v>
      </c>
      <c r="AK9" s="31">
        <v>1</v>
      </c>
      <c r="AL9" s="31">
        <v>1</v>
      </c>
      <c r="AM9" s="88" t="s">
        <v>155</v>
      </c>
      <c r="AN9" s="88" t="s">
        <v>153</v>
      </c>
      <c r="AO9" s="29">
        <v>1</v>
      </c>
      <c r="AP9" s="29">
        <v>1</v>
      </c>
      <c r="AQ9" s="31">
        <f>SUM(AD9:AP9)</f>
        <v>10.1</v>
      </c>
      <c r="AR9" s="40">
        <f>AVERAGE(AD9:AP9)</f>
        <v>0.9181818181818181</v>
      </c>
      <c r="AS9" s="100">
        <f>_xlfn.RANK.EQ(V9,V9:V108,1)/100</f>
        <v>0.53</v>
      </c>
      <c r="AT9" s="31">
        <f>_xlfn.RANK.EQ(X9,X9:X108,1)/100</f>
        <v>0.77</v>
      </c>
      <c r="AU9" s="41">
        <f>AVERAGE(AC9, AR9,V9, X9)</f>
        <v>2.2941454545454545</v>
      </c>
    </row>
    <row r="10" spans="1:47" s="42" customFormat="1" ht="25.5" x14ac:dyDescent="0.2">
      <c r="A10" s="28">
        <f>_xlfn.RANK.EQ(AU10,$AU$2:$AU$101,0)</f>
        <v>26</v>
      </c>
      <c r="B10" s="35" t="s">
        <v>77</v>
      </c>
      <c r="C10" s="33"/>
      <c r="D10" s="33"/>
      <c r="E10" s="33"/>
      <c r="F10" s="33"/>
      <c r="G10" s="33"/>
      <c r="H10" s="33"/>
      <c r="I10" s="33"/>
      <c r="J10" s="33" t="s">
        <v>20</v>
      </c>
      <c r="K10" s="33"/>
      <c r="L10" s="33"/>
      <c r="M10" s="33"/>
      <c r="N10" s="33"/>
      <c r="O10" s="33"/>
      <c r="P10" s="33"/>
      <c r="Q10" s="33" t="s">
        <v>20</v>
      </c>
      <c r="R10" s="33"/>
      <c r="S10" s="33" t="s">
        <v>20</v>
      </c>
      <c r="T10" s="28"/>
      <c r="U10" s="36">
        <v>17.05</v>
      </c>
      <c r="V10" s="37">
        <f>1-(U10/100)</f>
        <v>0.82950000000000002</v>
      </c>
      <c r="W10" s="34">
        <v>6151</v>
      </c>
      <c r="X10" s="38">
        <f>W10/1000</f>
        <v>6.1509999999999998</v>
      </c>
      <c r="Y10" s="29">
        <v>50</v>
      </c>
      <c r="Z10" s="29">
        <v>50</v>
      </c>
      <c r="AA10" s="29" t="s">
        <v>203</v>
      </c>
      <c r="AB10" s="30" t="s">
        <v>203</v>
      </c>
      <c r="AC10" s="39">
        <v>0.124</v>
      </c>
      <c r="AD10" s="31">
        <v>1</v>
      </c>
      <c r="AE10" s="31">
        <v>1</v>
      </c>
      <c r="AF10" s="30">
        <v>1</v>
      </c>
      <c r="AG10" s="30">
        <v>0.8</v>
      </c>
      <c r="AH10" s="30">
        <v>0.6</v>
      </c>
      <c r="AI10" s="31">
        <v>1</v>
      </c>
      <c r="AJ10" s="31">
        <v>1</v>
      </c>
      <c r="AK10" s="31">
        <v>1</v>
      </c>
      <c r="AL10" s="31">
        <v>1</v>
      </c>
      <c r="AM10" s="88" t="s">
        <v>149</v>
      </c>
      <c r="AN10" s="88" t="s">
        <v>153</v>
      </c>
      <c r="AO10" s="29">
        <v>1</v>
      </c>
      <c r="AP10" s="29">
        <v>1</v>
      </c>
      <c r="AQ10" s="31">
        <f>SUM(AD10:AP10)</f>
        <v>10.399999999999999</v>
      </c>
      <c r="AR10" s="40">
        <f>AVERAGE(AD10:AP10)</f>
        <v>0.94545454545454533</v>
      </c>
      <c r="AS10" s="100">
        <f>_xlfn.RANK.EQ(V10,V10:V109,1)/100</f>
        <v>0.13</v>
      </c>
      <c r="AT10" s="31">
        <f>_xlfn.RANK.EQ(X10,X10:X109,1)/100</f>
        <v>0.76</v>
      </c>
      <c r="AU10" s="41">
        <f>AVERAGE(AC10, AR10,V10, X10)</f>
        <v>2.0124886363636363</v>
      </c>
    </row>
    <row r="11" spans="1:47" s="42" customFormat="1" x14ac:dyDescent="0.2">
      <c r="A11" s="28">
        <f>_xlfn.RANK.EQ(AU11,$AU$2:$AU$101,0)</f>
        <v>28</v>
      </c>
      <c r="B11" s="35" t="s">
        <v>61</v>
      </c>
      <c r="C11" s="33"/>
      <c r="D11" s="33"/>
      <c r="E11" s="33"/>
      <c r="F11" s="33"/>
      <c r="G11" s="33"/>
      <c r="H11" s="33"/>
      <c r="I11" s="33"/>
      <c r="J11" s="33" t="s">
        <v>20</v>
      </c>
      <c r="K11" s="33" t="s">
        <v>20</v>
      </c>
      <c r="L11" s="33"/>
      <c r="M11" s="33" t="s">
        <v>20</v>
      </c>
      <c r="N11" s="33"/>
      <c r="O11" s="33"/>
      <c r="P11" s="33" t="s">
        <v>20</v>
      </c>
      <c r="Q11" s="33"/>
      <c r="R11" s="33"/>
      <c r="S11" s="33" t="s">
        <v>20</v>
      </c>
      <c r="T11" s="28"/>
      <c r="U11" s="36">
        <v>0.72</v>
      </c>
      <c r="V11" s="37">
        <f>1-(U11/100)</f>
        <v>0.99280000000000002</v>
      </c>
      <c r="W11" s="34">
        <v>5365</v>
      </c>
      <c r="X11" s="38">
        <f>W11/1000</f>
        <v>5.3650000000000002</v>
      </c>
      <c r="Y11" s="29">
        <v>240</v>
      </c>
      <c r="Z11" s="29">
        <v>240</v>
      </c>
      <c r="AA11" s="29" t="s">
        <v>191</v>
      </c>
      <c r="AB11" s="30" t="s">
        <v>191</v>
      </c>
      <c r="AC11" s="39">
        <v>0.23400000000000001</v>
      </c>
      <c r="AD11" s="31">
        <v>1</v>
      </c>
      <c r="AE11" s="31">
        <v>1</v>
      </c>
      <c r="AF11" s="30">
        <v>1</v>
      </c>
      <c r="AG11" s="30">
        <v>0.6</v>
      </c>
      <c r="AH11" s="30">
        <v>0.4</v>
      </c>
      <c r="AI11" s="31">
        <v>1</v>
      </c>
      <c r="AJ11" s="31">
        <v>1</v>
      </c>
      <c r="AK11" s="31">
        <v>1</v>
      </c>
      <c r="AL11" s="31">
        <v>1</v>
      </c>
      <c r="AM11" s="88" t="s">
        <v>153</v>
      </c>
      <c r="AN11" s="88" t="s">
        <v>153</v>
      </c>
      <c r="AO11" s="29">
        <v>1</v>
      </c>
      <c r="AP11" s="29">
        <v>1</v>
      </c>
      <c r="AQ11" s="31">
        <f>SUM(AD11:AP11)</f>
        <v>10</v>
      </c>
      <c r="AR11" s="40">
        <f>AVERAGE(AD11:AP11)</f>
        <v>0.90909090909090906</v>
      </c>
      <c r="AS11" s="100">
        <f>_xlfn.RANK.EQ(V11,V11:V110,1)/100</f>
        <v>0.71</v>
      </c>
      <c r="AT11" s="31">
        <f>_xlfn.RANK.EQ(X11,X11:X110,1)/100</f>
        <v>0.72</v>
      </c>
      <c r="AU11" s="41">
        <f>AVERAGE(AC11, AR11,V11, X11)</f>
        <v>1.8752227272727273</v>
      </c>
    </row>
    <row r="12" spans="1:47" s="42" customFormat="1" x14ac:dyDescent="0.2">
      <c r="A12" s="28">
        <f>_xlfn.RANK.EQ(AU12,$AU$2:$AU$101,0)</f>
        <v>30</v>
      </c>
      <c r="B12" s="35" t="s">
        <v>101</v>
      </c>
      <c r="C12" s="33" t="s">
        <v>20</v>
      </c>
      <c r="D12" s="33"/>
      <c r="E12" s="33" t="s">
        <v>20</v>
      </c>
      <c r="F12" s="33"/>
      <c r="G12" s="33" t="s">
        <v>20</v>
      </c>
      <c r="H12" s="33" t="s">
        <v>20</v>
      </c>
      <c r="I12" s="33" t="s">
        <v>20</v>
      </c>
      <c r="J12" s="33" t="s">
        <v>20</v>
      </c>
      <c r="K12" s="33" t="s">
        <v>20</v>
      </c>
      <c r="L12" s="33" t="s">
        <v>20</v>
      </c>
      <c r="M12" s="33" t="s">
        <v>20</v>
      </c>
      <c r="N12" s="33"/>
      <c r="O12" s="33"/>
      <c r="P12" s="33" t="s">
        <v>20</v>
      </c>
      <c r="Q12" s="33" t="s">
        <v>20</v>
      </c>
      <c r="R12" s="33" t="s">
        <v>20</v>
      </c>
      <c r="S12" s="33" t="s">
        <v>20</v>
      </c>
      <c r="T12" s="33" t="s">
        <v>20</v>
      </c>
      <c r="U12" s="36">
        <v>2.0699999999999998</v>
      </c>
      <c r="V12" s="37">
        <f>1-(U12/100)</f>
        <v>0.97929999999999995</v>
      </c>
      <c r="W12" s="34">
        <v>4648</v>
      </c>
      <c r="X12" s="38">
        <f>W12/1000</f>
        <v>4.6479999999999997</v>
      </c>
      <c r="Y12" s="29">
        <v>200</v>
      </c>
      <c r="Z12" s="29">
        <v>200</v>
      </c>
      <c r="AA12" s="29" t="s">
        <v>214</v>
      </c>
      <c r="AB12" s="30" t="s">
        <v>214</v>
      </c>
      <c r="AC12" s="39">
        <v>0.80100000000000005</v>
      </c>
      <c r="AD12" s="31">
        <v>1</v>
      </c>
      <c r="AE12" s="31">
        <v>1</v>
      </c>
      <c r="AF12" s="30">
        <v>1</v>
      </c>
      <c r="AG12" s="30">
        <v>0.8</v>
      </c>
      <c r="AH12" s="30">
        <v>0.8</v>
      </c>
      <c r="AI12" s="31">
        <v>1</v>
      </c>
      <c r="AJ12" s="31">
        <v>1</v>
      </c>
      <c r="AK12" s="31">
        <v>1</v>
      </c>
      <c r="AL12" s="31">
        <v>1</v>
      </c>
      <c r="AM12" s="88" t="s">
        <v>153</v>
      </c>
      <c r="AN12" s="88" t="s">
        <v>153</v>
      </c>
      <c r="AO12" s="29">
        <v>0</v>
      </c>
      <c r="AP12" s="29">
        <v>0</v>
      </c>
      <c r="AQ12" s="31">
        <f>SUM(AD12:AP12)</f>
        <v>8.6</v>
      </c>
      <c r="AR12" s="40">
        <f>AVERAGE(AD12:AP12)</f>
        <v>0.78181818181818175</v>
      </c>
      <c r="AS12" s="100">
        <f>_xlfn.RANK.EQ(V12,V12:V111,1)/100</f>
        <v>0.53</v>
      </c>
      <c r="AT12" s="31">
        <f>_xlfn.RANK.EQ(X12,X12:X111,1)/100</f>
        <v>0.65</v>
      </c>
      <c r="AU12" s="41">
        <f>AVERAGE(AC12, AR12,V12, X12)</f>
        <v>1.8025295454545454</v>
      </c>
    </row>
    <row r="13" spans="1:47" s="42" customFormat="1" x14ac:dyDescent="0.2">
      <c r="A13" s="28">
        <f>_xlfn.RANK.EQ(AU13,$AU$2:$AU$101,0)</f>
        <v>31</v>
      </c>
      <c r="B13" s="35" t="s">
        <v>66</v>
      </c>
      <c r="C13" s="33"/>
      <c r="D13" s="33"/>
      <c r="E13" s="33"/>
      <c r="F13" s="33"/>
      <c r="G13" s="33" t="s">
        <v>20</v>
      </c>
      <c r="H13" s="33"/>
      <c r="I13" s="33"/>
      <c r="J13" s="33" t="s">
        <v>20</v>
      </c>
      <c r="K13" s="33"/>
      <c r="L13" s="33"/>
      <c r="M13" s="33"/>
      <c r="N13" s="33"/>
      <c r="O13" s="33"/>
      <c r="P13" s="33" t="s">
        <v>20</v>
      </c>
      <c r="Q13" s="33" t="s">
        <v>20</v>
      </c>
      <c r="R13" s="33"/>
      <c r="S13" s="33" t="s">
        <v>20</v>
      </c>
      <c r="T13" s="28"/>
      <c r="U13" s="36">
        <v>0.26</v>
      </c>
      <c r="V13" s="37">
        <f>1-(U13/100)</f>
        <v>0.99739999999999995</v>
      </c>
      <c r="W13" s="34">
        <v>4946</v>
      </c>
      <c r="X13" s="38">
        <f>W13/1000</f>
        <v>4.9459999999999997</v>
      </c>
      <c r="Y13" s="29">
        <v>170</v>
      </c>
      <c r="Z13" s="29">
        <v>170</v>
      </c>
      <c r="AA13" s="29" t="s">
        <v>193</v>
      </c>
      <c r="AB13" s="30" t="s">
        <v>193</v>
      </c>
      <c r="AC13" s="39">
        <v>0.29799999999999999</v>
      </c>
      <c r="AD13" s="31">
        <v>1</v>
      </c>
      <c r="AE13" s="31">
        <v>1</v>
      </c>
      <c r="AF13" s="30">
        <v>1</v>
      </c>
      <c r="AG13" s="30">
        <v>0.8</v>
      </c>
      <c r="AH13" s="30">
        <v>0.4</v>
      </c>
      <c r="AI13" s="31">
        <v>1</v>
      </c>
      <c r="AJ13" s="31">
        <v>1</v>
      </c>
      <c r="AK13" s="31">
        <v>1</v>
      </c>
      <c r="AL13" s="31">
        <v>1</v>
      </c>
      <c r="AM13" s="88" t="s">
        <v>153</v>
      </c>
      <c r="AN13" s="88" t="s">
        <v>153</v>
      </c>
      <c r="AO13" s="29">
        <v>1</v>
      </c>
      <c r="AP13" s="29">
        <v>1</v>
      </c>
      <c r="AQ13" s="31">
        <f>SUM(AD13:AP13)</f>
        <v>10.199999999999999</v>
      </c>
      <c r="AR13" s="40">
        <f>AVERAGE(AD13:AP13)</f>
        <v>0.92727272727272725</v>
      </c>
      <c r="AS13" s="100">
        <f>_xlfn.RANK.EQ(V13,V13:V112,1)/100</f>
        <v>0.82</v>
      </c>
      <c r="AT13" s="31">
        <f>_xlfn.RANK.EQ(X13,X13:X112,1)/100</f>
        <v>0.66</v>
      </c>
      <c r="AU13" s="41">
        <f>AVERAGE(AC13, AR13,V13, X13)</f>
        <v>1.7921681818181816</v>
      </c>
    </row>
    <row r="14" spans="1:47" s="42" customFormat="1" x14ac:dyDescent="0.2">
      <c r="A14" s="28">
        <f>_xlfn.RANK.EQ(AU14,$AU$2:$AU$101,0)</f>
        <v>36</v>
      </c>
      <c r="B14" s="35" t="s">
        <v>56</v>
      </c>
      <c r="C14" s="33"/>
      <c r="D14" s="33" t="s">
        <v>20</v>
      </c>
      <c r="E14" s="33"/>
      <c r="F14" s="33" t="s">
        <v>20</v>
      </c>
      <c r="G14" s="33"/>
      <c r="H14" s="33" t="s">
        <v>20</v>
      </c>
      <c r="I14" s="33" t="s">
        <v>20</v>
      </c>
      <c r="J14" s="33" t="s">
        <v>20</v>
      </c>
      <c r="K14" s="33"/>
      <c r="L14" s="33" t="s">
        <v>20</v>
      </c>
      <c r="M14" s="33"/>
      <c r="N14" s="33" t="s">
        <v>20</v>
      </c>
      <c r="O14" s="33" t="s">
        <v>20</v>
      </c>
      <c r="P14" s="33"/>
      <c r="Q14" s="33"/>
      <c r="R14" s="33"/>
      <c r="S14" s="33" t="s">
        <v>20</v>
      </c>
      <c r="T14" s="28"/>
      <c r="U14" s="36">
        <v>0.24</v>
      </c>
      <c r="V14" s="37">
        <f>1-(U14/100)</f>
        <v>0.99760000000000004</v>
      </c>
      <c r="W14" s="34">
        <v>4436</v>
      </c>
      <c r="X14" s="38">
        <f>W14/1000</f>
        <v>4.4359999999999999</v>
      </c>
      <c r="Y14" s="29" t="s">
        <v>150</v>
      </c>
      <c r="Z14" s="29" t="s">
        <v>151</v>
      </c>
      <c r="AA14" s="29"/>
      <c r="AB14" s="30"/>
      <c r="AC14" s="39">
        <v>0.34599999999999997</v>
      </c>
      <c r="AD14" s="31">
        <v>1</v>
      </c>
      <c r="AE14" s="31">
        <v>1</v>
      </c>
      <c r="AF14" s="30">
        <v>1</v>
      </c>
      <c r="AG14" s="30">
        <v>0.4</v>
      </c>
      <c r="AH14" s="30">
        <v>0.2</v>
      </c>
      <c r="AI14" s="31">
        <v>1</v>
      </c>
      <c r="AJ14" s="31">
        <v>1</v>
      </c>
      <c r="AK14" s="31">
        <v>1</v>
      </c>
      <c r="AL14" s="31">
        <v>1</v>
      </c>
      <c r="AM14" s="88"/>
      <c r="AN14" s="88"/>
      <c r="AO14" s="29">
        <v>1</v>
      </c>
      <c r="AP14" s="29">
        <v>1</v>
      </c>
      <c r="AQ14" s="31">
        <f>SUM(AD14:AP14)</f>
        <v>9.6</v>
      </c>
      <c r="AR14" s="40">
        <f>AVERAGE(AD14:AP14)</f>
        <v>0.87272727272727268</v>
      </c>
      <c r="AS14" s="100">
        <f>_xlfn.RANK.EQ(V14,V14:V113,1)/100</f>
        <v>0.82</v>
      </c>
      <c r="AT14" s="31">
        <f>_xlfn.RANK.EQ(X14,X14:X113,1)/100</f>
        <v>0.64</v>
      </c>
      <c r="AU14" s="41">
        <f>AVERAGE(AC14, AR14,V14, X14)</f>
        <v>1.6630818181818181</v>
      </c>
    </row>
    <row r="15" spans="1:47" s="42" customFormat="1" ht="25.5" x14ac:dyDescent="0.2">
      <c r="A15" s="28">
        <f>_xlfn.RANK.EQ(AU15,$AU$2:$AU$101,0)</f>
        <v>38</v>
      </c>
      <c r="B15" s="35" t="s">
        <v>30</v>
      </c>
      <c r="C15" s="27"/>
      <c r="D15" s="27"/>
      <c r="E15" s="27"/>
      <c r="F15" s="27"/>
      <c r="G15" s="27"/>
      <c r="H15" s="27"/>
      <c r="I15" s="27" t="s">
        <v>20</v>
      </c>
      <c r="J15" s="27" t="s">
        <v>20</v>
      </c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36">
        <v>0.43</v>
      </c>
      <c r="V15" s="37">
        <f>1-(U15/100)</f>
        <v>0.99570000000000003</v>
      </c>
      <c r="W15" s="34">
        <v>3184</v>
      </c>
      <c r="X15" s="38">
        <f>W15/1000</f>
        <v>3.1840000000000002</v>
      </c>
      <c r="Y15" s="29" t="s">
        <v>150</v>
      </c>
      <c r="Z15" s="29">
        <v>0</v>
      </c>
      <c r="AA15" s="29"/>
      <c r="AB15" s="30" t="s">
        <v>161</v>
      </c>
      <c r="AC15" s="39">
        <v>0.02</v>
      </c>
      <c r="AD15" s="31">
        <v>0.8</v>
      </c>
      <c r="AE15" s="31">
        <v>1</v>
      </c>
      <c r="AF15" s="30">
        <v>1</v>
      </c>
      <c r="AG15" s="30">
        <v>0.6</v>
      </c>
      <c r="AH15" s="30">
        <v>0.6</v>
      </c>
      <c r="AI15" s="31">
        <v>1</v>
      </c>
      <c r="AJ15" s="31">
        <v>1</v>
      </c>
      <c r="AK15" s="31">
        <v>1</v>
      </c>
      <c r="AL15" s="31">
        <v>1</v>
      </c>
      <c r="AM15" s="88" t="s">
        <v>153</v>
      </c>
      <c r="AN15" s="88" t="s">
        <v>153</v>
      </c>
      <c r="AO15" s="29">
        <v>1</v>
      </c>
      <c r="AP15" s="29">
        <v>1</v>
      </c>
      <c r="AQ15" s="31">
        <f>SUM(AD15:AP15)</f>
        <v>10</v>
      </c>
      <c r="AR15" s="40">
        <f>AVERAGE(AD15:AP15)</f>
        <v>0.90909090909090906</v>
      </c>
      <c r="AS15" s="100">
        <f>_xlfn.RANK.EQ(V15,V15:V114,1)/100</f>
        <v>0.76</v>
      </c>
      <c r="AT15" s="31">
        <f>_xlfn.RANK.EQ(X15,X15:X114,1)/100</f>
        <v>0.6</v>
      </c>
      <c r="AU15" s="41">
        <f>AVERAGE(AC15, AR15,V15, X15)</f>
        <v>1.2771977272727273</v>
      </c>
    </row>
    <row r="16" spans="1:47" s="42" customFormat="1" x14ac:dyDescent="0.2">
      <c r="A16" s="28">
        <f>_xlfn.RANK.EQ(AU16,$AU$2:$AU$101,0)</f>
        <v>41</v>
      </c>
      <c r="B16" s="35" t="s">
        <v>50</v>
      </c>
      <c r="C16" s="33"/>
      <c r="D16" s="33" t="s">
        <v>20</v>
      </c>
      <c r="E16" s="33" t="s">
        <v>20</v>
      </c>
      <c r="F16" s="33" t="s">
        <v>20</v>
      </c>
      <c r="G16" s="33" t="s">
        <v>20</v>
      </c>
      <c r="H16" s="33" t="s">
        <v>20</v>
      </c>
      <c r="I16" s="33" t="s">
        <v>20</v>
      </c>
      <c r="J16" s="33" t="s">
        <v>20</v>
      </c>
      <c r="K16" s="33" t="s">
        <v>20</v>
      </c>
      <c r="L16" s="33" t="s">
        <v>20</v>
      </c>
      <c r="M16" s="33" t="s">
        <v>20</v>
      </c>
      <c r="N16" s="33" t="s">
        <v>20</v>
      </c>
      <c r="O16" s="33" t="s">
        <v>20</v>
      </c>
      <c r="P16" s="33" t="s">
        <v>20</v>
      </c>
      <c r="Q16" s="33" t="s">
        <v>20</v>
      </c>
      <c r="R16" s="33" t="s">
        <v>20</v>
      </c>
      <c r="S16" s="33"/>
      <c r="T16" s="33" t="s">
        <v>20</v>
      </c>
      <c r="U16" s="36">
        <v>3.31</v>
      </c>
      <c r="V16" s="37">
        <f>1-(U16/100)</f>
        <v>0.96689999999999998</v>
      </c>
      <c r="W16" s="34">
        <v>1478</v>
      </c>
      <c r="X16" s="38">
        <f>W16/1000</f>
        <v>1.478</v>
      </c>
      <c r="Y16" s="29">
        <v>244</v>
      </c>
      <c r="Z16" s="29">
        <v>244</v>
      </c>
      <c r="AA16" s="29" t="s">
        <v>150</v>
      </c>
      <c r="AB16" s="30" t="s">
        <v>150</v>
      </c>
      <c r="AC16" s="39">
        <v>0.96799999999999997</v>
      </c>
      <c r="AD16" s="31">
        <v>0.8</v>
      </c>
      <c r="AE16" s="31">
        <v>1</v>
      </c>
      <c r="AF16" s="30">
        <v>0</v>
      </c>
      <c r="AG16" s="30">
        <v>0.8</v>
      </c>
      <c r="AH16" s="30">
        <v>0.4</v>
      </c>
      <c r="AI16" s="31">
        <v>1</v>
      </c>
      <c r="AJ16" s="31">
        <v>1</v>
      </c>
      <c r="AK16" s="31">
        <v>1</v>
      </c>
      <c r="AL16" s="31">
        <v>1</v>
      </c>
      <c r="AM16" s="88">
        <v>1</v>
      </c>
      <c r="AN16" s="88" t="s">
        <v>153</v>
      </c>
      <c r="AO16" s="29">
        <v>1</v>
      </c>
      <c r="AP16" s="29">
        <v>0</v>
      </c>
      <c r="AQ16" s="31">
        <f>SUM(AD16:AP16)</f>
        <v>9</v>
      </c>
      <c r="AR16" s="40">
        <f>AVERAGE(AD16:AP16)</f>
        <v>0.75</v>
      </c>
      <c r="AS16" s="100">
        <f>_xlfn.RANK.EQ(V16,V16:V115,1)/100</f>
        <v>0.42</v>
      </c>
      <c r="AT16" s="31">
        <f>_xlfn.RANK.EQ(X16,X16:X115,1)/100</f>
        <v>0.43</v>
      </c>
      <c r="AU16" s="41">
        <f>AVERAGE(AC16, AR16,V16, X16)</f>
        <v>1.0407249999999999</v>
      </c>
    </row>
    <row r="17" spans="1:47" s="42" customFormat="1" x14ac:dyDescent="0.2">
      <c r="A17" s="28">
        <f>_xlfn.RANK.EQ(AU17,$AU$2:$AU$101,0)</f>
        <v>43</v>
      </c>
      <c r="B17" s="35" t="s">
        <v>45</v>
      </c>
      <c r="C17" s="33"/>
      <c r="D17" s="33"/>
      <c r="E17" s="33" t="s">
        <v>20</v>
      </c>
      <c r="F17" s="33"/>
      <c r="G17" s="33"/>
      <c r="H17" s="33"/>
      <c r="I17" s="33" t="s">
        <v>20</v>
      </c>
      <c r="J17" s="33" t="s">
        <v>20</v>
      </c>
      <c r="K17" s="33"/>
      <c r="L17" s="33"/>
      <c r="M17" s="33"/>
      <c r="N17" s="33"/>
      <c r="O17" s="33"/>
      <c r="P17" s="33" t="s">
        <v>20</v>
      </c>
      <c r="Q17" s="33"/>
      <c r="R17" s="27"/>
      <c r="S17" s="27"/>
      <c r="T17" s="28"/>
      <c r="U17" s="36">
        <v>0.69</v>
      </c>
      <c r="V17" s="37">
        <f>1-(U17/100)</f>
        <v>0.99309999999999998</v>
      </c>
      <c r="W17" s="34">
        <v>1821</v>
      </c>
      <c r="X17" s="38">
        <f>W17/1000</f>
        <v>1.821</v>
      </c>
      <c r="Y17" s="29" t="s">
        <v>150</v>
      </c>
      <c r="Z17" s="29" t="s">
        <v>151</v>
      </c>
      <c r="AA17" s="29" t="s">
        <v>150</v>
      </c>
      <c r="AB17" s="30" t="s">
        <v>182</v>
      </c>
      <c r="AC17" s="39">
        <v>0.435</v>
      </c>
      <c r="AD17" s="31">
        <v>1</v>
      </c>
      <c r="AE17" s="31">
        <v>1</v>
      </c>
      <c r="AF17" s="30">
        <v>0</v>
      </c>
      <c r="AG17" s="30">
        <v>0.6</v>
      </c>
      <c r="AH17" s="30">
        <v>0</v>
      </c>
      <c r="AI17" s="31">
        <v>1</v>
      </c>
      <c r="AJ17" s="31">
        <v>1</v>
      </c>
      <c r="AK17" s="31">
        <v>1</v>
      </c>
      <c r="AL17" s="31">
        <v>1</v>
      </c>
      <c r="AM17" s="88" t="s">
        <v>148</v>
      </c>
      <c r="AN17" s="88" t="s">
        <v>153</v>
      </c>
      <c r="AO17" s="29">
        <v>1</v>
      </c>
      <c r="AP17" s="29">
        <v>0</v>
      </c>
      <c r="AQ17" s="31">
        <f>SUM(AD17:AP17)</f>
        <v>7.6</v>
      </c>
      <c r="AR17" s="40">
        <f>AVERAGE(AD17:AP17)</f>
        <v>0.69090909090909092</v>
      </c>
      <c r="AS17" s="100">
        <f>_xlfn.RANK.EQ(V17,V17:V116,1)/100</f>
        <v>0.7</v>
      </c>
      <c r="AT17" s="31">
        <f>_xlfn.RANK.EQ(X17,X17:X116,1)/100</f>
        <v>0.5</v>
      </c>
      <c r="AU17" s="41">
        <f>AVERAGE(AC17, AR17,V17, X17)</f>
        <v>0.9850022727272727</v>
      </c>
    </row>
    <row r="18" spans="1:47" s="42" customFormat="1" ht="25.5" x14ac:dyDescent="0.2">
      <c r="A18" s="28">
        <f>_xlfn.RANK.EQ(AU18,$AU$2:$AU$101,0)</f>
        <v>45</v>
      </c>
      <c r="B18" s="35" t="s">
        <v>177</v>
      </c>
      <c r="C18" s="33"/>
      <c r="D18" s="33"/>
      <c r="E18" s="33"/>
      <c r="F18" s="33"/>
      <c r="G18" s="33"/>
      <c r="H18" s="33" t="s">
        <v>20</v>
      </c>
      <c r="I18" s="33"/>
      <c r="J18" s="33" t="s">
        <v>20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>
        <v>2.5299999999999998</v>
      </c>
      <c r="V18" s="37">
        <f>1-(U18/100)</f>
        <v>0.97470000000000001</v>
      </c>
      <c r="W18" s="34">
        <v>1928</v>
      </c>
      <c r="X18" s="38">
        <f>W18/1000</f>
        <v>1.9279999999999999</v>
      </c>
      <c r="Y18" s="29" t="s">
        <v>150</v>
      </c>
      <c r="Z18" s="29" t="s">
        <v>151</v>
      </c>
      <c r="AA18" s="29" t="s">
        <v>150</v>
      </c>
      <c r="AB18" s="30" t="s">
        <v>150</v>
      </c>
      <c r="AC18" s="39">
        <v>2.5000000000000001E-2</v>
      </c>
      <c r="AD18" s="29" t="s">
        <v>150</v>
      </c>
      <c r="AE18" s="31">
        <v>0.8</v>
      </c>
      <c r="AF18" s="30">
        <v>0</v>
      </c>
      <c r="AG18" s="30" t="s">
        <v>178</v>
      </c>
      <c r="AH18" s="30" t="s">
        <v>178</v>
      </c>
      <c r="AI18" s="31">
        <v>1</v>
      </c>
      <c r="AJ18" s="31">
        <v>1</v>
      </c>
      <c r="AK18" s="31">
        <v>1</v>
      </c>
      <c r="AL18" s="31">
        <v>1</v>
      </c>
      <c r="AM18" s="88" t="s">
        <v>179</v>
      </c>
      <c r="AN18" s="88"/>
      <c r="AO18" s="29" t="s">
        <v>180</v>
      </c>
      <c r="AP18" s="29" t="s">
        <v>180</v>
      </c>
      <c r="AQ18" s="31">
        <f>SUM(AD18:AP18)</f>
        <v>4.8</v>
      </c>
      <c r="AR18" s="40">
        <f>AVERAGE(AD18:AP18)</f>
        <v>0.79999999999999993</v>
      </c>
      <c r="AS18" s="100">
        <f>_xlfn.RANK.EQ(V18,V18:V117,1)/100</f>
        <v>0.45</v>
      </c>
      <c r="AT18" s="31">
        <f>_xlfn.RANK.EQ(X18,X18:X117,1)/100</f>
        <v>0.52</v>
      </c>
      <c r="AU18" s="41">
        <f>AVERAGE(AC18, AR18,V18, X18)</f>
        <v>0.931925</v>
      </c>
    </row>
    <row r="19" spans="1:47" s="42" customFormat="1" x14ac:dyDescent="0.2">
      <c r="A19" s="28">
        <f>_xlfn.RANK.EQ(AU19,$AU$2:$AU$101,0)</f>
        <v>46</v>
      </c>
      <c r="B19" s="35" t="s">
        <v>22</v>
      </c>
      <c r="C19" s="27"/>
      <c r="D19" s="27"/>
      <c r="E19" s="27"/>
      <c r="F19" s="27"/>
      <c r="G19" s="27"/>
      <c r="H19" s="27" t="s">
        <v>20</v>
      </c>
      <c r="I19" s="27" t="s">
        <v>20</v>
      </c>
      <c r="J19" s="27" t="s">
        <v>20</v>
      </c>
      <c r="K19" s="27" t="s">
        <v>20</v>
      </c>
      <c r="L19" s="27"/>
      <c r="M19" s="27" t="s">
        <v>20</v>
      </c>
      <c r="N19" s="27"/>
      <c r="O19" s="27"/>
      <c r="P19" s="27" t="s">
        <v>20</v>
      </c>
      <c r="Q19" s="27"/>
      <c r="R19" s="27" t="s">
        <v>20</v>
      </c>
      <c r="S19" s="27"/>
      <c r="T19" s="28"/>
      <c r="U19" s="36">
        <v>2.71</v>
      </c>
      <c r="V19" s="37">
        <f>1-(U19/100)</f>
        <v>0.97289999999999999</v>
      </c>
      <c r="W19" s="34">
        <v>1850</v>
      </c>
      <c r="X19" s="38">
        <f>W19/1000</f>
        <v>1.85</v>
      </c>
      <c r="Y19" s="29" t="s">
        <v>150</v>
      </c>
      <c r="Z19" s="29" t="s">
        <v>151</v>
      </c>
      <c r="AA19" s="29" t="s">
        <v>150</v>
      </c>
      <c r="AB19" s="30" t="s">
        <v>152</v>
      </c>
      <c r="AC19" s="39">
        <v>0.27500000000000002</v>
      </c>
      <c r="AD19" s="31">
        <v>1</v>
      </c>
      <c r="AE19" s="31">
        <v>1</v>
      </c>
      <c r="AF19" s="30">
        <v>0</v>
      </c>
      <c r="AG19" s="30">
        <v>0.6</v>
      </c>
      <c r="AH19" s="30">
        <v>0</v>
      </c>
      <c r="AI19" s="31">
        <v>1</v>
      </c>
      <c r="AJ19" s="31">
        <v>1</v>
      </c>
      <c r="AK19" s="31">
        <v>1</v>
      </c>
      <c r="AL19" s="31">
        <v>0.66</v>
      </c>
      <c r="AM19" s="88">
        <v>1</v>
      </c>
      <c r="AN19" s="88" t="s">
        <v>153</v>
      </c>
      <c r="AO19" s="29">
        <v>0</v>
      </c>
      <c r="AP19" s="29">
        <v>0</v>
      </c>
      <c r="AQ19" s="31">
        <f>SUM(AD19:AP19)</f>
        <v>7.26</v>
      </c>
      <c r="AR19" s="40">
        <f>AVERAGE(AD19:AP19)</f>
        <v>0.60499999999999998</v>
      </c>
      <c r="AS19" s="100">
        <f>_xlfn.RANK.EQ(V19,V19:V118,1)/100</f>
        <v>0.44</v>
      </c>
      <c r="AT19" s="31">
        <f>_xlfn.RANK.EQ(X19,X19:X118,1)/100</f>
        <v>0.5</v>
      </c>
      <c r="AU19" s="41">
        <f>AVERAGE(AC19, AR19,V19, X19)</f>
        <v>0.92572500000000002</v>
      </c>
    </row>
    <row r="20" spans="1:47" s="42" customFormat="1" ht="25.5" x14ac:dyDescent="0.2">
      <c r="A20" s="28">
        <f>_xlfn.RANK.EQ(AU20,$AU$2:$AU$101,0)</f>
        <v>49</v>
      </c>
      <c r="B20" s="35" t="s">
        <v>93</v>
      </c>
      <c r="C20" s="33" t="s">
        <v>20</v>
      </c>
      <c r="D20" s="33"/>
      <c r="E20" s="33"/>
      <c r="F20" s="33"/>
      <c r="G20" s="33" t="s">
        <v>20</v>
      </c>
      <c r="H20" s="33" t="s">
        <v>20</v>
      </c>
      <c r="I20" s="33" t="s">
        <v>20</v>
      </c>
      <c r="J20" s="33" t="s">
        <v>20</v>
      </c>
      <c r="K20" s="33" t="s">
        <v>20</v>
      </c>
      <c r="L20" s="33"/>
      <c r="M20" s="33" t="s">
        <v>20</v>
      </c>
      <c r="N20" s="33"/>
      <c r="O20" s="33"/>
      <c r="P20" s="33" t="s">
        <v>20</v>
      </c>
      <c r="Q20" s="33"/>
      <c r="R20" s="33" t="s">
        <v>20</v>
      </c>
      <c r="S20" s="33"/>
      <c r="T20" s="33" t="s">
        <v>20</v>
      </c>
      <c r="U20" s="36">
        <v>1.01</v>
      </c>
      <c r="V20" s="37">
        <f>1-(U20/100)</f>
        <v>0.9899</v>
      </c>
      <c r="W20" s="34">
        <v>1396</v>
      </c>
      <c r="X20" s="38">
        <f>W20/1000</f>
        <v>1.3959999999999999</v>
      </c>
      <c r="Y20" s="29" t="s">
        <v>150</v>
      </c>
      <c r="Z20" s="29" t="s">
        <v>151</v>
      </c>
      <c r="AA20" s="29" t="s">
        <v>150</v>
      </c>
      <c r="AB20" s="30" t="s">
        <v>150</v>
      </c>
      <c r="AC20" s="39">
        <v>0.45200000000000001</v>
      </c>
      <c r="AD20" s="31">
        <v>1</v>
      </c>
      <c r="AE20" s="31">
        <v>1</v>
      </c>
      <c r="AF20" s="30">
        <v>0</v>
      </c>
      <c r="AG20" s="30">
        <v>0.6</v>
      </c>
      <c r="AH20" s="30">
        <v>0.2</v>
      </c>
      <c r="AI20" s="31">
        <v>1</v>
      </c>
      <c r="AJ20" s="31">
        <v>0</v>
      </c>
      <c r="AK20" s="31">
        <v>1</v>
      </c>
      <c r="AL20" s="31">
        <v>1</v>
      </c>
      <c r="AM20" s="88" t="s">
        <v>150</v>
      </c>
      <c r="AN20" s="88">
        <v>1</v>
      </c>
      <c r="AO20" s="29">
        <v>1</v>
      </c>
      <c r="AP20" s="29">
        <v>1</v>
      </c>
      <c r="AQ20" s="31">
        <f>SUM(AD20:AP20)</f>
        <v>8.8000000000000007</v>
      </c>
      <c r="AR20" s="40">
        <f>AVERAGE(AD20:AP20)</f>
        <v>0.73333333333333339</v>
      </c>
      <c r="AS20" s="100">
        <f>_xlfn.RANK.EQ(V20,V20:V119,1)/100</f>
        <v>0.61</v>
      </c>
      <c r="AT20" s="31">
        <f>_xlfn.RANK.EQ(X20,X20:X119,1)/100</f>
        <v>0.39</v>
      </c>
      <c r="AU20" s="41">
        <f>AVERAGE(AC20, AR20,V20, X20)</f>
        <v>0.89280833333333331</v>
      </c>
    </row>
    <row r="21" spans="1:47" s="42" customFormat="1" x14ac:dyDescent="0.2">
      <c r="A21" s="28">
        <f>_xlfn.RANK.EQ(AU21,$AU$2:$AU$101,0)</f>
        <v>53</v>
      </c>
      <c r="B21" s="35" t="s">
        <v>44</v>
      </c>
      <c r="C21" s="33"/>
      <c r="D21" s="33"/>
      <c r="E21" s="33"/>
      <c r="F21" s="33"/>
      <c r="G21" s="33"/>
      <c r="H21" s="33"/>
      <c r="I21" s="33" t="s">
        <v>20</v>
      </c>
      <c r="J21" s="33" t="s">
        <v>20</v>
      </c>
      <c r="K21" s="33"/>
      <c r="L21" s="33"/>
      <c r="M21" s="33"/>
      <c r="N21" s="33"/>
      <c r="O21" s="33"/>
      <c r="P21" s="33" t="s">
        <v>20</v>
      </c>
      <c r="Q21" s="33"/>
      <c r="R21" s="27"/>
      <c r="S21" s="27"/>
      <c r="T21" s="28"/>
      <c r="U21" s="36">
        <v>0.06</v>
      </c>
      <c r="V21" s="37">
        <f>1-(U21/100)</f>
        <v>0.99939999999999996</v>
      </c>
      <c r="W21" s="34">
        <v>1640</v>
      </c>
      <c r="X21" s="38">
        <f>W21/1000</f>
        <v>1.64</v>
      </c>
      <c r="Y21" s="29" t="s">
        <v>150</v>
      </c>
      <c r="Z21" s="29" t="s">
        <v>151</v>
      </c>
      <c r="AA21" s="29" t="s">
        <v>181</v>
      </c>
      <c r="AB21" s="30" t="s">
        <v>181</v>
      </c>
      <c r="AC21" s="39">
        <v>0.128</v>
      </c>
      <c r="AD21" s="31">
        <v>1</v>
      </c>
      <c r="AE21" s="31">
        <v>1</v>
      </c>
      <c r="AF21" s="30">
        <v>0</v>
      </c>
      <c r="AG21" s="30">
        <v>0.6</v>
      </c>
      <c r="AH21" s="30">
        <v>0</v>
      </c>
      <c r="AI21" s="31">
        <v>1</v>
      </c>
      <c r="AJ21" s="31">
        <v>1</v>
      </c>
      <c r="AK21" s="31">
        <v>1</v>
      </c>
      <c r="AL21" s="31">
        <v>1</v>
      </c>
      <c r="AM21" s="88" t="s">
        <v>148</v>
      </c>
      <c r="AN21" s="88" t="s">
        <v>153</v>
      </c>
      <c r="AO21" s="29">
        <v>1</v>
      </c>
      <c r="AP21" s="29">
        <v>0</v>
      </c>
      <c r="AQ21" s="31">
        <f>SUM(AD21:AP21)</f>
        <v>7.6</v>
      </c>
      <c r="AR21" s="40">
        <f>AVERAGE(AD21:AP21)</f>
        <v>0.69090909090909092</v>
      </c>
      <c r="AS21" s="100">
        <f>_xlfn.RANK.EQ(V21,V21:V120,1)/100</f>
        <v>0.79</v>
      </c>
      <c r="AT21" s="31">
        <f>_xlfn.RANK.EQ(X21,X21:X120,1)/100</f>
        <v>0.46</v>
      </c>
      <c r="AU21" s="41">
        <f>AVERAGE(AC21, AR21,V21, X21)</f>
        <v>0.86457727272727269</v>
      </c>
    </row>
    <row r="22" spans="1:47" s="42" customFormat="1" x14ac:dyDescent="0.2">
      <c r="A22" s="28">
        <f>_xlfn.RANK.EQ(AU22,$AU$2:$AU$101,0)</f>
        <v>54</v>
      </c>
      <c r="B22" s="35" t="s">
        <v>43</v>
      </c>
      <c r="C22" s="33"/>
      <c r="D22" s="33"/>
      <c r="E22" s="33" t="s">
        <v>20</v>
      </c>
      <c r="F22" s="33"/>
      <c r="G22" s="33"/>
      <c r="H22" s="33"/>
      <c r="I22" s="33"/>
      <c r="J22" s="33" t="s">
        <v>20</v>
      </c>
      <c r="K22" s="33"/>
      <c r="L22" s="33"/>
      <c r="M22" s="33"/>
      <c r="N22" s="33"/>
      <c r="O22" s="33"/>
      <c r="P22" s="33" t="s">
        <v>20</v>
      </c>
      <c r="Q22" s="33"/>
      <c r="R22" s="33"/>
      <c r="S22" s="33"/>
      <c r="T22" s="33"/>
      <c r="U22" s="36">
        <v>1.19</v>
      </c>
      <c r="V22" s="37">
        <f>1-(U22/100)</f>
        <v>0.98809999999999998</v>
      </c>
      <c r="W22" s="34">
        <v>1530</v>
      </c>
      <c r="X22" s="38">
        <f>W22/1000</f>
        <v>1.53</v>
      </c>
      <c r="Y22" s="29" t="s">
        <v>150</v>
      </c>
      <c r="Z22" s="29" t="s">
        <v>151</v>
      </c>
      <c r="AA22" s="29" t="s">
        <v>166</v>
      </c>
      <c r="AB22" s="30" t="s">
        <v>166</v>
      </c>
      <c r="AC22" s="39">
        <v>0.42399999999999999</v>
      </c>
      <c r="AD22" s="31">
        <v>1</v>
      </c>
      <c r="AE22" s="31">
        <v>1</v>
      </c>
      <c r="AF22" s="30">
        <v>0</v>
      </c>
      <c r="AG22" s="30">
        <v>0.4</v>
      </c>
      <c r="AH22" s="30">
        <v>0</v>
      </c>
      <c r="AI22" s="31">
        <v>1</v>
      </c>
      <c r="AJ22" s="31">
        <v>0</v>
      </c>
      <c r="AK22" s="31">
        <v>1</v>
      </c>
      <c r="AL22" s="31">
        <v>1</v>
      </c>
      <c r="AM22" s="88" t="s">
        <v>148</v>
      </c>
      <c r="AN22" s="88" t="s">
        <v>155</v>
      </c>
      <c r="AO22" s="29">
        <v>0</v>
      </c>
      <c r="AP22" s="29">
        <v>0</v>
      </c>
      <c r="AQ22" s="31">
        <f>SUM(AD22:AP22)</f>
        <v>5.4</v>
      </c>
      <c r="AR22" s="40">
        <f>AVERAGE(AD22:AP22)</f>
        <v>0.49090909090909096</v>
      </c>
      <c r="AS22" s="100">
        <f>_xlfn.RANK.EQ(V22,V22:V121,1)/100</f>
        <v>0.56000000000000005</v>
      </c>
      <c r="AT22" s="31">
        <f>_xlfn.RANK.EQ(X22,X22:X121,1)/100</f>
        <v>0.42</v>
      </c>
      <c r="AU22" s="41">
        <f>AVERAGE(AC22, AR22,V22, X22)</f>
        <v>0.85825227272727278</v>
      </c>
    </row>
    <row r="23" spans="1:47" s="42" customFormat="1" x14ac:dyDescent="0.2">
      <c r="A23" s="28">
        <f>_xlfn.RANK.EQ(AU23,$AU$2:$AU$101,0)</f>
        <v>62</v>
      </c>
      <c r="B23" s="35" t="s">
        <v>64</v>
      </c>
      <c r="C23" s="33"/>
      <c r="D23" s="33" t="s">
        <v>20</v>
      </c>
      <c r="E23" s="33"/>
      <c r="F23" s="33"/>
      <c r="G23" s="33"/>
      <c r="H23" s="33"/>
      <c r="I23" s="33" t="s">
        <v>20</v>
      </c>
      <c r="J23" s="33" t="s">
        <v>20</v>
      </c>
      <c r="K23" s="33"/>
      <c r="L23" s="33" t="s">
        <v>20</v>
      </c>
      <c r="M23" s="33"/>
      <c r="N23" s="33" t="s">
        <v>20</v>
      </c>
      <c r="O23" s="33" t="s">
        <v>20</v>
      </c>
      <c r="P23" s="33"/>
      <c r="Q23" s="33" t="s">
        <v>20</v>
      </c>
      <c r="R23" s="33"/>
      <c r="S23" s="33"/>
      <c r="T23" s="28"/>
      <c r="U23" s="36">
        <v>1.1399999999999999</v>
      </c>
      <c r="V23" s="37">
        <f>1-(U23/100)</f>
        <v>0.98860000000000003</v>
      </c>
      <c r="W23" s="34">
        <v>615</v>
      </c>
      <c r="X23" s="38">
        <f>W23/1000</f>
        <v>0.61499999999999999</v>
      </c>
      <c r="Y23" s="29" t="s">
        <v>192</v>
      </c>
      <c r="Z23" s="29" t="s">
        <v>192</v>
      </c>
      <c r="AA23" s="29" t="s">
        <v>150</v>
      </c>
      <c r="AB23" s="30" t="s">
        <v>150</v>
      </c>
      <c r="AC23" s="39">
        <v>0.64100000000000001</v>
      </c>
      <c r="AD23" s="31">
        <v>1</v>
      </c>
      <c r="AE23" s="31">
        <v>1</v>
      </c>
      <c r="AF23" s="30">
        <v>0</v>
      </c>
      <c r="AG23" s="30">
        <v>0.6</v>
      </c>
      <c r="AH23" s="30">
        <v>0.2</v>
      </c>
      <c r="AI23" s="31">
        <v>1</v>
      </c>
      <c r="AJ23" s="31">
        <v>1</v>
      </c>
      <c r="AK23" s="31">
        <v>1</v>
      </c>
      <c r="AL23" s="31">
        <v>1</v>
      </c>
      <c r="AM23" s="88">
        <v>1</v>
      </c>
      <c r="AN23" s="88" t="s">
        <v>153</v>
      </c>
      <c r="AO23" s="29">
        <v>1</v>
      </c>
      <c r="AP23" s="29">
        <v>0</v>
      </c>
      <c r="AQ23" s="31">
        <f>SUM(AD23:AP23)</f>
        <v>8.8000000000000007</v>
      </c>
      <c r="AR23" s="40">
        <f>AVERAGE(AD23:AP23)</f>
        <v>0.73333333333333339</v>
      </c>
      <c r="AS23" s="100">
        <f>_xlfn.RANK.EQ(V23,V23:V122,1)/100</f>
        <v>0.56999999999999995</v>
      </c>
      <c r="AT23" s="31">
        <f>_xlfn.RANK.EQ(X23,X23:X122,1)/100</f>
        <v>0.27</v>
      </c>
      <c r="AU23" s="41">
        <f>AVERAGE(AC23, AR23,V23, X23)</f>
        <v>0.74448333333333339</v>
      </c>
    </row>
    <row r="24" spans="1:47" s="42" customFormat="1" x14ac:dyDescent="0.2">
      <c r="A24" s="28">
        <f>_xlfn.RANK.EQ(AU24,$AU$2:$AU$101,0)</f>
        <v>64</v>
      </c>
      <c r="B24" s="35" t="s">
        <v>114</v>
      </c>
      <c r="C24" s="33" t="s">
        <v>20</v>
      </c>
      <c r="D24" s="33"/>
      <c r="E24" s="33"/>
      <c r="F24" s="33"/>
      <c r="G24" s="33"/>
      <c r="H24" s="33"/>
      <c r="I24" s="33"/>
      <c r="J24" s="33" t="s">
        <v>20</v>
      </c>
      <c r="K24" s="33"/>
      <c r="L24" s="33"/>
      <c r="M24" s="33" t="s">
        <v>20</v>
      </c>
      <c r="N24" s="33"/>
      <c r="O24" s="33"/>
      <c r="P24" s="33" t="s">
        <v>20</v>
      </c>
      <c r="Q24" s="33" t="s">
        <v>20</v>
      </c>
      <c r="R24" s="33"/>
      <c r="S24" s="33" t="s">
        <v>20</v>
      </c>
      <c r="T24" s="28"/>
      <c r="U24" s="36">
        <v>6.4</v>
      </c>
      <c r="V24" s="37">
        <f>1-(U24/100)</f>
        <v>0.93599999999999994</v>
      </c>
      <c r="W24" s="34">
        <v>739</v>
      </c>
      <c r="X24" s="38">
        <f>W24/1000</f>
        <v>0.73899999999999999</v>
      </c>
      <c r="Y24" s="29">
        <v>1800</v>
      </c>
      <c r="Z24" s="29">
        <v>0</v>
      </c>
      <c r="AA24" s="29" t="s">
        <v>202</v>
      </c>
      <c r="AB24" s="30" t="s">
        <v>202</v>
      </c>
      <c r="AC24" s="39">
        <v>0.19900000000000001</v>
      </c>
      <c r="AD24" s="31">
        <v>1</v>
      </c>
      <c r="AE24" s="31">
        <v>0.8</v>
      </c>
      <c r="AF24" s="30">
        <v>1</v>
      </c>
      <c r="AG24" s="30">
        <v>0.8</v>
      </c>
      <c r="AH24" s="30">
        <v>0.8</v>
      </c>
      <c r="AI24" s="31">
        <v>1</v>
      </c>
      <c r="AJ24" s="31">
        <v>1</v>
      </c>
      <c r="AK24" s="31">
        <v>1</v>
      </c>
      <c r="AL24" s="31">
        <v>1</v>
      </c>
      <c r="AM24" s="88" t="s">
        <v>153</v>
      </c>
      <c r="AN24" s="88" t="s">
        <v>153</v>
      </c>
      <c r="AO24" s="29">
        <v>1</v>
      </c>
      <c r="AP24" s="29">
        <v>1</v>
      </c>
      <c r="AQ24" s="31">
        <f>SUM(AD24:AP24)</f>
        <v>10.399999999999999</v>
      </c>
      <c r="AR24" s="40">
        <f>AVERAGE(AD24:AP24)</f>
        <v>0.94545454545454533</v>
      </c>
      <c r="AS24" s="100">
        <f>_xlfn.RANK.EQ(V24,V24:V123,1)/100</f>
        <v>0.3</v>
      </c>
      <c r="AT24" s="31">
        <f>_xlfn.RANK.EQ(X24,X24:X123,1)/100</f>
        <v>0.28999999999999998</v>
      </c>
      <c r="AU24" s="41">
        <f>AVERAGE(AC24, AR24,V24, X24)</f>
        <v>0.70486363636363625</v>
      </c>
    </row>
    <row r="25" spans="1:47" s="42" customFormat="1" ht="14.25" customHeight="1" x14ac:dyDescent="0.2">
      <c r="A25" s="28">
        <f>_xlfn.RANK.EQ(AU25,$AU$2:$AU$101,0)</f>
        <v>65</v>
      </c>
      <c r="B25" s="35" t="s">
        <v>40</v>
      </c>
      <c r="C25" s="33"/>
      <c r="D25" s="33"/>
      <c r="E25" s="33" t="s">
        <v>20</v>
      </c>
      <c r="F25" s="33"/>
      <c r="G25" s="33"/>
      <c r="H25" s="33"/>
      <c r="I25" s="33"/>
      <c r="J25" s="33" t="s">
        <v>20</v>
      </c>
      <c r="K25" s="33"/>
      <c r="L25" s="33"/>
      <c r="M25" s="33"/>
      <c r="N25" s="33"/>
      <c r="O25" s="33"/>
      <c r="P25" s="33" t="s">
        <v>20</v>
      </c>
      <c r="Q25" s="33"/>
      <c r="R25" s="33"/>
      <c r="S25" s="33"/>
      <c r="T25" s="33"/>
      <c r="U25" s="36">
        <v>10.42</v>
      </c>
      <c r="V25" s="37">
        <f>1-(U25/100)</f>
        <v>0.89580000000000004</v>
      </c>
      <c r="W25" s="34">
        <v>884</v>
      </c>
      <c r="X25" s="38">
        <f>W25/1000</f>
        <v>0.88400000000000001</v>
      </c>
      <c r="Y25" s="29">
        <v>78</v>
      </c>
      <c r="Z25" s="29">
        <v>57</v>
      </c>
      <c r="AA25" s="29" t="s">
        <v>170</v>
      </c>
      <c r="AB25" s="30" t="s">
        <v>170</v>
      </c>
      <c r="AC25" s="39">
        <v>0.42399999999999999</v>
      </c>
      <c r="AD25" s="31">
        <v>1</v>
      </c>
      <c r="AE25" s="31">
        <v>1</v>
      </c>
      <c r="AF25" s="30" t="s">
        <v>171</v>
      </c>
      <c r="AG25" s="30">
        <v>0.6</v>
      </c>
      <c r="AH25" s="30">
        <v>0.2</v>
      </c>
      <c r="AI25" s="31">
        <v>1</v>
      </c>
      <c r="AJ25" s="31">
        <v>0</v>
      </c>
      <c r="AK25" s="31">
        <v>1</v>
      </c>
      <c r="AL25" s="31">
        <v>1</v>
      </c>
      <c r="AM25" s="88" t="s">
        <v>153</v>
      </c>
      <c r="AN25" s="88" t="s">
        <v>153</v>
      </c>
      <c r="AO25" s="29">
        <v>0</v>
      </c>
      <c r="AP25" s="29">
        <v>0</v>
      </c>
      <c r="AQ25" s="31">
        <f>SUM(AD25:AP25)</f>
        <v>5.8000000000000007</v>
      </c>
      <c r="AR25" s="40">
        <f>AVERAGE(AD25:AP25)</f>
        <v>0.58000000000000007</v>
      </c>
      <c r="AS25" s="100">
        <f>_xlfn.RANK.EQ(V25,V25:V124,1)/100</f>
        <v>0.24</v>
      </c>
      <c r="AT25" s="31">
        <f>_xlfn.RANK.EQ(X25,X25:X124,1)/100</f>
        <v>0.31</v>
      </c>
      <c r="AU25" s="41">
        <f>AVERAGE(AC25, AR25,V25, X25)</f>
        <v>0.69594999999999996</v>
      </c>
    </row>
    <row r="26" spans="1:47" s="42" customFormat="1" ht="25.5" x14ac:dyDescent="0.2">
      <c r="A26" s="28">
        <f>_xlfn.RANK.EQ(AU26,$AU$2:$AU$101,0)</f>
        <v>70</v>
      </c>
      <c r="B26" s="35" t="s">
        <v>76</v>
      </c>
      <c r="C26" s="33"/>
      <c r="D26" s="33"/>
      <c r="E26" s="33" t="s">
        <v>20</v>
      </c>
      <c r="F26" s="33"/>
      <c r="G26" s="33" t="s">
        <v>20</v>
      </c>
      <c r="H26" s="33"/>
      <c r="I26" s="33"/>
      <c r="J26" s="33" t="s">
        <v>20</v>
      </c>
      <c r="K26" s="33"/>
      <c r="L26" s="33"/>
      <c r="M26" s="33"/>
      <c r="N26" s="33"/>
      <c r="O26" s="33"/>
      <c r="P26" s="33" t="s">
        <v>20</v>
      </c>
      <c r="Q26" s="33"/>
      <c r="R26" s="33"/>
      <c r="S26" s="33" t="s">
        <v>20</v>
      </c>
      <c r="T26" s="28"/>
      <c r="U26" s="36" t="s">
        <v>150</v>
      </c>
      <c r="V26" s="37" t="s">
        <v>150</v>
      </c>
      <c r="W26" s="34" t="s">
        <v>150</v>
      </c>
      <c r="X26" s="38" t="s">
        <v>150</v>
      </c>
      <c r="Y26" s="29" t="s">
        <v>150</v>
      </c>
      <c r="Z26" s="29" t="s">
        <v>150</v>
      </c>
      <c r="AA26" s="29" t="s">
        <v>201</v>
      </c>
      <c r="AB26" s="30" t="s">
        <v>202</v>
      </c>
      <c r="AC26" s="39">
        <v>0.49</v>
      </c>
      <c r="AD26" s="89">
        <v>1</v>
      </c>
      <c r="AE26" s="89">
        <v>1</v>
      </c>
      <c r="AF26" s="30">
        <v>0</v>
      </c>
      <c r="AG26" s="30">
        <v>0.5</v>
      </c>
      <c r="AH26" s="31">
        <v>0.3</v>
      </c>
      <c r="AI26" s="31">
        <v>1</v>
      </c>
      <c r="AJ26" s="31">
        <v>1</v>
      </c>
      <c r="AK26" s="31">
        <v>1</v>
      </c>
      <c r="AL26" s="31">
        <v>1</v>
      </c>
      <c r="AM26" s="88" t="s">
        <v>150</v>
      </c>
      <c r="AN26" s="88">
        <v>1</v>
      </c>
      <c r="AO26" s="29">
        <v>1</v>
      </c>
      <c r="AP26" s="29">
        <v>0</v>
      </c>
      <c r="AQ26" s="31">
        <f>SUM(AD26:AP26)</f>
        <v>8.8000000000000007</v>
      </c>
      <c r="AR26" s="40">
        <f>AVERAGE(AD26:AP26)</f>
        <v>0.73333333333333339</v>
      </c>
      <c r="AS26" s="100" t="e">
        <f>_xlfn.RANK.EQ(V26,V26:V125,1)/100</f>
        <v>#VALUE!</v>
      </c>
      <c r="AT26" s="31" t="e">
        <f>_xlfn.RANK.EQ(X26,X26:X125,1)/100</f>
        <v>#VALUE!</v>
      </c>
      <c r="AU26" s="41">
        <f>AVERAGE(AC26, AR26,V26, X26)</f>
        <v>0.61166666666666669</v>
      </c>
    </row>
    <row r="27" spans="1:47" s="42" customFormat="1" x14ac:dyDescent="0.2">
      <c r="A27" s="28">
        <f>_xlfn.RANK.EQ(AU27,$AU$2:$AU$101,0)</f>
        <v>71</v>
      </c>
      <c r="B27" s="35" t="s">
        <v>67</v>
      </c>
      <c r="C27" s="33"/>
      <c r="D27" s="33"/>
      <c r="E27" s="33" t="s">
        <v>20</v>
      </c>
      <c r="F27" s="33"/>
      <c r="G27" s="33" t="s">
        <v>20</v>
      </c>
      <c r="H27" s="33"/>
      <c r="I27" s="33"/>
      <c r="J27" s="33" t="s">
        <v>20</v>
      </c>
      <c r="K27" s="33"/>
      <c r="L27" s="33"/>
      <c r="M27" s="33"/>
      <c r="N27" s="33"/>
      <c r="O27" s="33"/>
      <c r="P27" s="33"/>
      <c r="Q27" s="33"/>
      <c r="R27" s="33"/>
      <c r="S27" s="33"/>
      <c r="T27" s="28"/>
      <c r="U27" s="36" t="s">
        <v>150</v>
      </c>
      <c r="V27" s="37" t="s">
        <v>150</v>
      </c>
      <c r="W27" s="34" t="s">
        <v>150</v>
      </c>
      <c r="X27" s="38" t="s">
        <v>150</v>
      </c>
      <c r="Y27" s="29" t="s">
        <v>150</v>
      </c>
      <c r="Z27" s="29" t="s">
        <v>151</v>
      </c>
      <c r="AA27" s="29" t="s">
        <v>194</v>
      </c>
      <c r="AB27" s="29" t="s">
        <v>194</v>
      </c>
      <c r="AC27" s="39">
        <v>0.45100000000000001</v>
      </c>
      <c r="AD27" s="89">
        <v>1</v>
      </c>
      <c r="AE27" s="89">
        <v>1</v>
      </c>
      <c r="AF27" s="30">
        <v>1</v>
      </c>
      <c r="AG27" s="30">
        <v>0.7</v>
      </c>
      <c r="AH27" s="30">
        <v>0.3</v>
      </c>
      <c r="AI27" s="31">
        <v>1</v>
      </c>
      <c r="AJ27" s="31">
        <v>1</v>
      </c>
      <c r="AK27" s="31">
        <v>1</v>
      </c>
      <c r="AL27" s="31">
        <v>1</v>
      </c>
      <c r="AM27" s="88">
        <v>0</v>
      </c>
      <c r="AN27" s="88">
        <v>1</v>
      </c>
      <c r="AO27" s="29">
        <v>1</v>
      </c>
      <c r="AP27" s="29">
        <v>0</v>
      </c>
      <c r="AQ27" s="31"/>
      <c r="AR27" s="40">
        <f>AVERAGE(AD27:AP27)</f>
        <v>0.76923076923076927</v>
      </c>
      <c r="AS27" s="100" t="e">
        <f>_xlfn.RANK.EQ(V27,V27:V126,1)/100</f>
        <v>#VALUE!</v>
      </c>
      <c r="AT27" s="31" t="e">
        <f>_xlfn.RANK.EQ(X27,X27:X126,1)/100</f>
        <v>#VALUE!</v>
      </c>
      <c r="AU27" s="41">
        <f>AVERAGE(AC27, AR27,V27, X27)</f>
        <v>0.61011538461538461</v>
      </c>
    </row>
    <row r="28" spans="1:47" s="42" customFormat="1" x14ac:dyDescent="0.2">
      <c r="A28" s="28">
        <f>_xlfn.RANK.EQ(AU28,$AU$2:$AU$101,0)</f>
        <v>72</v>
      </c>
      <c r="B28" s="35" t="s">
        <v>34</v>
      </c>
      <c r="C28" s="33"/>
      <c r="D28" s="33"/>
      <c r="E28" s="33"/>
      <c r="F28" s="33"/>
      <c r="G28" s="33" t="s">
        <v>20</v>
      </c>
      <c r="H28" s="33"/>
      <c r="I28" s="33"/>
      <c r="J28" s="33" t="s">
        <v>20</v>
      </c>
      <c r="K28" s="33"/>
      <c r="L28" s="33" t="s">
        <v>20</v>
      </c>
      <c r="M28" s="33" t="s">
        <v>20</v>
      </c>
      <c r="N28" s="33"/>
      <c r="O28" s="33" t="s">
        <v>20</v>
      </c>
      <c r="P28" s="33"/>
      <c r="Q28" s="33" t="s">
        <v>20</v>
      </c>
      <c r="R28" s="33"/>
      <c r="S28" s="33"/>
      <c r="T28" s="33"/>
      <c r="U28" s="36">
        <v>2.5</v>
      </c>
      <c r="V28" s="37">
        <f>1-(U28/100)</f>
        <v>0.97499999999999998</v>
      </c>
      <c r="W28" s="34">
        <v>517</v>
      </c>
      <c r="X28" s="38">
        <f>W28/1000</f>
        <v>0.51700000000000002</v>
      </c>
      <c r="Y28" s="29" t="s">
        <v>150</v>
      </c>
      <c r="Z28" s="29" t="s">
        <v>151</v>
      </c>
      <c r="AA28" s="29" t="s">
        <v>166</v>
      </c>
      <c r="AB28" s="30" t="s">
        <v>166</v>
      </c>
      <c r="AC28" s="39">
        <v>0.21299999999999999</v>
      </c>
      <c r="AD28" s="31">
        <v>1</v>
      </c>
      <c r="AE28" s="31">
        <v>0.7</v>
      </c>
      <c r="AF28" s="30">
        <v>1</v>
      </c>
      <c r="AG28" s="30">
        <v>1</v>
      </c>
      <c r="AH28" s="30">
        <v>1</v>
      </c>
      <c r="AI28" s="31">
        <v>1</v>
      </c>
      <c r="AJ28" s="31">
        <v>0</v>
      </c>
      <c r="AK28" s="31">
        <v>1</v>
      </c>
      <c r="AL28" s="31">
        <v>1</v>
      </c>
      <c r="AM28" s="88" t="s">
        <v>150</v>
      </c>
      <c r="AN28" s="88" t="s">
        <v>153</v>
      </c>
      <c r="AO28" s="29">
        <v>0</v>
      </c>
      <c r="AP28" s="29">
        <v>0</v>
      </c>
      <c r="AQ28" s="31">
        <f>SUM(AD28:AP28)</f>
        <v>7.7</v>
      </c>
      <c r="AR28" s="40">
        <f>AVERAGE(AD28:AP28)</f>
        <v>0.70000000000000007</v>
      </c>
      <c r="AS28" s="100">
        <f>_xlfn.RANK.EQ(V28,V28:V127,1)/100</f>
        <v>0.42</v>
      </c>
      <c r="AT28" s="31">
        <f>_xlfn.RANK.EQ(X28,X28:X127,1)/100</f>
        <v>0.24</v>
      </c>
      <c r="AU28" s="41">
        <f>AVERAGE(AC28, AR28,V28, X28)</f>
        <v>0.60124999999999995</v>
      </c>
    </row>
    <row r="29" spans="1:47" s="42" customFormat="1" x14ac:dyDescent="0.2">
      <c r="A29" s="28">
        <f>_xlfn.RANK.EQ(AU29,$AU$2:$AU$101,0)</f>
        <v>74</v>
      </c>
      <c r="B29" s="35" t="s">
        <v>49</v>
      </c>
      <c r="C29" s="33"/>
      <c r="D29" s="33"/>
      <c r="E29" s="33" t="s">
        <v>20</v>
      </c>
      <c r="F29" s="33"/>
      <c r="G29" s="33" t="s">
        <v>20</v>
      </c>
      <c r="H29" s="33"/>
      <c r="I29" s="33" t="s">
        <v>20</v>
      </c>
      <c r="J29" s="33" t="s">
        <v>20</v>
      </c>
      <c r="K29" s="33"/>
      <c r="L29" s="33"/>
      <c r="M29" s="33"/>
      <c r="N29" s="33"/>
      <c r="O29" s="33"/>
      <c r="P29" s="33" t="s">
        <v>20</v>
      </c>
      <c r="Q29" s="27"/>
      <c r="R29" s="27"/>
      <c r="S29" s="27"/>
      <c r="T29" s="28"/>
      <c r="U29" s="36">
        <v>0.95</v>
      </c>
      <c r="V29" s="37">
        <f>1-(U29/100)</f>
        <v>0.99050000000000005</v>
      </c>
      <c r="W29" s="34">
        <v>294</v>
      </c>
      <c r="X29" s="38">
        <f>W29/1000</f>
        <v>0.29399999999999998</v>
      </c>
      <c r="Y29" s="29" t="s">
        <v>150</v>
      </c>
      <c r="Z29" s="29" t="s">
        <v>151</v>
      </c>
      <c r="AA29" s="29" t="s">
        <v>183</v>
      </c>
      <c r="AB29" s="30" t="s">
        <v>185</v>
      </c>
      <c r="AC29" s="39">
        <v>0.435</v>
      </c>
      <c r="AD29" s="31">
        <v>1</v>
      </c>
      <c r="AE29" s="31">
        <v>1</v>
      </c>
      <c r="AF29" s="30">
        <v>0</v>
      </c>
      <c r="AG29" s="30">
        <v>0.4</v>
      </c>
      <c r="AH29" s="30">
        <v>0</v>
      </c>
      <c r="AI29" s="31">
        <v>1</v>
      </c>
      <c r="AJ29" s="31">
        <v>1</v>
      </c>
      <c r="AK29" s="31">
        <v>1</v>
      </c>
      <c r="AL29" s="31">
        <v>1</v>
      </c>
      <c r="AM29" s="88" t="s">
        <v>150</v>
      </c>
      <c r="AN29" s="88" t="s">
        <v>153</v>
      </c>
      <c r="AO29" s="29">
        <v>1</v>
      </c>
      <c r="AP29" s="29">
        <v>0</v>
      </c>
      <c r="AQ29" s="31">
        <f>SUM(AD29:AP29)</f>
        <v>7.4</v>
      </c>
      <c r="AR29" s="40">
        <f>AVERAGE(AD29:AP29)</f>
        <v>0.67272727272727273</v>
      </c>
      <c r="AS29" s="100">
        <f>_xlfn.RANK.EQ(V29,V29:V128,1)/100</f>
        <v>0.56999999999999995</v>
      </c>
      <c r="AT29" s="31">
        <f>_xlfn.RANK.EQ(X29,X29:X128,1)/100</f>
        <v>0.15</v>
      </c>
      <c r="AU29" s="41">
        <f>AVERAGE(AC29, AR29,V29, X29)</f>
        <v>0.59805681818181822</v>
      </c>
    </row>
    <row r="30" spans="1:47" s="42" customFormat="1" x14ac:dyDescent="0.2">
      <c r="A30" s="28">
        <f>_xlfn.RANK.EQ(AU30,$AU$2:$AU$101,0)</f>
        <v>75</v>
      </c>
      <c r="B30" s="35" t="s">
        <v>74</v>
      </c>
      <c r="C30" s="33" t="s">
        <v>20</v>
      </c>
      <c r="D30" s="33"/>
      <c r="E30" s="33"/>
      <c r="F30" s="33"/>
      <c r="G30" s="33"/>
      <c r="H30" s="33"/>
      <c r="I30" s="33"/>
      <c r="J30" s="33" t="s">
        <v>20</v>
      </c>
      <c r="K30" s="33" t="s">
        <v>20</v>
      </c>
      <c r="L30" s="33"/>
      <c r="M30" s="33" t="s">
        <v>20</v>
      </c>
      <c r="N30" s="33"/>
      <c r="O30" s="33"/>
      <c r="P30" s="33" t="s">
        <v>20</v>
      </c>
      <c r="Q30" s="33"/>
      <c r="R30" s="33" t="s">
        <v>20</v>
      </c>
      <c r="S30" s="27"/>
      <c r="T30" s="28"/>
      <c r="U30" s="36">
        <v>6.22</v>
      </c>
      <c r="V30" s="37">
        <f>1-(U30/100)</f>
        <v>0.93779999999999997</v>
      </c>
      <c r="W30" s="34">
        <v>510</v>
      </c>
      <c r="X30" s="38">
        <f>W30/1000</f>
        <v>0.51</v>
      </c>
      <c r="Y30" s="29" t="s">
        <v>150</v>
      </c>
      <c r="Z30" s="29" t="s">
        <v>151</v>
      </c>
      <c r="AA30" s="29" t="s">
        <v>150</v>
      </c>
      <c r="AB30" s="30" t="s">
        <v>150</v>
      </c>
      <c r="AC30" s="39">
        <v>0.254</v>
      </c>
      <c r="AD30" s="31">
        <v>1</v>
      </c>
      <c r="AE30" s="31">
        <v>1</v>
      </c>
      <c r="AF30" s="30">
        <v>0</v>
      </c>
      <c r="AG30" s="30">
        <v>0.8</v>
      </c>
      <c r="AH30" s="30">
        <v>0.4</v>
      </c>
      <c r="AI30" s="31">
        <v>1</v>
      </c>
      <c r="AJ30" s="31">
        <v>1</v>
      </c>
      <c r="AK30" s="31">
        <v>1</v>
      </c>
      <c r="AL30" s="31">
        <v>1</v>
      </c>
      <c r="AM30" s="88">
        <v>1</v>
      </c>
      <c r="AN30" s="88" t="s">
        <v>153</v>
      </c>
      <c r="AO30" s="29">
        <v>0</v>
      </c>
      <c r="AP30" s="29">
        <v>0</v>
      </c>
      <c r="AQ30" s="31">
        <f>SUM(AD30:AP30)</f>
        <v>8.1999999999999993</v>
      </c>
      <c r="AR30" s="40">
        <f>AVERAGE(AD30:AP30)</f>
        <v>0.68333333333333324</v>
      </c>
      <c r="AS30" s="100">
        <f>_xlfn.RANK.EQ(V30,V30:V129,1)/100</f>
        <v>0.28999999999999998</v>
      </c>
      <c r="AT30" s="31">
        <f>_xlfn.RANK.EQ(X30,X30:X129,1)/100</f>
        <v>0.22</v>
      </c>
      <c r="AU30" s="41">
        <f>AVERAGE(AC30, AR30,V30, X30)</f>
        <v>0.59628333333333328</v>
      </c>
    </row>
    <row r="31" spans="1:47" s="42" customFormat="1" x14ac:dyDescent="0.2">
      <c r="A31" s="28">
        <f>_xlfn.RANK.EQ(AU31,$AU$2:$AU$101,0)</f>
        <v>94</v>
      </c>
      <c r="B31" s="35" t="s">
        <v>33</v>
      </c>
      <c r="C31" s="27"/>
      <c r="D31" s="27"/>
      <c r="E31" s="27"/>
      <c r="F31" s="27"/>
      <c r="G31" s="27"/>
      <c r="H31" s="27"/>
      <c r="I31" s="27" t="s">
        <v>20</v>
      </c>
      <c r="J31" s="27" t="s">
        <v>20</v>
      </c>
      <c r="K31" s="27" t="s">
        <v>20</v>
      </c>
      <c r="L31" s="27"/>
      <c r="M31" s="27"/>
      <c r="N31" s="27" t="s">
        <v>20</v>
      </c>
      <c r="O31" s="27"/>
      <c r="P31" s="27"/>
      <c r="Q31" s="27" t="s">
        <v>20</v>
      </c>
      <c r="R31" s="27"/>
      <c r="S31" s="27" t="s">
        <v>20</v>
      </c>
      <c r="T31" s="28"/>
      <c r="U31" s="36">
        <v>82.41</v>
      </c>
      <c r="V31" s="37">
        <f>1-(U31/100)</f>
        <v>0.17590000000000006</v>
      </c>
      <c r="W31" s="34">
        <v>297</v>
      </c>
      <c r="X31" s="38">
        <f>W31/1000</f>
        <v>0.29699999999999999</v>
      </c>
      <c r="Y31" s="29" t="s">
        <v>150</v>
      </c>
      <c r="Z31" s="29" t="s">
        <v>164</v>
      </c>
      <c r="AA31" s="29" t="s">
        <v>165</v>
      </c>
      <c r="AB31" s="30"/>
      <c r="AC31" s="39">
        <v>0.26300000000000001</v>
      </c>
      <c r="AD31" s="89">
        <v>0.8</v>
      </c>
      <c r="AE31" s="89">
        <v>1</v>
      </c>
      <c r="AF31" s="30">
        <v>0</v>
      </c>
      <c r="AG31" s="30">
        <v>0.8</v>
      </c>
      <c r="AH31" s="30">
        <v>0.2</v>
      </c>
      <c r="AI31" s="31">
        <v>1</v>
      </c>
      <c r="AJ31" s="31">
        <v>1</v>
      </c>
      <c r="AK31" s="31">
        <v>1</v>
      </c>
      <c r="AL31" s="31">
        <v>1</v>
      </c>
      <c r="AM31" s="88">
        <v>1</v>
      </c>
      <c r="AN31" s="88">
        <v>0</v>
      </c>
      <c r="AO31" s="29">
        <v>1</v>
      </c>
      <c r="AP31" s="29">
        <v>0</v>
      </c>
      <c r="AQ31" s="31"/>
      <c r="AR31" s="40">
        <f>AVERAGE(AD31:AP31)</f>
        <v>0.67692307692307696</v>
      </c>
      <c r="AS31" s="100">
        <f>_xlfn.RANK.EQ(V31,V31:V130,1)/100</f>
        <v>0.02</v>
      </c>
      <c r="AT31" s="31">
        <f>_xlfn.RANK.EQ(X31,X31:X130,1)/100</f>
        <v>0.15</v>
      </c>
      <c r="AU31" s="41">
        <f>AVERAGE(AC31, AR31,V31, X31)</f>
        <v>0.35320576923076924</v>
      </c>
    </row>
    <row r="32" spans="1:47" s="42" customFormat="1" hidden="1" x14ac:dyDescent="0.2">
      <c r="A32" s="28">
        <f>_xlfn.RANK.EQ(AU32,$AU$2:$AU$101,0)</f>
        <v>2</v>
      </c>
      <c r="B32" s="35" t="s">
        <v>57</v>
      </c>
      <c r="C32" s="33"/>
      <c r="D32" s="33"/>
      <c r="E32" s="33"/>
      <c r="F32" s="33"/>
      <c r="G32" s="33"/>
      <c r="H32" s="33" t="s">
        <v>20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 t="s">
        <v>20</v>
      </c>
      <c r="U32" s="36">
        <v>0.03</v>
      </c>
      <c r="V32" s="37">
        <f>1-(U32/100)</f>
        <v>0.99970000000000003</v>
      </c>
      <c r="W32" s="30">
        <v>107792</v>
      </c>
      <c r="X32" s="38">
        <f>W32/1000</f>
        <v>107.792</v>
      </c>
      <c r="Y32" s="29"/>
      <c r="Z32" s="29"/>
      <c r="AA32" s="29"/>
      <c r="AB32" s="30"/>
      <c r="AC32" s="39">
        <v>3.4000000000000002E-2</v>
      </c>
      <c r="AD32" s="31">
        <v>1</v>
      </c>
      <c r="AE32" s="31">
        <v>1</v>
      </c>
      <c r="AF32" s="30">
        <v>1</v>
      </c>
      <c r="AG32" s="30">
        <v>0.8</v>
      </c>
      <c r="AH32" s="30">
        <v>0.6</v>
      </c>
      <c r="AI32" s="31">
        <v>1</v>
      </c>
      <c r="AJ32" s="31">
        <v>1</v>
      </c>
      <c r="AK32" s="31">
        <v>1</v>
      </c>
      <c r="AL32" s="31">
        <v>1</v>
      </c>
      <c r="AM32" s="88"/>
      <c r="AN32" s="88"/>
      <c r="AO32" s="29">
        <v>1</v>
      </c>
      <c r="AP32" s="29">
        <v>1</v>
      </c>
      <c r="AQ32" s="31">
        <f>SUM(AD32:AP32)</f>
        <v>10.399999999999999</v>
      </c>
      <c r="AR32" s="40">
        <f>AVERAGE(AD32:AP32)</f>
        <v>0.94545454545454533</v>
      </c>
      <c r="AS32" s="100">
        <f>_xlfn.RANK.EQ(V32,V32:V131,1)/100</f>
        <v>0.71</v>
      </c>
      <c r="AT32" s="31">
        <f>_xlfn.RANK.EQ(X32,X32:X131,1)/100</f>
        <v>0.72</v>
      </c>
      <c r="AU32" s="41">
        <f>AVERAGE(AC32, AR32,V32, X32)</f>
        <v>27.442788636363638</v>
      </c>
    </row>
    <row r="33" spans="1:47" s="42" customFormat="1" hidden="1" x14ac:dyDescent="0.2">
      <c r="A33" s="28">
        <f>_xlfn.RANK.EQ(AU33,$AU$2:$AU$101,0)</f>
        <v>4</v>
      </c>
      <c r="B33" s="35" t="s">
        <v>80</v>
      </c>
      <c r="C33" s="33"/>
      <c r="D33" s="33" t="s">
        <v>20</v>
      </c>
      <c r="E33" s="33"/>
      <c r="F33" s="33" t="s">
        <v>20</v>
      </c>
      <c r="G33" s="33"/>
      <c r="H33" s="33"/>
      <c r="I33" s="33"/>
      <c r="J33" s="33"/>
      <c r="K33" s="33"/>
      <c r="L33" s="33"/>
      <c r="M33" s="33"/>
      <c r="N33" s="33" t="s">
        <v>20</v>
      </c>
      <c r="O33" s="33"/>
      <c r="P33" s="33"/>
      <c r="Q33" s="33" t="s">
        <v>20</v>
      </c>
      <c r="R33" s="33"/>
      <c r="S33" s="27"/>
      <c r="T33" s="28"/>
      <c r="U33" s="36">
        <v>0.03</v>
      </c>
      <c r="V33" s="37">
        <f>1-(U33/100)</f>
        <v>0.99970000000000003</v>
      </c>
      <c r="W33" s="34">
        <v>40971</v>
      </c>
      <c r="X33" s="38">
        <f>W33/1000</f>
        <v>40.970999999999997</v>
      </c>
      <c r="Y33" s="29">
        <v>4600</v>
      </c>
      <c r="Z33" s="29"/>
      <c r="AA33" s="29" t="s">
        <v>204</v>
      </c>
      <c r="AB33" s="30" t="s">
        <v>204</v>
      </c>
      <c r="AC33" s="39">
        <v>0.21199999999999999</v>
      </c>
      <c r="AD33" s="31">
        <v>1</v>
      </c>
      <c r="AE33" s="31">
        <v>1</v>
      </c>
      <c r="AF33" s="30">
        <v>1</v>
      </c>
      <c r="AG33" s="30">
        <v>0.6</v>
      </c>
      <c r="AH33" s="30">
        <v>0.4</v>
      </c>
      <c r="AI33" s="31">
        <v>1</v>
      </c>
      <c r="AJ33" s="31">
        <v>1</v>
      </c>
      <c r="AK33" s="31">
        <v>1</v>
      </c>
      <c r="AL33" s="31">
        <v>1</v>
      </c>
      <c r="AM33" s="88" t="s">
        <v>153</v>
      </c>
      <c r="AN33" s="88" t="s">
        <v>153</v>
      </c>
      <c r="AO33" s="29">
        <v>1</v>
      </c>
      <c r="AP33" s="29">
        <v>1</v>
      </c>
      <c r="AQ33" s="31">
        <f>SUM(AD33:AP33)</f>
        <v>10</v>
      </c>
      <c r="AR33" s="40">
        <f>AVERAGE(AD33:AP33)</f>
        <v>0.90909090909090906</v>
      </c>
      <c r="AS33" s="100">
        <f>_xlfn.RANK.EQ(V33,V33:V132,1)/100</f>
        <v>0.71</v>
      </c>
      <c r="AT33" s="31">
        <f>_xlfn.RANK.EQ(X33,X33:X132,1)/100</f>
        <v>0.71</v>
      </c>
      <c r="AU33" s="41">
        <f>AVERAGE(AC33, AR33,V33, X33)</f>
        <v>10.772947727272726</v>
      </c>
    </row>
    <row r="34" spans="1:47" s="42" customFormat="1" hidden="1" x14ac:dyDescent="0.2">
      <c r="A34" s="28">
        <f>_xlfn.RANK.EQ(AU34,$AU$2:$AU$101,0)</f>
        <v>5</v>
      </c>
      <c r="B34" s="35" t="s">
        <v>104</v>
      </c>
      <c r="C34" s="33"/>
      <c r="D34" s="33"/>
      <c r="E34" s="33"/>
      <c r="F34" s="33"/>
      <c r="G34" s="33" t="s">
        <v>20</v>
      </c>
      <c r="H34" s="33"/>
      <c r="I34" s="33"/>
      <c r="J34" s="33"/>
      <c r="K34" s="33"/>
      <c r="L34" s="33"/>
      <c r="M34" s="33"/>
      <c r="N34" s="33"/>
      <c r="O34" s="33"/>
      <c r="P34" s="33"/>
      <c r="Q34" s="33" t="s">
        <v>20</v>
      </c>
      <c r="R34" s="33"/>
      <c r="S34" s="33" t="s">
        <v>20</v>
      </c>
      <c r="T34" s="33"/>
      <c r="U34" s="36">
        <v>0.32</v>
      </c>
      <c r="V34" s="37">
        <f>1-(U34/100)</f>
        <v>0.99680000000000002</v>
      </c>
      <c r="W34" s="34">
        <v>40540</v>
      </c>
      <c r="X34" s="38">
        <f>W34/1000</f>
        <v>40.54</v>
      </c>
      <c r="Y34" s="29"/>
      <c r="Z34" s="29">
        <v>0</v>
      </c>
      <c r="AA34" s="29" t="s">
        <v>217</v>
      </c>
      <c r="AB34" s="30" t="s">
        <v>150</v>
      </c>
      <c r="AC34" s="39">
        <v>0.187</v>
      </c>
      <c r="AD34" s="31">
        <v>1</v>
      </c>
      <c r="AE34" s="31">
        <v>1</v>
      </c>
      <c r="AF34" s="30">
        <v>1</v>
      </c>
      <c r="AG34" s="30">
        <v>0.6</v>
      </c>
      <c r="AH34" s="30">
        <v>0.8</v>
      </c>
      <c r="AI34" s="31">
        <v>1</v>
      </c>
      <c r="AJ34" s="31">
        <v>1</v>
      </c>
      <c r="AK34" s="31">
        <v>1</v>
      </c>
      <c r="AL34" s="31">
        <v>1</v>
      </c>
      <c r="AM34" s="88" t="s">
        <v>148</v>
      </c>
      <c r="AN34" s="88" t="s">
        <v>153</v>
      </c>
      <c r="AO34" s="29">
        <v>1</v>
      </c>
      <c r="AP34" s="29">
        <v>1</v>
      </c>
      <c r="AQ34" s="31">
        <f>SUM(AD34:AP34)</f>
        <v>10.4</v>
      </c>
      <c r="AR34" s="40">
        <f>AVERAGE(AD34:AP34)</f>
        <v>0.94545454545454544</v>
      </c>
      <c r="AS34" s="100">
        <f>_xlfn.RANK.EQ(V34,V34:V133,1)/100</f>
        <v>0.66</v>
      </c>
      <c r="AT34" s="31">
        <f>_xlfn.RANK.EQ(X34,X34:X133,1)/100</f>
        <v>0.7</v>
      </c>
      <c r="AU34" s="41">
        <f>AVERAGE(AC34, AR34,V34, X34)</f>
        <v>10.667313636363636</v>
      </c>
    </row>
    <row r="35" spans="1:47" s="42" customFormat="1" hidden="1" x14ac:dyDescent="0.2">
      <c r="A35" s="28">
        <f>_xlfn.RANK.EQ(AU35,$AU$2:$AU$101,0)</f>
        <v>6</v>
      </c>
      <c r="B35" s="35" t="s">
        <v>113</v>
      </c>
      <c r="C35" s="33" t="s">
        <v>20</v>
      </c>
      <c r="D35" s="33" t="s">
        <v>20</v>
      </c>
      <c r="E35" s="33" t="s">
        <v>20</v>
      </c>
      <c r="F35" s="33" t="s">
        <v>20</v>
      </c>
      <c r="G35" s="33"/>
      <c r="H35" s="33"/>
      <c r="I35" s="33" t="s">
        <v>20</v>
      </c>
      <c r="J35" s="33"/>
      <c r="K35" s="33" t="s">
        <v>20</v>
      </c>
      <c r="L35" s="33" t="s">
        <v>20</v>
      </c>
      <c r="M35" s="33"/>
      <c r="N35" s="33" t="s">
        <v>20</v>
      </c>
      <c r="O35" s="33" t="s">
        <v>20</v>
      </c>
      <c r="P35" s="33" t="s">
        <v>20</v>
      </c>
      <c r="Q35" s="33" t="s">
        <v>20</v>
      </c>
      <c r="R35" s="33"/>
      <c r="S35" s="33" t="s">
        <v>20</v>
      </c>
      <c r="T35" s="28"/>
      <c r="U35" s="36">
        <v>2.29</v>
      </c>
      <c r="V35" s="37">
        <f>1-(U35/100)</f>
        <v>0.97709999999999997</v>
      </c>
      <c r="W35" s="34">
        <v>34206</v>
      </c>
      <c r="X35" s="38">
        <f>W35/1000</f>
        <v>34.206000000000003</v>
      </c>
      <c r="Y35" s="43">
        <v>14000</v>
      </c>
      <c r="Z35" s="29"/>
      <c r="AA35" s="29" t="s">
        <v>204</v>
      </c>
      <c r="AB35" s="30"/>
      <c r="AC35" s="39">
        <v>0.79700000000000004</v>
      </c>
      <c r="AD35" s="31">
        <v>1</v>
      </c>
      <c r="AE35" s="31">
        <v>1</v>
      </c>
      <c r="AF35" s="30">
        <v>1</v>
      </c>
      <c r="AG35" s="30">
        <v>0.6</v>
      </c>
      <c r="AH35" s="30">
        <v>0</v>
      </c>
      <c r="AI35" s="31">
        <v>1</v>
      </c>
      <c r="AJ35" s="31">
        <v>1</v>
      </c>
      <c r="AK35" s="31">
        <v>1</v>
      </c>
      <c r="AL35" s="31">
        <v>1</v>
      </c>
      <c r="AM35" s="88" t="s">
        <v>149</v>
      </c>
      <c r="AN35" s="88" t="s">
        <v>153</v>
      </c>
      <c r="AO35" s="29">
        <v>1</v>
      </c>
      <c r="AP35" s="29">
        <v>1</v>
      </c>
      <c r="AQ35" s="31">
        <f>SUM(AD35:AP35)</f>
        <v>9.6</v>
      </c>
      <c r="AR35" s="40">
        <f>AVERAGE(AD35:AP35)</f>
        <v>0.87272727272727268</v>
      </c>
      <c r="AS35" s="100">
        <f>_xlfn.RANK.EQ(V35,V35:V134,1)/100</f>
        <v>0.42</v>
      </c>
      <c r="AT35" s="31">
        <f>_xlfn.RANK.EQ(X35,X35:X134,1)/100</f>
        <v>0.69</v>
      </c>
      <c r="AU35" s="41">
        <f>AVERAGE(AC35, AR35,V35, X35)</f>
        <v>9.2132068181818187</v>
      </c>
    </row>
    <row r="36" spans="1:47" s="42" customFormat="1" ht="25.5" hidden="1" x14ac:dyDescent="0.2">
      <c r="A36" s="28">
        <f>_xlfn.RANK.EQ(AU36,$AU$2:$AU$101,0)</f>
        <v>7</v>
      </c>
      <c r="B36" s="35" t="s">
        <v>55</v>
      </c>
      <c r="C36" s="33"/>
      <c r="D36" s="33"/>
      <c r="E36" s="33" t="s">
        <v>20</v>
      </c>
      <c r="F36" s="33"/>
      <c r="G36" s="33"/>
      <c r="H36" s="33"/>
      <c r="I36" s="33"/>
      <c r="J36" s="33"/>
      <c r="K36" s="33" t="s">
        <v>20</v>
      </c>
      <c r="L36" s="33"/>
      <c r="M36" s="33"/>
      <c r="N36" s="33"/>
      <c r="O36" s="33"/>
      <c r="P36" s="33" t="s">
        <v>20</v>
      </c>
      <c r="Q36" s="33" t="s">
        <v>20</v>
      </c>
      <c r="R36" s="33"/>
      <c r="S36" s="33"/>
      <c r="T36" s="33"/>
      <c r="U36" s="36">
        <v>0.68</v>
      </c>
      <c r="V36" s="37">
        <f>1-(U36/100)</f>
        <v>0.99319999999999997</v>
      </c>
      <c r="W36" s="34">
        <v>23196</v>
      </c>
      <c r="X36" s="38">
        <f>W36/1000</f>
        <v>23.196000000000002</v>
      </c>
      <c r="Y36" s="29"/>
      <c r="Z36" s="29"/>
      <c r="AA36" s="29"/>
      <c r="AB36" s="30"/>
      <c r="AC36" s="39">
        <v>0.53900000000000003</v>
      </c>
      <c r="AD36" s="31">
        <v>1</v>
      </c>
      <c r="AE36" s="31">
        <v>1</v>
      </c>
      <c r="AF36" s="30">
        <v>1</v>
      </c>
      <c r="AG36" s="30">
        <v>0.6</v>
      </c>
      <c r="AH36" s="30">
        <v>0.6</v>
      </c>
      <c r="AI36" s="31">
        <v>1</v>
      </c>
      <c r="AJ36" s="31">
        <v>1</v>
      </c>
      <c r="AK36" s="31">
        <v>1</v>
      </c>
      <c r="AL36" s="31">
        <v>1</v>
      </c>
      <c r="AM36" s="88"/>
      <c r="AN36" s="88"/>
      <c r="AO36" s="29">
        <v>1</v>
      </c>
      <c r="AP36" s="29">
        <v>1</v>
      </c>
      <c r="AQ36" s="31">
        <f>SUM(AD36:AP36)</f>
        <v>10.199999999999999</v>
      </c>
      <c r="AR36" s="40">
        <f>AVERAGE(AD36:AP36)</f>
        <v>0.92727272727272725</v>
      </c>
      <c r="AS36" s="100">
        <f>_xlfn.RANK.EQ(V36,V36:V135,1)/100</f>
        <v>0.57999999999999996</v>
      </c>
      <c r="AT36" s="31">
        <f>_xlfn.RANK.EQ(X36,X36:X135,1)/100</f>
        <v>0.68</v>
      </c>
      <c r="AU36" s="41">
        <f>AVERAGE(AC36, AR36,V36, X36)</f>
        <v>6.4138681818181826</v>
      </c>
    </row>
    <row r="37" spans="1:47" s="42" customFormat="1" hidden="1" x14ac:dyDescent="0.2">
      <c r="A37" s="28">
        <f>_xlfn.RANK.EQ(AU37,$AU$2:$AU$101,0)</f>
        <v>8</v>
      </c>
      <c r="B37" s="35" t="s">
        <v>102</v>
      </c>
      <c r="C37" s="33"/>
      <c r="D37" s="33"/>
      <c r="E37" s="33"/>
      <c r="F37" s="33"/>
      <c r="G37" s="33" t="s">
        <v>20</v>
      </c>
      <c r="H37" s="33"/>
      <c r="I37" s="33"/>
      <c r="J37" s="33"/>
      <c r="K37" s="33"/>
      <c r="L37" s="33"/>
      <c r="M37" s="33"/>
      <c r="N37" s="33"/>
      <c r="O37" s="33"/>
      <c r="P37" s="33"/>
      <c r="Q37" s="33" t="s">
        <v>20</v>
      </c>
      <c r="R37" s="33"/>
      <c r="S37" s="33" t="s">
        <v>20</v>
      </c>
      <c r="T37" s="33"/>
      <c r="U37" s="36">
        <v>0.37</v>
      </c>
      <c r="V37" s="37">
        <f>1-(U37/100)</f>
        <v>0.99629999999999996</v>
      </c>
      <c r="W37" s="34">
        <v>20581</v>
      </c>
      <c r="X37" s="38">
        <f>W37/1000</f>
        <v>20.581</v>
      </c>
      <c r="Y37" s="29">
        <v>42</v>
      </c>
      <c r="Z37" s="29">
        <v>42</v>
      </c>
      <c r="AA37" s="29" t="s">
        <v>215</v>
      </c>
      <c r="AB37" s="30" t="s">
        <v>215</v>
      </c>
      <c r="AC37" s="39">
        <v>0.187</v>
      </c>
      <c r="AD37" s="31">
        <v>1</v>
      </c>
      <c r="AE37" s="31">
        <v>1</v>
      </c>
      <c r="AF37" s="30">
        <v>1</v>
      </c>
      <c r="AG37" s="30">
        <v>0.6</v>
      </c>
      <c r="AH37" s="30">
        <v>0.8</v>
      </c>
      <c r="AI37" s="31">
        <v>1</v>
      </c>
      <c r="AJ37" s="31">
        <v>1</v>
      </c>
      <c r="AK37" s="31">
        <v>1</v>
      </c>
      <c r="AL37" s="31">
        <v>1</v>
      </c>
      <c r="AM37" s="88" t="s">
        <v>153</v>
      </c>
      <c r="AN37" s="88" t="s">
        <v>153</v>
      </c>
      <c r="AO37" s="29">
        <v>1</v>
      </c>
      <c r="AP37" s="29">
        <v>1</v>
      </c>
      <c r="AQ37" s="31">
        <f>SUM(AD37:AP37)</f>
        <v>10.4</v>
      </c>
      <c r="AR37" s="40">
        <f>AVERAGE(AD37:AP37)</f>
        <v>0.94545454545454544</v>
      </c>
      <c r="AS37" s="100">
        <f>_xlfn.RANK.EQ(V37,V37:V136,1)/100</f>
        <v>0.61</v>
      </c>
      <c r="AT37" s="31">
        <f>_xlfn.RANK.EQ(X37,X37:X136,1)/100</f>
        <v>0.67</v>
      </c>
      <c r="AU37" s="41">
        <f>AVERAGE(AC37, AR37,V37, X37)</f>
        <v>5.677438636363636</v>
      </c>
    </row>
    <row r="38" spans="1:47" s="42" customFormat="1" hidden="1" x14ac:dyDescent="0.2">
      <c r="A38" s="28">
        <f>_xlfn.RANK.EQ(AU38,$AU$2:$AU$101,0)</f>
        <v>11</v>
      </c>
      <c r="B38" s="98" t="s">
        <v>19</v>
      </c>
      <c r="C38" s="27"/>
      <c r="D38" s="27" t="s">
        <v>20</v>
      </c>
      <c r="E38" s="27"/>
      <c r="F38" s="27" t="s">
        <v>20</v>
      </c>
      <c r="G38" s="27"/>
      <c r="H38" s="27"/>
      <c r="I38" s="27"/>
      <c r="J38" s="27"/>
      <c r="K38" s="27"/>
      <c r="L38" s="27"/>
      <c r="M38" s="27"/>
      <c r="N38" s="27" t="s">
        <v>20</v>
      </c>
      <c r="O38" s="27"/>
      <c r="P38" s="27"/>
      <c r="Q38" s="27" t="s">
        <v>20</v>
      </c>
      <c r="R38" s="27"/>
      <c r="S38" s="27"/>
      <c r="T38" s="28"/>
      <c r="U38" s="36">
        <v>4.03</v>
      </c>
      <c r="V38" s="37">
        <f>1-(U38/100)</f>
        <v>0.9597</v>
      </c>
      <c r="W38" s="34">
        <v>11401</v>
      </c>
      <c r="X38" s="38">
        <f>W38/1000</f>
        <v>11.401</v>
      </c>
      <c r="Y38" s="29" t="s">
        <v>146</v>
      </c>
      <c r="Z38" s="29">
        <v>24</v>
      </c>
      <c r="AA38" s="29"/>
      <c r="AB38" s="30" t="s">
        <v>147</v>
      </c>
      <c r="AC38" s="39">
        <v>0.20599999999999999</v>
      </c>
      <c r="AD38" s="31">
        <v>1</v>
      </c>
      <c r="AE38" s="31">
        <v>0.2</v>
      </c>
      <c r="AF38" s="30">
        <v>0</v>
      </c>
      <c r="AG38" s="30">
        <v>0.2</v>
      </c>
      <c r="AH38" s="30">
        <v>0.4</v>
      </c>
      <c r="AI38" s="31">
        <v>0.5</v>
      </c>
      <c r="AJ38" s="31">
        <v>0</v>
      </c>
      <c r="AK38" s="31">
        <v>1</v>
      </c>
      <c r="AL38" s="31">
        <v>1</v>
      </c>
      <c r="AM38" s="88" t="s">
        <v>148</v>
      </c>
      <c r="AN38" s="88" t="s">
        <v>149</v>
      </c>
      <c r="AO38" s="29">
        <v>0</v>
      </c>
      <c r="AP38" s="29">
        <v>0</v>
      </c>
      <c r="AQ38" s="31">
        <f>SUM(AD38:AP38)</f>
        <v>4.3</v>
      </c>
      <c r="AR38" s="40">
        <f>AVERAGE(AD38:AP38)</f>
        <v>0.39090909090909087</v>
      </c>
      <c r="AS38" s="100">
        <f>_xlfn.RANK.EQ(V38,V38:V137,1)/100</f>
        <v>0.33</v>
      </c>
      <c r="AT38" s="31">
        <f>_xlfn.RANK.EQ(X38,X38:X137,1)/100</f>
        <v>0.66</v>
      </c>
      <c r="AU38" s="41">
        <f>AVERAGE(AC38, AR38,V38, X38)</f>
        <v>3.2394022727272729</v>
      </c>
    </row>
    <row r="39" spans="1:47" s="42" customFormat="1" ht="38.25" hidden="1" x14ac:dyDescent="0.2">
      <c r="A39" s="28">
        <f>_xlfn.RANK.EQ(AU39,$AU$2:$AU$101,0)</f>
        <v>12</v>
      </c>
      <c r="B39" s="35" t="s">
        <v>83</v>
      </c>
      <c r="C39" s="33" t="s">
        <v>20</v>
      </c>
      <c r="D39" s="33"/>
      <c r="E39" s="33"/>
      <c r="F39" s="33"/>
      <c r="G39" s="33"/>
      <c r="H39" s="33" t="s">
        <v>20</v>
      </c>
      <c r="I39" s="33"/>
      <c r="J39" s="33"/>
      <c r="K39" s="33"/>
      <c r="L39" s="33"/>
      <c r="M39" s="33"/>
      <c r="N39" s="33"/>
      <c r="O39" s="27"/>
      <c r="P39" s="27"/>
      <c r="Q39" s="27"/>
      <c r="R39" s="27"/>
      <c r="S39" s="27"/>
      <c r="T39" s="28"/>
      <c r="U39" s="36">
        <v>1.17</v>
      </c>
      <c r="V39" s="37">
        <f>1-(U39/100)</f>
        <v>0.98829999999999996</v>
      </c>
      <c r="W39" s="34">
        <v>10774</v>
      </c>
      <c r="X39" s="38">
        <f>W39/1000</f>
        <v>10.773999999999999</v>
      </c>
      <c r="Y39" s="29" t="s">
        <v>208</v>
      </c>
      <c r="Z39" s="29">
        <v>0</v>
      </c>
      <c r="AA39" s="29" t="s">
        <v>209</v>
      </c>
      <c r="AB39" s="30"/>
      <c r="AC39" s="39">
        <v>4.9000000000000002E-2</v>
      </c>
      <c r="AD39" s="31">
        <v>1</v>
      </c>
      <c r="AE39" s="31">
        <v>0.8</v>
      </c>
      <c r="AF39" s="30">
        <v>1</v>
      </c>
      <c r="AG39" s="30">
        <v>0.6</v>
      </c>
      <c r="AH39" s="30">
        <v>0.6</v>
      </c>
      <c r="AI39" s="31">
        <v>1</v>
      </c>
      <c r="AJ39" s="31">
        <v>1</v>
      </c>
      <c r="AK39" s="31">
        <v>1</v>
      </c>
      <c r="AL39" s="31">
        <v>1</v>
      </c>
      <c r="AM39" s="88" t="s">
        <v>153</v>
      </c>
      <c r="AN39" s="88" t="s">
        <v>153</v>
      </c>
      <c r="AO39" s="29">
        <v>1</v>
      </c>
      <c r="AP39" s="29">
        <v>1</v>
      </c>
      <c r="AQ39" s="31">
        <f>SUM(AD39:AP39)</f>
        <v>10</v>
      </c>
      <c r="AR39" s="40">
        <f>AVERAGE(AD39:AP39)</f>
        <v>0.90909090909090906</v>
      </c>
      <c r="AS39" s="100">
        <f>_xlfn.RANK.EQ(V39,V39:V138,1)/100</f>
        <v>0.49</v>
      </c>
      <c r="AT39" s="31">
        <f>_xlfn.RANK.EQ(X39,X39:X138,1)/100</f>
        <v>0.65</v>
      </c>
      <c r="AU39" s="41">
        <f>AVERAGE(AC39, AR39,V39, X39)</f>
        <v>3.1800977272727269</v>
      </c>
    </row>
    <row r="40" spans="1:47" s="42" customFormat="1" ht="25.5" hidden="1" x14ac:dyDescent="0.2">
      <c r="A40" s="28">
        <f>_xlfn.RANK.EQ(AU40,$AU$2:$AU$101,0)</f>
        <v>13</v>
      </c>
      <c r="B40" s="35" t="s">
        <v>41</v>
      </c>
      <c r="C40" s="33"/>
      <c r="D40" s="33"/>
      <c r="E40" s="33" t="s">
        <v>20</v>
      </c>
      <c r="F40" s="33"/>
      <c r="G40" s="33" t="s">
        <v>20</v>
      </c>
      <c r="H40" s="33"/>
      <c r="I40" s="33"/>
      <c r="J40" s="33"/>
      <c r="K40" s="33" t="s">
        <v>20</v>
      </c>
      <c r="L40" s="33"/>
      <c r="M40" s="33"/>
      <c r="N40" s="33"/>
      <c r="O40" s="33"/>
      <c r="P40" s="33"/>
      <c r="Q40" s="33"/>
      <c r="R40" s="33"/>
      <c r="S40" s="33"/>
      <c r="T40" s="33"/>
      <c r="U40" s="36">
        <v>0.67</v>
      </c>
      <c r="V40" s="37">
        <f>1-(U40/100)</f>
        <v>0.99329999999999996</v>
      </c>
      <c r="W40" s="34">
        <v>9948</v>
      </c>
      <c r="X40" s="38">
        <f>W40/1000</f>
        <v>9.9480000000000004</v>
      </c>
      <c r="Y40" s="29" t="s">
        <v>172</v>
      </c>
      <c r="Z40" s="29" t="s">
        <v>173</v>
      </c>
      <c r="AA40" s="29" t="s">
        <v>174</v>
      </c>
      <c r="AB40" s="30" t="s">
        <v>175</v>
      </c>
      <c r="AC40" s="39">
        <v>0.625</v>
      </c>
      <c r="AD40" s="31">
        <v>1</v>
      </c>
      <c r="AE40" s="31">
        <v>0.8</v>
      </c>
      <c r="AF40" s="30">
        <v>1</v>
      </c>
      <c r="AG40" s="30">
        <v>0.6</v>
      </c>
      <c r="AH40" s="30">
        <v>0.6</v>
      </c>
      <c r="AI40" s="31">
        <v>1</v>
      </c>
      <c r="AJ40" s="31">
        <v>1</v>
      </c>
      <c r="AK40" s="31">
        <v>1</v>
      </c>
      <c r="AL40" s="31">
        <v>1</v>
      </c>
      <c r="AM40" s="88" t="s">
        <v>153</v>
      </c>
      <c r="AN40" s="88" t="s">
        <v>153</v>
      </c>
      <c r="AO40" s="29">
        <v>1</v>
      </c>
      <c r="AP40" s="29">
        <v>1</v>
      </c>
      <c r="AQ40" s="31">
        <f>SUM(AD40:AP40)</f>
        <v>10</v>
      </c>
      <c r="AR40" s="40">
        <f>AVERAGE(AD40:AP40)</f>
        <v>0.90909090909090906</v>
      </c>
      <c r="AS40" s="100">
        <f>_xlfn.RANK.EQ(V40,V40:V139,1)/100</f>
        <v>0.56000000000000005</v>
      </c>
      <c r="AT40" s="31">
        <f>_xlfn.RANK.EQ(X40,X40:X139,1)/100</f>
        <v>0.63</v>
      </c>
      <c r="AU40" s="41">
        <f>AVERAGE(AC40, AR40,V40, X40)</f>
        <v>3.1188477272727275</v>
      </c>
    </row>
    <row r="41" spans="1:47" s="42" customFormat="1" hidden="1" x14ac:dyDescent="0.2">
      <c r="A41" s="28">
        <f>_xlfn.RANK.EQ(AU41,$AU$2:$AU$101,0)</f>
        <v>14</v>
      </c>
      <c r="B41" s="35" t="s">
        <v>31</v>
      </c>
      <c r="C41" s="27"/>
      <c r="D41" s="27" t="s">
        <v>20</v>
      </c>
      <c r="E41" s="99"/>
      <c r="F41" s="27"/>
      <c r="G41" s="27"/>
      <c r="H41" s="27"/>
      <c r="I41" s="27"/>
      <c r="J41" s="27"/>
      <c r="K41" s="27"/>
      <c r="L41" s="27"/>
      <c r="M41" s="27"/>
      <c r="N41" s="27" t="s">
        <v>20</v>
      </c>
      <c r="O41" s="27"/>
      <c r="P41" s="27"/>
      <c r="Q41" s="27" t="s">
        <v>20</v>
      </c>
      <c r="R41" s="27"/>
      <c r="S41" s="27"/>
      <c r="T41" s="28"/>
      <c r="U41" s="36">
        <v>1.26</v>
      </c>
      <c r="V41" s="37">
        <f>1-(U41/100)</f>
        <v>0.98740000000000006</v>
      </c>
      <c r="W41" s="34">
        <v>10039</v>
      </c>
      <c r="X41" s="38">
        <f>W41/1000</f>
        <v>10.039</v>
      </c>
      <c r="Y41" s="29"/>
      <c r="Z41" s="29">
        <v>0</v>
      </c>
      <c r="AA41" s="29" t="s">
        <v>162</v>
      </c>
      <c r="AB41" s="30"/>
      <c r="AC41" s="39">
        <v>0.216</v>
      </c>
      <c r="AD41" s="31">
        <v>1</v>
      </c>
      <c r="AE41" s="31">
        <v>1</v>
      </c>
      <c r="AF41" s="30">
        <v>1</v>
      </c>
      <c r="AG41" s="30">
        <v>0.6</v>
      </c>
      <c r="AH41" s="30">
        <v>0.6</v>
      </c>
      <c r="AI41" s="31">
        <v>1</v>
      </c>
      <c r="AJ41" s="31">
        <v>1</v>
      </c>
      <c r="AK41" s="31">
        <v>1</v>
      </c>
      <c r="AL41" s="31">
        <v>1</v>
      </c>
      <c r="AM41" s="88" t="s">
        <v>148</v>
      </c>
      <c r="AN41" s="88" t="s">
        <v>153</v>
      </c>
      <c r="AO41" s="29">
        <v>1</v>
      </c>
      <c r="AP41" s="29">
        <v>1</v>
      </c>
      <c r="AQ41" s="31">
        <f>SUM(AD41:AP41)</f>
        <v>10.199999999999999</v>
      </c>
      <c r="AR41" s="40">
        <f>AVERAGE(AD41:AP41)</f>
        <v>0.92727272727272725</v>
      </c>
      <c r="AS41" s="100">
        <f>_xlfn.RANK.EQ(V41,V41:V140,1)/100</f>
        <v>0.47</v>
      </c>
      <c r="AT41" s="31">
        <f>_xlfn.RANK.EQ(X41,X41:X140,1)/100</f>
        <v>0.63</v>
      </c>
      <c r="AU41" s="41">
        <f>AVERAGE(AC41, AR41,V41, X41)</f>
        <v>3.0424181818181815</v>
      </c>
    </row>
    <row r="42" spans="1:47" s="42" customFormat="1" ht="38.25" hidden="1" x14ac:dyDescent="0.2">
      <c r="A42" s="28">
        <f>_xlfn.RANK.EQ(AU42,$AU$2:$AU$101,0)</f>
        <v>15</v>
      </c>
      <c r="B42" s="35" t="s">
        <v>81</v>
      </c>
      <c r="C42" s="33"/>
      <c r="D42" s="33"/>
      <c r="E42" s="33"/>
      <c r="F42" s="33"/>
      <c r="G42" s="33" t="s">
        <v>20</v>
      </c>
      <c r="H42" s="33"/>
      <c r="I42" s="33"/>
      <c r="J42" s="33"/>
      <c r="K42" s="33"/>
      <c r="L42" s="33"/>
      <c r="M42" s="33"/>
      <c r="N42" s="33"/>
      <c r="O42" s="33"/>
      <c r="P42" s="33"/>
      <c r="Q42" s="33" t="s">
        <v>20</v>
      </c>
      <c r="R42" s="27"/>
      <c r="S42" s="27"/>
      <c r="T42" s="28"/>
      <c r="U42" s="36">
        <v>0.35</v>
      </c>
      <c r="V42" s="37">
        <f>1-(U42/100)</f>
        <v>0.99650000000000005</v>
      </c>
      <c r="W42" s="34">
        <v>8507</v>
      </c>
      <c r="X42" s="38">
        <f>W42/1000</f>
        <v>8.5069999999999997</v>
      </c>
      <c r="Y42" s="29" t="s">
        <v>150</v>
      </c>
      <c r="Z42" s="29" t="s">
        <v>151</v>
      </c>
      <c r="AA42" s="29" t="s">
        <v>205</v>
      </c>
      <c r="AB42" s="30" t="s">
        <v>206</v>
      </c>
      <c r="AC42" s="39">
        <v>0.17199999999999999</v>
      </c>
      <c r="AD42" s="31">
        <v>0.8</v>
      </c>
      <c r="AE42" s="31">
        <v>0.8</v>
      </c>
      <c r="AF42" s="30">
        <v>1</v>
      </c>
      <c r="AG42" s="30">
        <v>0.4</v>
      </c>
      <c r="AH42" s="30">
        <v>0</v>
      </c>
      <c r="AI42" s="31">
        <v>1</v>
      </c>
      <c r="AJ42" s="31">
        <v>1</v>
      </c>
      <c r="AK42" s="31">
        <v>1</v>
      </c>
      <c r="AL42" s="31">
        <v>1</v>
      </c>
      <c r="AM42" s="88" t="s">
        <v>150</v>
      </c>
      <c r="AN42" s="88" t="s">
        <v>153</v>
      </c>
      <c r="AO42" s="29">
        <v>1</v>
      </c>
      <c r="AP42" s="29">
        <v>1</v>
      </c>
      <c r="AQ42" s="31">
        <f>SUM(AD42:AP42)</f>
        <v>9</v>
      </c>
      <c r="AR42" s="40">
        <f>AVERAGE(AD42:AP42)</f>
        <v>0.81818181818181823</v>
      </c>
      <c r="AS42" s="100">
        <f>_xlfn.RANK.EQ(V42,V42:V141,1)/100</f>
        <v>0.56999999999999995</v>
      </c>
      <c r="AT42" s="31">
        <f>_xlfn.RANK.EQ(X42,X42:X141,1)/100</f>
        <v>0.62</v>
      </c>
      <c r="AU42" s="41">
        <f>AVERAGE(AC42, AR42,V42, X42)</f>
        <v>2.6234204545454545</v>
      </c>
    </row>
    <row r="43" spans="1:47" s="42" customFormat="1" hidden="1" x14ac:dyDescent="0.2">
      <c r="A43" s="28">
        <f>_xlfn.RANK.EQ(AU43,$AU$2:$AU$101,0)</f>
        <v>17</v>
      </c>
      <c r="B43" s="35" t="s">
        <v>29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 t="s">
        <v>20</v>
      </c>
      <c r="S43" s="27"/>
      <c r="T43" s="28"/>
      <c r="U43" s="36">
        <v>3.39</v>
      </c>
      <c r="V43" s="37">
        <f>1-(U43/100)</f>
        <v>0.96609999999999996</v>
      </c>
      <c r="W43" s="34">
        <v>7983</v>
      </c>
      <c r="X43" s="38">
        <f>W43/1000</f>
        <v>7.9829999999999997</v>
      </c>
      <c r="Y43" s="29">
        <v>1500</v>
      </c>
      <c r="Z43" s="29">
        <v>0</v>
      </c>
      <c r="AA43" s="29" t="s">
        <v>160</v>
      </c>
      <c r="AB43" s="30"/>
      <c r="AC43" s="39">
        <v>5.0000000000000001E-3</v>
      </c>
      <c r="AD43" s="31">
        <v>0.8</v>
      </c>
      <c r="AE43" s="31">
        <v>1</v>
      </c>
      <c r="AF43" s="30">
        <v>1</v>
      </c>
      <c r="AG43" s="30">
        <v>0.8</v>
      </c>
      <c r="AH43" s="30">
        <v>0.6</v>
      </c>
      <c r="AI43" s="31">
        <v>1</v>
      </c>
      <c r="AJ43" s="31">
        <v>1</v>
      </c>
      <c r="AK43" s="31">
        <v>1</v>
      </c>
      <c r="AL43" s="31">
        <v>1</v>
      </c>
      <c r="AM43" s="88" t="s">
        <v>155</v>
      </c>
      <c r="AN43" s="88" t="s">
        <v>153</v>
      </c>
      <c r="AO43" s="29">
        <v>1</v>
      </c>
      <c r="AP43" s="29">
        <v>1</v>
      </c>
      <c r="AQ43" s="31">
        <f>SUM(AD43:AP43)</f>
        <v>10.199999999999999</v>
      </c>
      <c r="AR43" s="40">
        <f>AVERAGE(AD43:AP43)</f>
        <v>0.92727272727272725</v>
      </c>
      <c r="AS43" s="100">
        <f>_xlfn.RANK.EQ(V43,V43:V142,1)/100</f>
        <v>0.36</v>
      </c>
      <c r="AT43" s="31">
        <f>_xlfn.RANK.EQ(X43,X43:X142,1)/100</f>
        <v>0.61</v>
      </c>
      <c r="AU43" s="41">
        <f>AVERAGE(AC43, AR43,V43, X43)</f>
        <v>2.4703431818181816</v>
      </c>
    </row>
    <row r="44" spans="1:47" s="42" customFormat="1" hidden="1" x14ac:dyDescent="0.2">
      <c r="A44" s="28">
        <f>_xlfn.RANK.EQ(AU44,$AU$2:$AU$101,0)</f>
        <v>18</v>
      </c>
      <c r="B44" s="35" t="s">
        <v>58</v>
      </c>
      <c r="C44" s="33"/>
      <c r="D44" s="33"/>
      <c r="E44" s="33" t="s">
        <v>20</v>
      </c>
      <c r="F44" s="33"/>
      <c r="G44" s="33"/>
      <c r="H44" s="33"/>
      <c r="I44" s="33"/>
      <c r="J44" s="33"/>
      <c r="K44" s="33"/>
      <c r="L44" s="33" t="s">
        <v>20</v>
      </c>
      <c r="M44" s="33"/>
      <c r="N44" s="33"/>
      <c r="O44" s="33"/>
      <c r="P44" s="33"/>
      <c r="Q44" s="33"/>
      <c r="R44" s="33"/>
      <c r="S44" s="33"/>
      <c r="T44" s="28"/>
      <c r="U44" s="36">
        <v>1.22</v>
      </c>
      <c r="V44" s="37">
        <f>1-(U44/100)</f>
        <v>0.98780000000000001</v>
      </c>
      <c r="W44" s="34">
        <v>7557</v>
      </c>
      <c r="X44" s="38">
        <f>W44/1000</f>
        <v>7.5570000000000004</v>
      </c>
      <c r="Y44" s="29" t="s">
        <v>150</v>
      </c>
      <c r="Z44" s="29">
        <v>0</v>
      </c>
      <c r="AA44" s="29" t="s">
        <v>162</v>
      </c>
      <c r="AB44" s="30" t="s">
        <v>150</v>
      </c>
      <c r="AC44" s="39">
        <v>0.40799999999999997</v>
      </c>
      <c r="AD44" s="31">
        <v>1</v>
      </c>
      <c r="AE44" s="31">
        <v>0.8</v>
      </c>
      <c r="AF44" s="30">
        <v>1</v>
      </c>
      <c r="AG44" s="30">
        <v>0.6</v>
      </c>
      <c r="AH44" s="30">
        <v>0.4</v>
      </c>
      <c r="AI44" s="31">
        <v>1</v>
      </c>
      <c r="AJ44" s="31">
        <v>1</v>
      </c>
      <c r="AK44" s="31">
        <v>1</v>
      </c>
      <c r="AL44" s="31">
        <v>1</v>
      </c>
      <c r="AM44" s="88" t="s">
        <v>155</v>
      </c>
      <c r="AN44" s="88" t="s">
        <v>153</v>
      </c>
      <c r="AO44" s="29">
        <v>1</v>
      </c>
      <c r="AP44" s="29">
        <v>1</v>
      </c>
      <c r="AQ44" s="31">
        <f>SUM(AD44:AP44)</f>
        <v>9.8000000000000007</v>
      </c>
      <c r="AR44" s="40">
        <f>AVERAGE(AD44:AP44)</f>
        <v>0.89090909090909098</v>
      </c>
      <c r="AS44" s="100">
        <f>_xlfn.RANK.EQ(V44,V44:V143,1)/100</f>
        <v>0.46</v>
      </c>
      <c r="AT44" s="31">
        <f>_xlfn.RANK.EQ(X44,X44:X143,1)/100</f>
        <v>0.6</v>
      </c>
      <c r="AU44" s="41">
        <f>AVERAGE(AC44, AR44,V44, X44)</f>
        <v>2.4609272727272726</v>
      </c>
    </row>
    <row r="45" spans="1:47" s="42" customFormat="1" ht="25.5" hidden="1" x14ac:dyDescent="0.2">
      <c r="A45" s="28">
        <f>_xlfn.RANK.EQ(AU45,$AU$2:$AU$101,0)</f>
        <v>21</v>
      </c>
      <c r="B45" s="35" t="s">
        <v>71</v>
      </c>
      <c r="C45" s="33"/>
      <c r="D45" s="33"/>
      <c r="E45" s="33"/>
      <c r="F45" s="33"/>
      <c r="G45" s="33"/>
      <c r="H45" s="33"/>
      <c r="I45" s="33"/>
      <c r="J45" s="33"/>
      <c r="K45" s="33"/>
      <c r="L45" s="33" t="s">
        <v>20</v>
      </c>
      <c r="M45" s="33"/>
      <c r="N45" s="33"/>
      <c r="O45" s="33" t="s">
        <v>20</v>
      </c>
      <c r="P45" s="33"/>
      <c r="Q45" s="33"/>
      <c r="R45" s="27"/>
      <c r="S45" s="27"/>
      <c r="T45" s="28"/>
      <c r="U45" s="36">
        <v>0.72</v>
      </c>
      <c r="V45" s="37">
        <f>1-(U45/100)</f>
        <v>0.99280000000000002</v>
      </c>
      <c r="W45" s="34">
        <v>7339</v>
      </c>
      <c r="X45" s="38">
        <f>W45/1000</f>
        <v>7.3390000000000004</v>
      </c>
      <c r="Y45" s="29"/>
      <c r="Z45" s="29">
        <v>0</v>
      </c>
      <c r="AA45" s="29" t="s">
        <v>193</v>
      </c>
      <c r="AB45" s="30" t="s">
        <v>150</v>
      </c>
      <c r="AC45" s="39">
        <v>0.128</v>
      </c>
      <c r="AD45" s="31">
        <v>1</v>
      </c>
      <c r="AE45" s="31">
        <v>0.2</v>
      </c>
      <c r="AF45" s="30">
        <v>1</v>
      </c>
      <c r="AG45" s="30">
        <v>0.4</v>
      </c>
      <c r="AH45" s="30">
        <v>0.8</v>
      </c>
      <c r="AI45" s="31">
        <v>0.75</v>
      </c>
      <c r="AJ45" s="31">
        <v>1</v>
      </c>
      <c r="AK45" s="31">
        <v>1</v>
      </c>
      <c r="AL45" s="31">
        <v>1</v>
      </c>
      <c r="AM45" s="88" t="s">
        <v>155</v>
      </c>
      <c r="AN45" s="88" t="s">
        <v>153</v>
      </c>
      <c r="AO45" s="29">
        <v>1</v>
      </c>
      <c r="AP45" s="29">
        <v>1</v>
      </c>
      <c r="AQ45" s="31">
        <f>SUM(AD45:AP45)</f>
        <v>9.15</v>
      </c>
      <c r="AR45" s="40">
        <f>AVERAGE(AD45:AP45)</f>
        <v>0.8318181818181819</v>
      </c>
      <c r="AS45" s="100">
        <f>_xlfn.RANK.EQ(V45,V45:V144,1)/100</f>
        <v>0.52</v>
      </c>
      <c r="AT45" s="31">
        <f>_xlfn.RANK.EQ(X45,X45:X144,1)/100</f>
        <v>0.59</v>
      </c>
      <c r="AU45" s="41">
        <f>AVERAGE(AC45, AR45,V45, X45)</f>
        <v>2.3229045454545458</v>
      </c>
    </row>
    <row r="46" spans="1:47" s="42" customFormat="1" hidden="1" x14ac:dyDescent="0.2">
      <c r="A46" s="28">
        <f>_xlfn.RANK.EQ(AU46,$AU$2:$AU$101,0)</f>
        <v>23</v>
      </c>
      <c r="B46" s="35" t="s">
        <v>103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 t="s">
        <v>20</v>
      </c>
      <c r="R46" s="33"/>
      <c r="S46" s="33" t="s">
        <v>20</v>
      </c>
      <c r="T46" s="33"/>
      <c r="U46" s="36">
        <v>0.22</v>
      </c>
      <c r="V46" s="37">
        <f>1-(U46/100)</f>
        <v>0.99780000000000002</v>
      </c>
      <c r="W46" s="34">
        <v>7111</v>
      </c>
      <c r="X46" s="38">
        <f>W46/1000</f>
        <v>7.1109999999999998</v>
      </c>
      <c r="Y46" s="29">
        <v>15</v>
      </c>
      <c r="Z46" s="29">
        <v>15</v>
      </c>
      <c r="AA46" s="29" t="s">
        <v>216</v>
      </c>
      <c r="AB46" s="30" t="s">
        <v>216</v>
      </c>
      <c r="AC46" s="39">
        <v>3.6999999999999998E-2</v>
      </c>
      <c r="AD46" s="31">
        <v>1</v>
      </c>
      <c r="AE46" s="31">
        <v>0.8</v>
      </c>
      <c r="AF46" s="30">
        <v>1</v>
      </c>
      <c r="AG46" s="30">
        <v>0.6</v>
      </c>
      <c r="AH46" s="30">
        <v>0.8</v>
      </c>
      <c r="AI46" s="31">
        <v>1</v>
      </c>
      <c r="AJ46" s="31">
        <v>1</v>
      </c>
      <c r="AK46" s="31">
        <v>1</v>
      </c>
      <c r="AL46" s="31">
        <v>1</v>
      </c>
      <c r="AM46" s="88" t="s">
        <v>148</v>
      </c>
      <c r="AN46" s="88" t="s">
        <v>153</v>
      </c>
      <c r="AO46" s="29">
        <v>1</v>
      </c>
      <c r="AP46" s="29">
        <v>1</v>
      </c>
      <c r="AQ46" s="31">
        <f>SUM(AD46:AP46)</f>
        <v>10.199999999999999</v>
      </c>
      <c r="AR46" s="40">
        <f>AVERAGE(AD46:AP46)</f>
        <v>0.92727272727272725</v>
      </c>
      <c r="AS46" s="100">
        <f>_xlfn.RANK.EQ(V46,V46:V145,1)/100</f>
        <v>0.56000000000000005</v>
      </c>
      <c r="AT46" s="31">
        <f>_xlfn.RANK.EQ(X46,X46:X145,1)/100</f>
        <v>0.57999999999999996</v>
      </c>
      <c r="AU46" s="41">
        <f>AVERAGE(AC46, AR46,V46, X46)</f>
        <v>2.2682681818181818</v>
      </c>
    </row>
    <row r="47" spans="1:47" s="42" customFormat="1" hidden="1" x14ac:dyDescent="0.2">
      <c r="A47" s="28">
        <f>_xlfn.RANK.EQ(AU47,$AU$2:$AU$101,0)</f>
        <v>24</v>
      </c>
      <c r="B47" s="35" t="s">
        <v>53</v>
      </c>
      <c r="C47" s="33"/>
      <c r="D47" s="33" t="s">
        <v>20</v>
      </c>
      <c r="E47" s="33" t="s">
        <v>20</v>
      </c>
      <c r="F47" s="33" t="s">
        <v>20</v>
      </c>
      <c r="G47" s="33" t="s">
        <v>20</v>
      </c>
      <c r="H47" s="33" t="s">
        <v>20</v>
      </c>
      <c r="I47" s="33" t="s">
        <v>20</v>
      </c>
      <c r="J47" s="33"/>
      <c r="K47" s="33"/>
      <c r="L47" s="33" t="s">
        <v>20</v>
      </c>
      <c r="M47" s="33" t="s">
        <v>20</v>
      </c>
      <c r="N47" s="33" t="s">
        <v>20</v>
      </c>
      <c r="O47" s="33" t="s">
        <v>20</v>
      </c>
      <c r="P47" s="33"/>
      <c r="Q47" s="33" t="s">
        <v>20</v>
      </c>
      <c r="R47" s="33"/>
      <c r="S47" s="33"/>
      <c r="T47" s="33" t="s">
        <v>20</v>
      </c>
      <c r="U47" s="36">
        <v>2.46</v>
      </c>
      <c r="V47" s="37">
        <f>1-(U47/100)</f>
        <v>0.97540000000000004</v>
      </c>
      <c r="W47" s="34">
        <v>6116</v>
      </c>
      <c r="X47" s="38">
        <f>W47/1000</f>
        <v>6.1159999999999997</v>
      </c>
      <c r="Y47" s="43">
        <v>10000</v>
      </c>
      <c r="Z47" s="43">
        <v>10000</v>
      </c>
      <c r="AA47" s="29" t="s">
        <v>150</v>
      </c>
      <c r="AB47" s="30" t="s">
        <v>188</v>
      </c>
      <c r="AC47" s="39">
        <v>0.85099999999999998</v>
      </c>
      <c r="AD47" s="31">
        <v>0.8</v>
      </c>
      <c r="AE47" s="31">
        <v>1</v>
      </c>
      <c r="AF47" s="30">
        <v>0</v>
      </c>
      <c r="AG47" s="30">
        <v>0.8</v>
      </c>
      <c r="AH47" s="30">
        <v>1</v>
      </c>
      <c r="AI47" s="31">
        <v>1</v>
      </c>
      <c r="AJ47" s="31">
        <v>1</v>
      </c>
      <c r="AK47" s="31">
        <v>1</v>
      </c>
      <c r="AL47" s="31">
        <v>1</v>
      </c>
      <c r="AM47" s="88" t="s">
        <v>148</v>
      </c>
      <c r="AN47" s="88" t="s">
        <v>155</v>
      </c>
      <c r="AO47" s="29">
        <v>1</v>
      </c>
      <c r="AP47" s="29">
        <v>0</v>
      </c>
      <c r="AQ47" s="31">
        <f>SUM(AD47:AP47)</f>
        <v>8.6</v>
      </c>
      <c r="AR47" s="40">
        <f>AVERAGE(AD47:AP47)</f>
        <v>0.78181818181818175</v>
      </c>
      <c r="AS47" s="100">
        <f>_xlfn.RANK.EQ(V47,V47:V146,1)/100</f>
        <v>0.38</v>
      </c>
      <c r="AT47" s="31">
        <f>_xlfn.RANK.EQ(X47,X47:X146,1)/100</f>
        <v>0.56999999999999995</v>
      </c>
      <c r="AU47" s="41">
        <f>AVERAGE(AC47, AR47,V47, X47)</f>
        <v>2.1810545454545451</v>
      </c>
    </row>
    <row r="48" spans="1:47" s="42" customFormat="1" hidden="1" x14ac:dyDescent="0.2">
      <c r="A48" s="28">
        <f>_xlfn.RANK.EQ(AU48,$AU$2:$AU$101,0)</f>
        <v>25</v>
      </c>
      <c r="B48" s="35" t="s">
        <v>117</v>
      </c>
      <c r="C48" s="33" t="s">
        <v>20</v>
      </c>
      <c r="D48" s="33"/>
      <c r="E48" s="33" t="s">
        <v>20</v>
      </c>
      <c r="F48" s="33"/>
      <c r="G48" s="33"/>
      <c r="H48" s="33"/>
      <c r="I48" s="33"/>
      <c r="J48" s="33"/>
      <c r="K48" s="33" t="s">
        <v>20</v>
      </c>
      <c r="L48" s="33"/>
      <c r="M48" s="33"/>
      <c r="N48" s="33"/>
      <c r="O48" s="33"/>
      <c r="P48" s="33" t="s">
        <v>20</v>
      </c>
      <c r="Q48" s="33"/>
      <c r="R48" s="33"/>
      <c r="S48" s="33"/>
      <c r="T48" s="28"/>
      <c r="U48" s="36">
        <v>1</v>
      </c>
      <c r="V48" s="37">
        <f>1-(U48/100)</f>
        <v>0.99</v>
      </c>
      <c r="W48" s="34">
        <v>6017</v>
      </c>
      <c r="X48" s="38">
        <f>W48/1000</f>
        <v>6.0170000000000003</v>
      </c>
      <c r="Y48" s="29" t="s">
        <v>150</v>
      </c>
      <c r="Z48" s="29" t="s">
        <v>151</v>
      </c>
      <c r="AA48" s="29" t="s">
        <v>185</v>
      </c>
      <c r="AB48" s="30" t="s">
        <v>185</v>
      </c>
      <c r="AC48" s="39">
        <v>0.54500000000000004</v>
      </c>
      <c r="AD48" s="31">
        <v>1</v>
      </c>
      <c r="AE48" s="31">
        <v>1</v>
      </c>
      <c r="AF48" s="30">
        <v>1</v>
      </c>
      <c r="AG48" s="30">
        <v>0.6</v>
      </c>
      <c r="AH48" s="30">
        <v>0</v>
      </c>
      <c r="AI48" s="31">
        <v>1</v>
      </c>
      <c r="AJ48" s="31">
        <v>1</v>
      </c>
      <c r="AK48" s="31">
        <v>1</v>
      </c>
      <c r="AL48" s="31">
        <v>1</v>
      </c>
      <c r="AM48" s="88" t="s">
        <v>150</v>
      </c>
      <c r="AN48" s="88" t="s">
        <v>153</v>
      </c>
      <c r="AO48" s="29">
        <v>0</v>
      </c>
      <c r="AP48" s="29">
        <v>0</v>
      </c>
      <c r="AQ48" s="31">
        <f>SUM(AD48:AP48)</f>
        <v>7.6</v>
      </c>
      <c r="AR48" s="40">
        <f>AVERAGE(AD48:AP48)</f>
        <v>0.69090909090909092</v>
      </c>
      <c r="AS48" s="100">
        <f>_xlfn.RANK.EQ(V48,V48:V147,1)/100</f>
        <v>0.47</v>
      </c>
      <c r="AT48" s="31">
        <f>_xlfn.RANK.EQ(X48,X48:X147,1)/100</f>
        <v>0.56000000000000005</v>
      </c>
      <c r="AU48" s="41">
        <f>AVERAGE(AC48, AR48,V48, X48)</f>
        <v>2.0607272727272727</v>
      </c>
    </row>
    <row r="49" spans="1:47" s="42" customFormat="1" ht="25.5" hidden="1" x14ac:dyDescent="0.2">
      <c r="A49" s="28">
        <f>_xlfn.RANK.EQ(AU49,$AU$2:$AU$101,0)</f>
        <v>27</v>
      </c>
      <c r="B49" s="35" t="s">
        <v>78</v>
      </c>
      <c r="C49" s="33"/>
      <c r="D49" s="33"/>
      <c r="E49" s="33"/>
      <c r="F49" s="33"/>
      <c r="G49" s="33"/>
      <c r="H49" s="33" t="s">
        <v>20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28"/>
      <c r="U49" s="36">
        <v>4.13</v>
      </c>
      <c r="V49" s="37">
        <f>1-(U49/100)</f>
        <v>0.9587</v>
      </c>
      <c r="W49" s="34">
        <v>5554</v>
      </c>
      <c r="X49" s="38">
        <f>W49/1000</f>
        <v>5.5540000000000003</v>
      </c>
      <c r="Y49" s="29"/>
      <c r="Z49" s="29" t="s">
        <v>151</v>
      </c>
      <c r="AA49" s="29"/>
      <c r="AB49" s="30"/>
      <c r="AC49" s="39">
        <v>2.5000000000000001E-2</v>
      </c>
      <c r="AD49" s="31">
        <v>1</v>
      </c>
      <c r="AE49" s="31">
        <v>1</v>
      </c>
      <c r="AF49" s="30">
        <v>1</v>
      </c>
      <c r="AG49" s="30">
        <v>0.8</v>
      </c>
      <c r="AH49" s="30">
        <v>0.8</v>
      </c>
      <c r="AI49" s="31">
        <v>1</v>
      </c>
      <c r="AJ49" s="31">
        <v>1</v>
      </c>
      <c r="AK49" s="31">
        <v>1</v>
      </c>
      <c r="AL49" s="31">
        <v>1</v>
      </c>
      <c r="AM49" s="88" t="s">
        <v>153</v>
      </c>
      <c r="AN49" s="88" t="s">
        <v>153</v>
      </c>
      <c r="AO49" s="29">
        <v>1</v>
      </c>
      <c r="AP49" s="29">
        <v>1</v>
      </c>
      <c r="AQ49" s="31">
        <f>SUM(AD49:AP49)</f>
        <v>10.6</v>
      </c>
      <c r="AR49" s="40">
        <f>AVERAGE(AD49:AP49)</f>
        <v>0.96363636363636362</v>
      </c>
      <c r="AS49" s="100">
        <f>_xlfn.RANK.EQ(V49,V49:V148,1)/100</f>
        <v>0.31</v>
      </c>
      <c r="AT49" s="31">
        <f>_xlfn.RANK.EQ(X49,X49:X148,1)/100</f>
        <v>0.54</v>
      </c>
      <c r="AU49" s="41">
        <f>AVERAGE(AC49, AR49,V49, X49)</f>
        <v>1.875334090909091</v>
      </c>
    </row>
    <row r="50" spans="1:47" s="42" customFormat="1" hidden="1" x14ac:dyDescent="0.2">
      <c r="A50" s="28">
        <f>_xlfn.RANK.EQ(AU50,$AU$2:$AU$101,0)</f>
        <v>29</v>
      </c>
      <c r="B50" s="35" t="s">
        <v>51</v>
      </c>
      <c r="C50" s="33"/>
      <c r="D50" s="33"/>
      <c r="E50" s="33" t="s">
        <v>20</v>
      </c>
      <c r="F50" s="33"/>
      <c r="G50" s="33"/>
      <c r="H50" s="33" t="s">
        <v>186</v>
      </c>
      <c r="I50" s="33"/>
      <c r="J50" s="33"/>
      <c r="K50" s="33" t="s">
        <v>20</v>
      </c>
      <c r="L50" s="33"/>
      <c r="M50" s="33"/>
      <c r="N50" s="33"/>
      <c r="O50" s="33"/>
      <c r="P50" s="33" t="s">
        <v>20</v>
      </c>
      <c r="Q50" s="33"/>
      <c r="R50" s="33"/>
      <c r="S50" s="33"/>
      <c r="T50" s="33"/>
      <c r="U50" s="36">
        <v>0.9</v>
      </c>
      <c r="V50" s="37">
        <f>1-(U50/100)</f>
        <v>0.99099999999999999</v>
      </c>
      <c r="W50" s="34">
        <v>5295</v>
      </c>
      <c r="X50" s="38">
        <f>W50/1000</f>
        <v>5.2949999999999999</v>
      </c>
      <c r="Y50" s="29">
        <v>1</v>
      </c>
      <c r="Z50" s="29" t="s">
        <v>151</v>
      </c>
      <c r="AA50" s="29" t="s">
        <v>187</v>
      </c>
      <c r="AB50" s="29" t="s">
        <v>187</v>
      </c>
      <c r="AC50" s="39">
        <v>0.42399999999999999</v>
      </c>
      <c r="AD50" s="89">
        <v>1</v>
      </c>
      <c r="AE50" s="89">
        <v>0.6</v>
      </c>
      <c r="AF50" s="30">
        <v>1</v>
      </c>
      <c r="AG50" s="30">
        <v>0.3</v>
      </c>
      <c r="AH50" s="30">
        <v>0.2</v>
      </c>
      <c r="AI50" s="31">
        <v>1</v>
      </c>
      <c r="AJ50" s="31">
        <v>1</v>
      </c>
      <c r="AK50" s="31">
        <v>0.66</v>
      </c>
      <c r="AL50" s="31">
        <v>0.33</v>
      </c>
      <c r="AM50" s="88" t="s">
        <v>150</v>
      </c>
      <c r="AN50" s="88">
        <v>1</v>
      </c>
      <c r="AO50" s="29">
        <v>1</v>
      </c>
      <c r="AP50" s="29">
        <v>1</v>
      </c>
      <c r="AQ50" s="31"/>
      <c r="AR50" s="40">
        <f>AVERAGE(AD50:AP50)</f>
        <v>0.75749999999999995</v>
      </c>
      <c r="AS50" s="100">
        <f>_xlfn.RANK.EQ(V50,V50:V149,1)/100</f>
        <v>0.46</v>
      </c>
      <c r="AT50" s="31">
        <f>_xlfn.RANK.EQ(X50,X50:X149,1)/100</f>
        <v>0.53</v>
      </c>
      <c r="AU50" s="41">
        <f>AVERAGE(AC50, AR50,V50, X50)</f>
        <v>1.8668749999999998</v>
      </c>
    </row>
    <row r="51" spans="1:47" s="42" customFormat="1" hidden="1" x14ac:dyDescent="0.2">
      <c r="A51" s="28">
        <f>_xlfn.RANK.EQ(AU51,$AU$2:$AU$101,0)</f>
        <v>32</v>
      </c>
      <c r="B51" s="35" t="s">
        <v>92</v>
      </c>
      <c r="C51" s="27"/>
      <c r="D51" s="27"/>
      <c r="E51" s="27"/>
      <c r="F51" s="27"/>
      <c r="G51" s="27" t="s">
        <v>20</v>
      </c>
      <c r="H51" s="27"/>
      <c r="I51" s="27" t="s">
        <v>20</v>
      </c>
      <c r="J51" s="27"/>
      <c r="K51" s="27" t="s">
        <v>20</v>
      </c>
      <c r="L51" s="27"/>
      <c r="M51" s="27"/>
      <c r="N51" s="27"/>
      <c r="O51" s="27"/>
      <c r="P51" s="27"/>
      <c r="Q51" s="27"/>
      <c r="R51" s="27"/>
      <c r="S51" s="27"/>
      <c r="T51" s="28"/>
      <c r="U51" s="36">
        <v>1.08</v>
      </c>
      <c r="V51" s="37">
        <f>1-(U51/100)</f>
        <v>0.98919999999999997</v>
      </c>
      <c r="W51" s="34">
        <v>5074</v>
      </c>
      <c r="X51" s="38">
        <f>W51/1000</f>
        <v>5.0739999999999998</v>
      </c>
      <c r="Y51" s="29">
        <v>1</v>
      </c>
      <c r="Z51" s="29" t="s">
        <v>151</v>
      </c>
      <c r="AA51" s="29" t="s">
        <v>213</v>
      </c>
      <c r="AB51" s="30" t="s">
        <v>213</v>
      </c>
      <c r="AC51" s="39">
        <v>0.24199999999999999</v>
      </c>
      <c r="AD51" s="89">
        <v>0.3</v>
      </c>
      <c r="AE51" s="89">
        <v>1</v>
      </c>
      <c r="AF51" s="30">
        <v>0</v>
      </c>
      <c r="AG51" s="30">
        <v>0.6</v>
      </c>
      <c r="AH51" s="30">
        <v>0.3</v>
      </c>
      <c r="AI51" s="31">
        <v>1</v>
      </c>
      <c r="AJ51" s="31">
        <v>1</v>
      </c>
      <c r="AK51" s="31">
        <v>1</v>
      </c>
      <c r="AL51" s="31">
        <v>1</v>
      </c>
      <c r="AM51" s="88" t="s">
        <v>150</v>
      </c>
      <c r="AN51" s="88">
        <v>1</v>
      </c>
      <c r="AO51" s="29">
        <v>1</v>
      </c>
      <c r="AP51" s="29">
        <v>1</v>
      </c>
      <c r="AQ51" s="31">
        <f>SUM(AD51:AP51)</f>
        <v>9.1999999999999993</v>
      </c>
      <c r="AR51" s="40">
        <f>AVERAGE(AD51:AP51)</f>
        <v>0.76666666666666661</v>
      </c>
      <c r="AS51" s="100">
        <f>_xlfn.RANK.EQ(V51,V51:V150,1)/100</f>
        <v>0.44</v>
      </c>
      <c r="AT51" s="31">
        <f>_xlfn.RANK.EQ(X51,X51:X150,1)/100</f>
        <v>0.5</v>
      </c>
      <c r="AU51" s="41">
        <f>AVERAGE(AC51, AR51,V51, X51)</f>
        <v>1.7679666666666667</v>
      </c>
    </row>
    <row r="52" spans="1:47" s="42" customFormat="1" hidden="1" x14ac:dyDescent="0.2">
      <c r="A52" s="28">
        <f>_xlfn.RANK.EQ(AU52,$AU$2:$AU$101,0)</f>
        <v>33</v>
      </c>
      <c r="B52" s="35" t="s">
        <v>106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20</v>
      </c>
      <c r="N52" s="33"/>
      <c r="O52" s="33"/>
      <c r="P52" s="33"/>
      <c r="Q52" s="33"/>
      <c r="R52" s="33"/>
      <c r="S52" s="33"/>
      <c r="T52" s="33"/>
      <c r="U52" s="36">
        <v>0.27</v>
      </c>
      <c r="V52" s="37">
        <f>1-(U52/100)</f>
        <v>0.99729999999999996</v>
      </c>
      <c r="W52" s="34">
        <v>5245</v>
      </c>
      <c r="X52" s="38">
        <f>W52/1000</f>
        <v>5.2450000000000001</v>
      </c>
      <c r="Y52" s="29" t="s">
        <v>150</v>
      </c>
      <c r="Z52" s="29" t="s">
        <v>150</v>
      </c>
      <c r="AA52" s="29" t="s">
        <v>218</v>
      </c>
      <c r="AB52" s="30" t="s">
        <v>150</v>
      </c>
      <c r="AC52" s="39">
        <v>2.1000000000000001E-2</v>
      </c>
      <c r="AD52" s="89">
        <v>0.6</v>
      </c>
      <c r="AE52" s="89">
        <v>1</v>
      </c>
      <c r="AF52" s="30">
        <v>1</v>
      </c>
      <c r="AG52" s="30">
        <v>0.3</v>
      </c>
      <c r="AH52" s="30">
        <v>0.3</v>
      </c>
      <c r="AI52" s="31">
        <v>1</v>
      </c>
      <c r="AJ52" s="31">
        <v>1</v>
      </c>
      <c r="AK52" s="31">
        <v>1</v>
      </c>
      <c r="AL52" s="31">
        <v>1</v>
      </c>
      <c r="AM52" s="88">
        <v>1</v>
      </c>
      <c r="AN52" s="88">
        <v>0</v>
      </c>
      <c r="AO52" s="29">
        <v>1</v>
      </c>
      <c r="AP52" s="29">
        <v>0</v>
      </c>
      <c r="AQ52" s="31">
        <f>SUM(AD52:AP52)</f>
        <v>9.1999999999999993</v>
      </c>
      <c r="AR52" s="40">
        <f>AVERAGE(AD52:AP52)</f>
        <v>0.70769230769230762</v>
      </c>
      <c r="AS52" s="100">
        <f>_xlfn.RANK.EQ(V52,V52:V151,1)/100</f>
        <v>0.5</v>
      </c>
      <c r="AT52" s="31">
        <f>_xlfn.RANK.EQ(X52,X52:X151,1)/100</f>
        <v>0.51</v>
      </c>
      <c r="AU52" s="41">
        <f>AVERAGE(AC52, AR52,V52, X52)</f>
        <v>1.742748076923077</v>
      </c>
    </row>
    <row r="53" spans="1:47" s="42" customFormat="1" hidden="1" x14ac:dyDescent="0.2">
      <c r="A53" s="28">
        <f>_xlfn.RANK.EQ(AU53,$AU$2:$AU$101,0)</f>
        <v>34</v>
      </c>
      <c r="B53" s="35" t="s">
        <v>26</v>
      </c>
      <c r="C53" s="33"/>
      <c r="D53" s="33" t="s">
        <v>20</v>
      </c>
      <c r="E53" s="33"/>
      <c r="F53" s="33" t="s">
        <v>20</v>
      </c>
      <c r="G53" s="33" t="s">
        <v>20</v>
      </c>
      <c r="H53" s="33"/>
      <c r="I53" s="33"/>
      <c r="J53" s="33"/>
      <c r="K53" s="33"/>
      <c r="L53" s="33"/>
      <c r="M53" s="33"/>
      <c r="N53" s="33" t="s">
        <v>20</v>
      </c>
      <c r="O53" s="33"/>
      <c r="P53" s="33"/>
      <c r="Q53" s="33" t="s">
        <v>20</v>
      </c>
      <c r="R53" s="27"/>
      <c r="S53" s="27"/>
      <c r="T53" s="28"/>
      <c r="U53" s="36">
        <v>4.03</v>
      </c>
      <c r="V53" s="37">
        <f>1-(U53/100)</f>
        <v>0.9597</v>
      </c>
      <c r="W53" s="34">
        <v>4733</v>
      </c>
      <c r="X53" s="38">
        <f>W53/1000</f>
        <v>4.7329999999999997</v>
      </c>
      <c r="Y53" s="29">
        <v>25</v>
      </c>
      <c r="Z53" s="29">
        <v>25</v>
      </c>
      <c r="AA53" s="29" t="s">
        <v>157</v>
      </c>
      <c r="AB53" s="30" t="s">
        <v>157</v>
      </c>
      <c r="AC53" s="39">
        <v>0.36599999999999999</v>
      </c>
      <c r="AD53" s="31">
        <v>1</v>
      </c>
      <c r="AE53" s="31">
        <v>0.7</v>
      </c>
      <c r="AF53" s="30">
        <v>1</v>
      </c>
      <c r="AG53" s="30">
        <v>0.6</v>
      </c>
      <c r="AH53" s="30">
        <v>0</v>
      </c>
      <c r="AI53" s="31">
        <v>1</v>
      </c>
      <c r="AJ53" s="31">
        <v>1</v>
      </c>
      <c r="AK53" s="31">
        <v>1</v>
      </c>
      <c r="AL53" s="31">
        <v>1</v>
      </c>
      <c r="AM53" s="88" t="s">
        <v>153</v>
      </c>
      <c r="AN53" s="88" t="s">
        <v>153</v>
      </c>
      <c r="AO53" s="29">
        <v>0</v>
      </c>
      <c r="AP53" s="29">
        <v>0</v>
      </c>
      <c r="AQ53" s="31">
        <f>SUM(AD53:AP53)</f>
        <v>7.3000000000000007</v>
      </c>
      <c r="AR53" s="40">
        <f>AVERAGE(AD53:AP53)</f>
        <v>0.66363636363636369</v>
      </c>
      <c r="AS53" s="100">
        <f>_xlfn.RANK.EQ(V53,V53:V152,1)/100</f>
        <v>0.32</v>
      </c>
      <c r="AT53" s="31">
        <f>_xlfn.RANK.EQ(X53,X53:X152,1)/100</f>
        <v>0.49</v>
      </c>
      <c r="AU53" s="41">
        <f>AVERAGE(AC53, AR53,V53, X53)</f>
        <v>1.6805840909090908</v>
      </c>
    </row>
    <row r="54" spans="1:47" s="42" customFormat="1" ht="38.25" hidden="1" x14ac:dyDescent="0.2">
      <c r="A54" s="28">
        <f>_xlfn.RANK.EQ(AU54,$AU$2:$AU$101,0)</f>
        <v>35</v>
      </c>
      <c r="B54" s="35" t="s">
        <v>39</v>
      </c>
      <c r="C54" s="33"/>
      <c r="D54" s="33"/>
      <c r="E54" s="33"/>
      <c r="F54" s="33"/>
      <c r="G54" s="33" t="s">
        <v>20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>
        <v>0.66</v>
      </c>
      <c r="V54" s="37">
        <f>1-(U54/100)</f>
        <v>0.99339999999999995</v>
      </c>
      <c r="W54" s="34">
        <v>5085</v>
      </c>
      <c r="X54" s="38">
        <f>W54/1000</f>
        <v>5.085</v>
      </c>
      <c r="Y54" s="29">
        <v>1</v>
      </c>
      <c r="Z54" s="29" t="s">
        <v>151</v>
      </c>
      <c r="AA54" s="30" t="s">
        <v>169</v>
      </c>
      <c r="AB54" s="30" t="s">
        <v>169</v>
      </c>
      <c r="AC54" s="39">
        <v>0.14399999999999999</v>
      </c>
      <c r="AD54" s="89">
        <v>1</v>
      </c>
      <c r="AE54" s="89">
        <v>0.4</v>
      </c>
      <c r="AF54" s="30">
        <v>1</v>
      </c>
      <c r="AG54" s="30">
        <v>0.3</v>
      </c>
      <c r="AH54" s="30">
        <v>0.1</v>
      </c>
      <c r="AI54" s="31">
        <v>0</v>
      </c>
      <c r="AJ54" s="31">
        <v>0</v>
      </c>
      <c r="AK54" s="31">
        <v>1</v>
      </c>
      <c r="AL54" s="31">
        <v>1</v>
      </c>
      <c r="AM54" s="88" t="s">
        <v>150</v>
      </c>
      <c r="AN54" s="88">
        <v>1</v>
      </c>
      <c r="AO54" s="29">
        <v>0</v>
      </c>
      <c r="AP54" s="29">
        <v>0</v>
      </c>
      <c r="AQ54" s="31"/>
      <c r="AR54" s="40">
        <f>AVERAGE(AD54:AP54)</f>
        <v>0.48333333333333334</v>
      </c>
      <c r="AS54" s="100">
        <f>_xlfn.RANK.EQ(V54,V54:V153,1)/100</f>
        <v>0.46</v>
      </c>
      <c r="AT54" s="31">
        <f>_xlfn.RANK.EQ(X54,X54:X153,1)/100</f>
        <v>0.49</v>
      </c>
      <c r="AU54" s="41">
        <f>AVERAGE(AC54, AR54,V54, X54)</f>
        <v>1.6764333333333332</v>
      </c>
    </row>
    <row r="55" spans="1:47" s="42" customFormat="1" hidden="1" x14ac:dyDescent="0.2">
      <c r="A55" s="28">
        <f>_xlfn.RANK.EQ(AU55,$AU$2:$AU$101,0)</f>
        <v>37</v>
      </c>
      <c r="B55" s="35" t="s">
        <v>110</v>
      </c>
      <c r="C55" s="27"/>
      <c r="D55" s="27" t="s">
        <v>20</v>
      </c>
      <c r="E55" s="27"/>
      <c r="F55" s="27" t="s">
        <v>20</v>
      </c>
      <c r="G55" s="27" t="s">
        <v>20</v>
      </c>
      <c r="H55" s="27"/>
      <c r="I55" s="27"/>
      <c r="J55" s="27"/>
      <c r="K55" s="27"/>
      <c r="L55" s="27"/>
      <c r="M55" s="27"/>
      <c r="N55" s="27" t="s">
        <v>20</v>
      </c>
      <c r="O55" s="27"/>
      <c r="P55" s="27"/>
      <c r="Q55" s="27" t="s">
        <v>20</v>
      </c>
      <c r="R55" s="27"/>
      <c r="S55" s="27"/>
      <c r="T55" s="28"/>
      <c r="U55" s="36">
        <v>35.39</v>
      </c>
      <c r="V55" s="37">
        <f>1-(U55/100)</f>
        <v>0.64610000000000001</v>
      </c>
      <c r="W55" s="34">
        <v>4089</v>
      </c>
      <c r="X55" s="38">
        <f>W55/1000</f>
        <v>4.0890000000000004</v>
      </c>
      <c r="Y55" s="29">
        <v>1800</v>
      </c>
      <c r="Z55" s="29">
        <v>52</v>
      </c>
      <c r="AA55" s="29" t="s">
        <v>220</v>
      </c>
      <c r="AB55" s="30" t="s">
        <v>220</v>
      </c>
      <c r="AC55" s="39">
        <v>0.36599999999999999</v>
      </c>
      <c r="AD55" s="89">
        <v>1</v>
      </c>
      <c r="AE55" s="89">
        <v>0.8</v>
      </c>
      <c r="AF55" s="30">
        <v>1</v>
      </c>
      <c r="AG55" s="30">
        <v>0.3</v>
      </c>
      <c r="AH55" s="30">
        <v>0.2</v>
      </c>
      <c r="AI55" s="31">
        <v>1</v>
      </c>
      <c r="AJ55" s="31">
        <v>1</v>
      </c>
      <c r="AK55" s="31">
        <v>1</v>
      </c>
      <c r="AL55" s="31">
        <v>1</v>
      </c>
      <c r="AM55" s="88">
        <v>1</v>
      </c>
      <c r="AN55" s="88">
        <v>1</v>
      </c>
      <c r="AO55" s="29">
        <v>1</v>
      </c>
      <c r="AP55" s="29">
        <v>1</v>
      </c>
      <c r="AQ55" s="31">
        <f>SUM(AD55:AP55)</f>
        <v>11.3</v>
      </c>
      <c r="AR55" s="40">
        <f>AVERAGE(AD55:AP55)</f>
        <v>0.86923076923076925</v>
      </c>
      <c r="AS55" s="100">
        <f>_xlfn.RANK.EQ(V55,V55:V154,1)/100</f>
        <v>0.08</v>
      </c>
      <c r="AT55" s="31">
        <f>_xlfn.RANK.EQ(X55,X55:X154,1)/100</f>
        <v>0.48</v>
      </c>
      <c r="AU55" s="41">
        <f>AVERAGE(AC55, AR55,V55, X55)</f>
        <v>1.4925826923076926</v>
      </c>
    </row>
    <row r="56" spans="1:47" s="42" customFormat="1" hidden="1" x14ac:dyDescent="0.2">
      <c r="A56" s="28">
        <f>_xlfn.RANK.EQ(AU56,$AU$2:$AU$101,0)</f>
        <v>39</v>
      </c>
      <c r="B56" s="35" t="s">
        <v>24</v>
      </c>
      <c r="C56" s="27"/>
      <c r="D56" s="27" t="s">
        <v>20</v>
      </c>
      <c r="E56" s="27"/>
      <c r="F56" s="27" t="s">
        <v>20</v>
      </c>
      <c r="G56" s="27"/>
      <c r="H56" s="27"/>
      <c r="I56" s="27"/>
      <c r="J56" s="27"/>
      <c r="K56" s="27"/>
      <c r="L56" s="27"/>
      <c r="M56" s="27"/>
      <c r="N56" s="27" t="s">
        <v>20</v>
      </c>
      <c r="O56" s="27"/>
      <c r="P56" s="27"/>
      <c r="Q56" s="27" t="s">
        <v>20</v>
      </c>
      <c r="R56" s="27"/>
      <c r="S56" s="27"/>
      <c r="T56" s="28"/>
      <c r="U56" s="36">
        <v>33.53</v>
      </c>
      <c r="V56" s="37">
        <f>1-(U56/100)</f>
        <v>0.66470000000000007</v>
      </c>
      <c r="W56" s="34">
        <v>3311</v>
      </c>
      <c r="X56" s="38">
        <f>W56/1000</f>
        <v>3.3109999999999999</v>
      </c>
      <c r="Y56" s="29">
        <v>32</v>
      </c>
      <c r="Z56" s="29">
        <v>32</v>
      </c>
      <c r="AA56" s="29">
        <v>0</v>
      </c>
      <c r="AB56" s="30" t="s">
        <v>156</v>
      </c>
      <c r="AC56" s="39">
        <v>0.21199999999999999</v>
      </c>
      <c r="AD56" s="31">
        <v>1</v>
      </c>
      <c r="AE56" s="31">
        <v>0.7</v>
      </c>
      <c r="AF56" s="30">
        <v>1</v>
      </c>
      <c r="AG56" s="30">
        <v>0.4</v>
      </c>
      <c r="AH56" s="30">
        <v>0</v>
      </c>
      <c r="AI56" s="31">
        <v>1</v>
      </c>
      <c r="AJ56" s="31">
        <v>1</v>
      </c>
      <c r="AK56" s="31">
        <v>1</v>
      </c>
      <c r="AL56" s="31">
        <v>1</v>
      </c>
      <c r="AM56" s="88" t="s">
        <v>153</v>
      </c>
      <c r="AN56" s="88" t="s">
        <v>153</v>
      </c>
      <c r="AO56" s="29">
        <v>0</v>
      </c>
      <c r="AP56" s="29">
        <v>0</v>
      </c>
      <c r="AQ56" s="31">
        <f>SUM(AD56:AP56)</f>
        <v>7.1</v>
      </c>
      <c r="AR56" s="40">
        <f>AVERAGE(AD56:AP56)</f>
        <v>0.64545454545454539</v>
      </c>
      <c r="AS56" s="100">
        <f>_xlfn.RANK.EQ(V56,V56:V155,1)/100</f>
        <v>0.08</v>
      </c>
      <c r="AT56" s="31">
        <f>_xlfn.RANK.EQ(X56,X56:X155,1)/100</f>
        <v>0.46</v>
      </c>
      <c r="AU56" s="41">
        <f>AVERAGE(AC56, AR56,V56, X56)</f>
        <v>1.2082886363636365</v>
      </c>
    </row>
    <row r="57" spans="1:47" s="42" customFormat="1" hidden="1" x14ac:dyDescent="0.2">
      <c r="A57" s="28">
        <f>_xlfn.RANK.EQ(AU57,$AU$2:$AU$101,0)</f>
        <v>40</v>
      </c>
      <c r="B57" s="35" t="s">
        <v>82</v>
      </c>
      <c r="C57" s="33"/>
      <c r="D57" s="33"/>
      <c r="E57" s="33" t="s">
        <v>20</v>
      </c>
      <c r="F57" s="33"/>
      <c r="G57" s="33"/>
      <c r="H57" s="33"/>
      <c r="I57" s="33"/>
      <c r="J57" s="33"/>
      <c r="K57" s="33"/>
      <c r="L57" s="33"/>
      <c r="M57" s="33"/>
      <c r="N57" s="33"/>
      <c r="O57" s="27"/>
      <c r="P57" s="27"/>
      <c r="Q57" s="27"/>
      <c r="R57" s="27"/>
      <c r="S57" s="27"/>
      <c r="T57" s="28"/>
      <c r="U57" s="36">
        <v>3.73</v>
      </c>
      <c r="V57" s="37">
        <f>1-(U57/100)</f>
        <v>0.9627</v>
      </c>
      <c r="W57" s="34">
        <v>2916</v>
      </c>
      <c r="X57" s="38">
        <f>W57/1000</f>
        <v>2.9159999999999999</v>
      </c>
      <c r="Y57" s="29" t="s">
        <v>150</v>
      </c>
      <c r="Z57" s="29" t="s">
        <v>151</v>
      </c>
      <c r="AA57" s="29" t="s">
        <v>150</v>
      </c>
      <c r="AB57" s="30" t="s">
        <v>207</v>
      </c>
      <c r="AC57" s="39">
        <v>0.307</v>
      </c>
      <c r="AD57" s="31">
        <v>1</v>
      </c>
      <c r="AE57" s="31">
        <v>0.8</v>
      </c>
      <c r="AF57" s="30">
        <v>0</v>
      </c>
      <c r="AG57" s="30">
        <v>0</v>
      </c>
      <c r="AH57" s="30">
        <v>0.6</v>
      </c>
      <c r="AI57" s="31">
        <v>0</v>
      </c>
      <c r="AJ57" s="31">
        <v>0</v>
      </c>
      <c r="AK57" s="31">
        <v>1</v>
      </c>
      <c r="AL57" s="31">
        <v>1</v>
      </c>
      <c r="AM57" s="88" t="s">
        <v>150</v>
      </c>
      <c r="AN57" s="88" t="s">
        <v>153</v>
      </c>
      <c r="AO57" s="29">
        <v>0</v>
      </c>
      <c r="AP57" s="29">
        <v>0</v>
      </c>
      <c r="AQ57" s="31">
        <f>SUM(AD57:AP57)</f>
        <v>4.4000000000000004</v>
      </c>
      <c r="AR57" s="40">
        <f>AVERAGE(AD57:AP57)</f>
        <v>0.4</v>
      </c>
      <c r="AS57" s="100">
        <f>_xlfn.RANK.EQ(V57,V57:V156,1)/100</f>
        <v>0.31</v>
      </c>
      <c r="AT57" s="31">
        <f>_xlfn.RANK.EQ(X57,X57:X156,1)/100</f>
        <v>0.45</v>
      </c>
      <c r="AU57" s="41">
        <f>AVERAGE(AC57, AR57,V57, X57)</f>
        <v>1.146425</v>
      </c>
    </row>
    <row r="58" spans="1:47" s="42" customFormat="1" hidden="1" x14ac:dyDescent="0.2">
      <c r="A58" s="28">
        <f>_xlfn.RANK.EQ(AU58,$AU$2:$AU$101,0)</f>
        <v>42</v>
      </c>
      <c r="B58" s="35" t="s">
        <v>47</v>
      </c>
      <c r="C58" s="33"/>
      <c r="D58" s="33"/>
      <c r="E58" s="33" t="s">
        <v>20</v>
      </c>
      <c r="F58" s="33"/>
      <c r="G58" s="33"/>
      <c r="H58" s="33"/>
      <c r="I58" s="33" t="s">
        <v>20</v>
      </c>
      <c r="J58" s="33"/>
      <c r="K58" s="33"/>
      <c r="L58" s="33"/>
      <c r="M58" s="33"/>
      <c r="N58" s="33"/>
      <c r="O58" s="33"/>
      <c r="P58" s="33" t="s">
        <v>20</v>
      </c>
      <c r="Q58" s="33"/>
      <c r="R58" s="27"/>
      <c r="S58" s="27"/>
      <c r="T58" s="28"/>
      <c r="U58" s="36">
        <v>3.79</v>
      </c>
      <c r="V58" s="37">
        <f>1-(U58/100)</f>
        <v>0.96209999999999996</v>
      </c>
      <c r="W58" s="34">
        <v>2041</v>
      </c>
      <c r="X58" s="38">
        <f>W58/1000</f>
        <v>2.0409999999999999</v>
      </c>
      <c r="Y58" s="29" t="s">
        <v>150</v>
      </c>
      <c r="Z58" s="29" t="s">
        <v>151</v>
      </c>
      <c r="AA58" s="29" t="s">
        <v>183</v>
      </c>
      <c r="AB58" s="30" t="s">
        <v>183</v>
      </c>
      <c r="AC58" s="39">
        <v>0.435</v>
      </c>
      <c r="AD58" s="31">
        <v>1</v>
      </c>
      <c r="AE58" s="31">
        <v>1</v>
      </c>
      <c r="AF58" s="30">
        <v>0</v>
      </c>
      <c r="AG58" s="30">
        <v>0.4</v>
      </c>
      <c r="AH58" s="30">
        <v>0</v>
      </c>
      <c r="AI58" s="31">
        <v>1</v>
      </c>
      <c r="AJ58" s="31">
        <v>1</v>
      </c>
      <c r="AK58" s="31">
        <v>1</v>
      </c>
      <c r="AL58" s="31">
        <v>1</v>
      </c>
      <c r="AM58" s="88" t="s">
        <v>150</v>
      </c>
      <c r="AN58" s="88" t="s">
        <v>153</v>
      </c>
      <c r="AO58" s="29">
        <v>1</v>
      </c>
      <c r="AP58" s="29">
        <v>0</v>
      </c>
      <c r="AQ58" s="31">
        <f>SUM(AD58:AP58)</f>
        <v>7.4</v>
      </c>
      <c r="AR58" s="40">
        <f>AVERAGE(AD58:AP58)</f>
        <v>0.67272727272727273</v>
      </c>
      <c r="AS58" s="100">
        <f>_xlfn.RANK.EQ(V58,V58:V157,1)/100</f>
        <v>0.3</v>
      </c>
      <c r="AT58" s="31">
        <f>_xlfn.RANK.EQ(X58,X58:X157,1)/100</f>
        <v>0.42</v>
      </c>
      <c r="AU58" s="41">
        <f>AVERAGE(AC58, AR58,V58, X58)</f>
        <v>1.0277068181818181</v>
      </c>
    </row>
    <row r="59" spans="1:47" s="42" customFormat="1" ht="25.5" hidden="1" x14ac:dyDescent="0.2">
      <c r="A59" s="28">
        <f>_xlfn.RANK.EQ(AU59,$AU$2:$AU$101,0)</f>
        <v>44</v>
      </c>
      <c r="B59" s="35" t="s">
        <v>84</v>
      </c>
      <c r="C59" s="27"/>
      <c r="D59" s="27"/>
      <c r="E59" s="27" t="s">
        <v>20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36">
        <v>4.32</v>
      </c>
      <c r="V59" s="37">
        <f>1-(U59/100)</f>
        <v>0.95679999999999998</v>
      </c>
      <c r="W59" s="34">
        <v>2211</v>
      </c>
      <c r="X59" s="38">
        <f>W59/1000</f>
        <v>2.2109999999999999</v>
      </c>
      <c r="Y59" s="29" t="s">
        <v>150</v>
      </c>
      <c r="Z59" s="29" t="s">
        <v>151</v>
      </c>
      <c r="AA59" s="29" t="s">
        <v>150</v>
      </c>
      <c r="AB59" s="30" t="s">
        <v>150</v>
      </c>
      <c r="AC59" s="39">
        <v>0.307</v>
      </c>
      <c r="AD59" s="31">
        <v>0.8</v>
      </c>
      <c r="AE59" s="31">
        <v>0.5</v>
      </c>
      <c r="AF59" s="30">
        <v>0</v>
      </c>
      <c r="AG59" s="30">
        <v>0</v>
      </c>
      <c r="AH59" s="30">
        <v>0</v>
      </c>
      <c r="AI59" s="31">
        <v>1</v>
      </c>
      <c r="AJ59" s="31">
        <v>1</v>
      </c>
      <c r="AK59" s="31">
        <v>0.66</v>
      </c>
      <c r="AL59" s="31">
        <v>0.66</v>
      </c>
      <c r="AM59" s="88"/>
      <c r="AN59" s="88" t="s">
        <v>148</v>
      </c>
      <c r="AO59" s="29">
        <v>0</v>
      </c>
      <c r="AP59" s="29">
        <v>0</v>
      </c>
      <c r="AQ59" s="31">
        <f>SUM(AD59:AP59)</f>
        <v>4.62</v>
      </c>
      <c r="AR59" s="40">
        <f>AVERAGE(AD59:AP59)</f>
        <v>0.42</v>
      </c>
      <c r="AS59" s="100">
        <f>_xlfn.RANK.EQ(V59,V59:V158,1)/100</f>
        <v>0.28000000000000003</v>
      </c>
      <c r="AT59" s="31">
        <f>_xlfn.RANK.EQ(X59,X59:X158,1)/100</f>
        <v>0.43</v>
      </c>
      <c r="AU59" s="41">
        <f>AVERAGE(AC59, AR59,V59, X59)</f>
        <v>0.97370000000000001</v>
      </c>
    </row>
    <row r="60" spans="1:47" s="42" customFormat="1" hidden="1" x14ac:dyDescent="0.2">
      <c r="A60" s="28">
        <f>_xlfn.RANK.EQ(AU60,$AU$2:$AU$101,0)</f>
        <v>47</v>
      </c>
      <c r="B60" s="35" t="s">
        <v>98</v>
      </c>
      <c r="C60" s="33" t="s">
        <v>20</v>
      </c>
      <c r="D60" s="33" t="s">
        <v>20</v>
      </c>
      <c r="E60" s="33"/>
      <c r="F60" s="33" t="s">
        <v>20</v>
      </c>
      <c r="G60" s="33"/>
      <c r="H60" s="33" t="s">
        <v>20</v>
      </c>
      <c r="I60" s="33"/>
      <c r="J60" s="33"/>
      <c r="K60" s="33" t="s">
        <v>20</v>
      </c>
      <c r="L60" s="33" t="s">
        <v>20</v>
      </c>
      <c r="M60" s="33" t="s">
        <v>20</v>
      </c>
      <c r="N60" s="33" t="s">
        <v>20</v>
      </c>
      <c r="O60" s="33" t="s">
        <v>20</v>
      </c>
      <c r="P60" s="33" t="s">
        <v>20</v>
      </c>
      <c r="Q60" s="33" t="s">
        <v>20</v>
      </c>
      <c r="R60" s="33" t="s">
        <v>20</v>
      </c>
      <c r="S60" s="33"/>
      <c r="T60" s="33" t="s">
        <v>20</v>
      </c>
      <c r="U60" s="36">
        <v>15.36</v>
      </c>
      <c r="V60" s="37">
        <f>1-(U60/100)</f>
        <v>0.84640000000000004</v>
      </c>
      <c r="W60" s="34">
        <v>1712</v>
      </c>
      <c r="X60" s="38">
        <f>W60/1000</f>
        <v>1.712</v>
      </c>
      <c r="Y60" s="29" t="s">
        <v>192</v>
      </c>
      <c r="Z60" s="29" t="s">
        <v>192</v>
      </c>
      <c r="AA60" s="29" t="s">
        <v>150</v>
      </c>
      <c r="AB60" s="30" t="s">
        <v>150</v>
      </c>
      <c r="AC60" s="39">
        <v>0.53</v>
      </c>
      <c r="AD60" s="31">
        <v>1</v>
      </c>
      <c r="AE60" s="31">
        <v>1</v>
      </c>
      <c r="AF60" s="30">
        <v>0</v>
      </c>
      <c r="AG60" s="30">
        <v>0.8</v>
      </c>
      <c r="AH60" s="30">
        <v>0.2</v>
      </c>
      <c r="AI60" s="31">
        <v>1</v>
      </c>
      <c r="AJ60" s="31">
        <v>0</v>
      </c>
      <c r="AK60" s="31">
        <v>1</v>
      </c>
      <c r="AL60" s="31">
        <v>1</v>
      </c>
      <c r="AM60" s="88">
        <v>1</v>
      </c>
      <c r="AN60" s="88" t="s">
        <v>153</v>
      </c>
      <c r="AO60" s="29">
        <v>0</v>
      </c>
      <c r="AP60" s="29">
        <v>0</v>
      </c>
      <c r="AQ60" s="31">
        <f>SUM(AD60:AP60)</f>
        <v>7</v>
      </c>
      <c r="AR60" s="40">
        <f>AVERAGE(AD60:AP60)</f>
        <v>0.58333333333333337</v>
      </c>
      <c r="AS60" s="100">
        <f>_xlfn.RANK.EQ(V60,V60:V159,1)/100</f>
        <v>0.13</v>
      </c>
      <c r="AT60" s="31">
        <f>_xlfn.RANK.EQ(X60,X60:X159,1)/100</f>
        <v>0.38</v>
      </c>
      <c r="AU60" s="41">
        <f>AVERAGE(AC60, AR60,V60, X60)</f>
        <v>0.91793333333333327</v>
      </c>
    </row>
    <row r="61" spans="1:47" s="42" customFormat="1" hidden="1" x14ac:dyDescent="0.2">
      <c r="A61" s="28">
        <f>_xlfn.RANK.EQ(AU61,$AU$2:$AU$101,0)</f>
        <v>48</v>
      </c>
      <c r="B61" s="35" t="s">
        <v>107</v>
      </c>
      <c r="C61" s="33"/>
      <c r="D61" s="33"/>
      <c r="E61" s="33"/>
      <c r="F61" s="33"/>
      <c r="G61" s="33"/>
      <c r="H61" s="33"/>
      <c r="I61" s="33"/>
      <c r="J61" s="33"/>
      <c r="K61" s="33" t="s">
        <v>20</v>
      </c>
      <c r="L61" s="33"/>
      <c r="M61" s="33"/>
      <c r="N61" s="33"/>
      <c r="O61" s="33"/>
      <c r="P61" s="33"/>
      <c r="Q61" s="27"/>
      <c r="R61" s="27"/>
      <c r="S61" s="27"/>
      <c r="T61" s="28"/>
      <c r="U61" s="36">
        <v>1.51</v>
      </c>
      <c r="V61" s="37">
        <f>1-(U61/100)</f>
        <v>0.9849</v>
      </c>
      <c r="W61" s="34">
        <v>1620</v>
      </c>
      <c r="X61" s="38">
        <f>W61/1000</f>
        <v>1.62</v>
      </c>
      <c r="Y61" s="29">
        <v>17</v>
      </c>
      <c r="Z61" s="29">
        <v>17</v>
      </c>
      <c r="AA61" s="29" t="s">
        <v>202</v>
      </c>
      <c r="AB61" s="30" t="s">
        <v>202</v>
      </c>
      <c r="AC61" s="39">
        <v>8.6999999999999994E-2</v>
      </c>
      <c r="AD61" s="31">
        <v>0.8</v>
      </c>
      <c r="AE61" s="31">
        <v>1</v>
      </c>
      <c r="AF61" s="30">
        <v>1</v>
      </c>
      <c r="AG61" s="30">
        <v>0.6</v>
      </c>
      <c r="AH61" s="30">
        <v>0.6</v>
      </c>
      <c r="AI61" s="31">
        <v>1</v>
      </c>
      <c r="AJ61" s="31">
        <v>1</v>
      </c>
      <c r="AK61" s="31">
        <v>1</v>
      </c>
      <c r="AL61" s="31">
        <v>1</v>
      </c>
      <c r="AM61" s="88" t="s">
        <v>153</v>
      </c>
      <c r="AN61" s="88" t="s">
        <v>153</v>
      </c>
      <c r="AO61" s="29">
        <v>1</v>
      </c>
      <c r="AP61" s="29">
        <v>1</v>
      </c>
      <c r="AQ61" s="31">
        <f>SUM(AD61:AP61)</f>
        <v>10</v>
      </c>
      <c r="AR61" s="40">
        <f>AVERAGE(AD61:AP61)</f>
        <v>0.90909090909090906</v>
      </c>
      <c r="AS61" s="100">
        <f>_xlfn.RANK.EQ(V61,V61:V160,1)/100</f>
        <v>0.36</v>
      </c>
      <c r="AT61" s="31">
        <f>_xlfn.RANK.EQ(X61,X61:X160,1)/100</f>
        <v>0.37</v>
      </c>
      <c r="AU61" s="41">
        <f>AVERAGE(AC61, AR61,V61, X61)</f>
        <v>0.90024772727272728</v>
      </c>
    </row>
    <row r="62" spans="1:47" s="42" customFormat="1" hidden="1" x14ac:dyDescent="0.2">
      <c r="A62" s="28">
        <f>_xlfn.RANK.EQ(AU62,$AU$2:$AU$101,0)</f>
        <v>50</v>
      </c>
      <c r="B62" s="35" t="s">
        <v>32</v>
      </c>
      <c r="C62" s="27"/>
      <c r="D62" s="27" t="s">
        <v>20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36">
        <v>3.14</v>
      </c>
      <c r="V62" s="37">
        <f>1-(U62/100)</f>
        <v>0.96860000000000002</v>
      </c>
      <c r="W62" s="34">
        <v>2144</v>
      </c>
      <c r="X62" s="38">
        <f>W62/1000</f>
        <v>2.1440000000000001</v>
      </c>
      <c r="Y62" s="29" t="s">
        <v>150</v>
      </c>
      <c r="Z62" s="29" t="s">
        <v>151</v>
      </c>
      <c r="AA62" s="29" t="s">
        <v>150</v>
      </c>
      <c r="AB62" s="30" t="s">
        <v>150</v>
      </c>
      <c r="AC62" s="39">
        <v>2.9000000000000001E-2</v>
      </c>
      <c r="AD62" s="31">
        <v>1</v>
      </c>
      <c r="AE62" s="31">
        <v>0.8</v>
      </c>
      <c r="AF62" s="30">
        <v>0</v>
      </c>
      <c r="AG62" s="30">
        <v>0</v>
      </c>
      <c r="AH62" s="30">
        <v>0.2</v>
      </c>
      <c r="AI62" s="31">
        <v>0.5</v>
      </c>
      <c r="AJ62" s="31">
        <v>0</v>
      </c>
      <c r="AK62" s="31">
        <v>1</v>
      </c>
      <c r="AL62" s="31">
        <v>1</v>
      </c>
      <c r="AM62" s="88" t="s">
        <v>150</v>
      </c>
      <c r="AN62" s="88" t="s">
        <v>163</v>
      </c>
      <c r="AO62" s="29">
        <v>0</v>
      </c>
      <c r="AP62" s="29">
        <v>0</v>
      </c>
      <c r="AQ62" s="31">
        <f>SUM(AD62:AP62)</f>
        <v>4.5</v>
      </c>
      <c r="AR62" s="40">
        <f>AVERAGE(AD62:AP62)</f>
        <v>0.40909090909090912</v>
      </c>
      <c r="AS62" s="100">
        <f>_xlfn.RANK.EQ(V62,V62:V161,1)/100</f>
        <v>0.28000000000000003</v>
      </c>
      <c r="AT62" s="31">
        <f>_xlfn.RANK.EQ(X62,X62:X161,1)/100</f>
        <v>0.4</v>
      </c>
      <c r="AU62" s="41">
        <f>AVERAGE(AC62, AR62,V62, X62)</f>
        <v>0.88767272727272739</v>
      </c>
    </row>
    <row r="63" spans="1:47" s="42" customFormat="1" hidden="1" x14ac:dyDescent="0.2">
      <c r="A63" s="28">
        <f>_xlfn.RANK.EQ(AU63,$AU$2:$AU$101,0)</f>
        <v>51</v>
      </c>
      <c r="B63" s="35" t="s">
        <v>115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 t="s">
        <v>20</v>
      </c>
      <c r="N63" s="33"/>
      <c r="O63" s="33"/>
      <c r="P63" s="33"/>
      <c r="Q63" s="33" t="s">
        <v>20</v>
      </c>
      <c r="R63" s="33"/>
      <c r="S63" s="33"/>
      <c r="T63" s="28"/>
      <c r="U63" s="36">
        <v>12.12</v>
      </c>
      <c r="V63" s="37">
        <f>1-(U63/100)</f>
        <v>0.87880000000000003</v>
      </c>
      <c r="W63" s="34">
        <v>1960</v>
      </c>
      <c r="X63" s="38">
        <f>W63/1000</f>
        <v>1.96</v>
      </c>
      <c r="Y63" s="29" t="s">
        <v>150</v>
      </c>
      <c r="Z63" s="29" t="s">
        <v>151</v>
      </c>
      <c r="AA63" s="29" t="s">
        <v>150</v>
      </c>
      <c r="AB63" s="30" t="s">
        <v>150</v>
      </c>
      <c r="AC63" s="39">
        <v>4.9000000000000002E-2</v>
      </c>
      <c r="AD63" s="31">
        <v>0.8</v>
      </c>
      <c r="AE63" s="31">
        <v>0.5</v>
      </c>
      <c r="AF63" s="30">
        <v>1</v>
      </c>
      <c r="AG63" s="30" t="s">
        <v>150</v>
      </c>
      <c r="AH63" s="30" t="s">
        <v>150</v>
      </c>
      <c r="AI63" s="31">
        <v>1</v>
      </c>
      <c r="AJ63" s="31">
        <v>0</v>
      </c>
      <c r="AK63" s="31">
        <v>1</v>
      </c>
      <c r="AL63" s="31">
        <v>1</v>
      </c>
      <c r="AM63" s="88" t="s">
        <v>150</v>
      </c>
      <c r="AN63" s="88" t="s">
        <v>153</v>
      </c>
      <c r="AO63" s="29">
        <v>0</v>
      </c>
      <c r="AP63" s="29">
        <v>0</v>
      </c>
      <c r="AQ63" s="31">
        <f>SUM(AD63:AP63)</f>
        <v>5.3</v>
      </c>
      <c r="AR63" s="40">
        <f>AVERAGE(AD63:AP63)</f>
        <v>0.58888888888888891</v>
      </c>
      <c r="AS63" s="100">
        <f>_xlfn.RANK.EQ(V63,V63:V162,1)/100</f>
        <v>0.16</v>
      </c>
      <c r="AT63" s="31">
        <f>_xlfn.RANK.EQ(X63,X63:X162,1)/100</f>
        <v>0.39</v>
      </c>
      <c r="AU63" s="41">
        <f>AVERAGE(AC63, AR63,V63, X63)</f>
        <v>0.86917222222222223</v>
      </c>
    </row>
    <row r="64" spans="1:47" s="42" customFormat="1" hidden="1" x14ac:dyDescent="0.2">
      <c r="A64" s="28">
        <f>_xlfn.RANK.EQ(AU64,$AU$2:$AU$101,0)</f>
        <v>52</v>
      </c>
      <c r="B64" s="35" t="s">
        <v>108</v>
      </c>
      <c r="C64" s="27"/>
      <c r="D64" s="27"/>
      <c r="E64" s="27"/>
      <c r="F64" s="27"/>
      <c r="G64" s="27" t="s">
        <v>20</v>
      </c>
      <c r="H64" s="27"/>
      <c r="I64" s="27"/>
      <c r="J64" s="27"/>
      <c r="K64" s="27"/>
      <c r="L64" s="27"/>
      <c r="M64" s="27"/>
      <c r="N64" s="27"/>
      <c r="O64" s="27"/>
      <c r="P64" s="27"/>
      <c r="Q64" s="27" t="s">
        <v>20</v>
      </c>
      <c r="R64" s="27"/>
      <c r="S64" s="27"/>
      <c r="T64" s="28"/>
      <c r="U64" s="36">
        <v>1.73</v>
      </c>
      <c r="V64" s="37">
        <f>1-(U64/100)</f>
        <v>0.98270000000000002</v>
      </c>
      <c r="W64" s="34">
        <v>1396</v>
      </c>
      <c r="X64" s="38">
        <f>W64/1000</f>
        <v>1.3959999999999999</v>
      </c>
      <c r="Y64" s="29">
        <v>23</v>
      </c>
      <c r="Z64" s="29">
        <v>23</v>
      </c>
      <c r="AA64" s="29" t="s">
        <v>202</v>
      </c>
      <c r="AB64" s="30" t="s">
        <v>202</v>
      </c>
      <c r="AC64" s="39">
        <v>0.17199999999999999</v>
      </c>
      <c r="AD64" s="31">
        <v>0.8</v>
      </c>
      <c r="AE64" s="31">
        <v>1</v>
      </c>
      <c r="AF64" s="30">
        <v>1</v>
      </c>
      <c r="AG64" s="30">
        <v>0.6</v>
      </c>
      <c r="AH64" s="30">
        <v>0.6</v>
      </c>
      <c r="AI64" s="31">
        <v>1</v>
      </c>
      <c r="AJ64" s="31">
        <v>1</v>
      </c>
      <c r="AK64" s="31">
        <v>1</v>
      </c>
      <c r="AL64" s="31">
        <v>1</v>
      </c>
      <c r="AM64" s="88" t="s">
        <v>153</v>
      </c>
      <c r="AN64" s="88" t="s">
        <v>153</v>
      </c>
      <c r="AO64" s="29">
        <v>1</v>
      </c>
      <c r="AP64" s="29">
        <v>1</v>
      </c>
      <c r="AQ64" s="31">
        <f>SUM(AD64:AP64)</f>
        <v>10</v>
      </c>
      <c r="AR64" s="40">
        <f>AVERAGE(AD64:AP64)</f>
        <v>0.90909090909090906</v>
      </c>
      <c r="AS64" s="100">
        <f>_xlfn.RANK.EQ(V64,V64:V163,1)/100</f>
        <v>0.32</v>
      </c>
      <c r="AT64" s="31">
        <f>_xlfn.RANK.EQ(X64,X64:X163,1)/100</f>
        <v>0.32</v>
      </c>
      <c r="AU64" s="41">
        <f>AVERAGE(AC64, AR64,V64, X64)</f>
        <v>0.86494772727272728</v>
      </c>
    </row>
    <row r="65" spans="1:47" s="42" customFormat="1" hidden="1" x14ac:dyDescent="0.2">
      <c r="A65" s="28">
        <f>_xlfn.RANK.EQ(AU65,$AU$2:$AU$101,0)</f>
        <v>55</v>
      </c>
      <c r="B65" s="35" t="s">
        <v>85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 t="s">
        <v>20</v>
      </c>
      <c r="N65" s="27"/>
      <c r="O65" s="27"/>
      <c r="P65" s="27"/>
      <c r="Q65" s="27"/>
      <c r="R65" s="27"/>
      <c r="S65" s="27"/>
      <c r="T65" s="28"/>
      <c r="U65" s="36">
        <v>1.05</v>
      </c>
      <c r="V65" s="37">
        <f>1-(U65/100)</f>
        <v>0.98950000000000005</v>
      </c>
      <c r="W65" s="34">
        <v>1776</v>
      </c>
      <c r="X65" s="38">
        <f>W65/1000</f>
        <v>1.776</v>
      </c>
      <c r="Y65" s="29">
        <v>640</v>
      </c>
      <c r="Z65" s="29">
        <v>0</v>
      </c>
      <c r="AA65" s="29" t="s">
        <v>210</v>
      </c>
      <c r="AB65" s="30"/>
      <c r="AC65" s="39">
        <v>2.1000000000000001E-2</v>
      </c>
      <c r="AD65" s="31">
        <v>1</v>
      </c>
      <c r="AE65" s="31">
        <v>1</v>
      </c>
      <c r="AF65" s="30">
        <v>0</v>
      </c>
      <c r="AG65" s="30">
        <v>0.6</v>
      </c>
      <c r="AH65" s="30">
        <v>0.4</v>
      </c>
      <c r="AI65" s="31">
        <v>1</v>
      </c>
      <c r="AJ65" s="31">
        <v>0</v>
      </c>
      <c r="AK65" s="31">
        <v>1</v>
      </c>
      <c r="AL65" s="31">
        <v>1</v>
      </c>
      <c r="AM65" s="88" t="s">
        <v>153</v>
      </c>
      <c r="AN65" s="88" t="s">
        <v>153</v>
      </c>
      <c r="AO65" s="29">
        <v>1</v>
      </c>
      <c r="AP65" s="29">
        <v>0</v>
      </c>
      <c r="AQ65" s="31">
        <f>SUM(AD65:AP65)</f>
        <v>7</v>
      </c>
      <c r="AR65" s="40">
        <f>AVERAGE(AD65:AP65)</f>
        <v>0.63636363636363635</v>
      </c>
      <c r="AS65" s="100">
        <f>_xlfn.RANK.EQ(V65,V65:V164,1)/100</f>
        <v>0.33</v>
      </c>
      <c r="AT65" s="31">
        <f>_xlfn.RANK.EQ(X65,X65:X164,1)/100</f>
        <v>0.36</v>
      </c>
      <c r="AU65" s="41">
        <f>AVERAGE(AC65, AR65,V65, X65)</f>
        <v>0.85571590909090911</v>
      </c>
    </row>
    <row r="66" spans="1:47" s="42" customFormat="1" hidden="1" x14ac:dyDescent="0.2">
      <c r="A66" s="28">
        <f>_xlfn.RANK.EQ(AU66,$AU$2:$AU$101,0)</f>
        <v>56</v>
      </c>
      <c r="B66" s="35" t="s">
        <v>35</v>
      </c>
      <c r="C66" s="33"/>
      <c r="D66" s="33"/>
      <c r="E66" s="33"/>
      <c r="F66" s="33"/>
      <c r="G66" s="33"/>
      <c r="H66" s="33" t="s">
        <v>20</v>
      </c>
      <c r="I66" s="33" t="s">
        <v>20</v>
      </c>
      <c r="J66" s="33"/>
      <c r="K66" s="33" t="s">
        <v>20</v>
      </c>
      <c r="L66" s="33"/>
      <c r="M66" s="33" t="s">
        <v>20</v>
      </c>
      <c r="N66" s="33"/>
      <c r="O66" s="33"/>
      <c r="P66" s="33" t="s">
        <v>20</v>
      </c>
      <c r="Q66" s="33" t="s">
        <v>20</v>
      </c>
      <c r="R66" s="33" t="s">
        <v>20</v>
      </c>
      <c r="S66" s="33"/>
      <c r="T66" s="33" t="s">
        <v>20</v>
      </c>
      <c r="U66" s="36">
        <v>4.04</v>
      </c>
      <c r="V66" s="37">
        <f>1-(U66/100)</f>
        <v>0.95960000000000001</v>
      </c>
      <c r="W66" s="34">
        <v>1536</v>
      </c>
      <c r="X66" s="38">
        <f>W66/1000</f>
        <v>1.536</v>
      </c>
      <c r="Y66" s="29" t="s">
        <v>150</v>
      </c>
      <c r="Z66" s="29" t="s">
        <v>151</v>
      </c>
      <c r="AA66" s="29" t="s">
        <v>150</v>
      </c>
      <c r="AB66" s="30" t="s">
        <v>150</v>
      </c>
      <c r="AC66" s="39">
        <v>0.312</v>
      </c>
      <c r="AD66" s="31">
        <v>1</v>
      </c>
      <c r="AE66" s="31">
        <v>1</v>
      </c>
      <c r="AF66" s="30">
        <v>0</v>
      </c>
      <c r="AG66" s="30">
        <v>1</v>
      </c>
      <c r="AH66" s="30">
        <v>0.4</v>
      </c>
      <c r="AI66" s="31">
        <v>1</v>
      </c>
      <c r="AJ66" s="31">
        <v>0</v>
      </c>
      <c r="AK66" s="31">
        <v>1</v>
      </c>
      <c r="AL66" s="31">
        <v>1</v>
      </c>
      <c r="AM66" s="88" t="s">
        <v>150</v>
      </c>
      <c r="AN66" s="88" t="s">
        <v>153</v>
      </c>
      <c r="AO66" s="29">
        <v>0</v>
      </c>
      <c r="AP66" s="29">
        <v>0</v>
      </c>
      <c r="AQ66" s="31">
        <f>SUM(AD66:AP66)</f>
        <v>6.4</v>
      </c>
      <c r="AR66" s="40">
        <f>AVERAGE(AD66:AP66)</f>
        <v>0.5818181818181819</v>
      </c>
      <c r="AS66" s="100">
        <f>_xlfn.RANK.EQ(V66,V66:V165,1)/100</f>
        <v>0.26</v>
      </c>
      <c r="AT66" s="31">
        <f>_xlfn.RANK.EQ(X66,X66:X165,1)/100</f>
        <v>0.34</v>
      </c>
      <c r="AU66" s="41">
        <f>AVERAGE(AC66, AR66,V66, X66)</f>
        <v>0.84735454545454547</v>
      </c>
    </row>
    <row r="67" spans="1:47" s="42" customFormat="1" hidden="1" x14ac:dyDescent="0.2">
      <c r="A67" s="28">
        <f>_xlfn.RANK.EQ(AU67,$AU$2:$AU$101,0)</f>
        <v>57</v>
      </c>
      <c r="B67" s="35" t="s">
        <v>48</v>
      </c>
      <c r="C67" s="33"/>
      <c r="D67" s="33"/>
      <c r="E67" s="33" t="s">
        <v>20</v>
      </c>
      <c r="F67" s="33"/>
      <c r="G67" s="33"/>
      <c r="H67" s="33"/>
      <c r="I67" s="33" t="s">
        <v>20</v>
      </c>
      <c r="J67" s="33"/>
      <c r="K67" s="33"/>
      <c r="L67" s="33"/>
      <c r="M67" s="33"/>
      <c r="N67" s="33"/>
      <c r="O67" s="33"/>
      <c r="P67" s="33" t="s">
        <v>20</v>
      </c>
      <c r="Q67" s="33"/>
      <c r="R67" s="27"/>
      <c r="S67" s="27"/>
      <c r="T67" s="28"/>
      <c r="U67" s="36">
        <v>1.53</v>
      </c>
      <c r="V67" s="37">
        <f>1-(U67/100)</f>
        <v>0.98470000000000002</v>
      </c>
      <c r="W67" s="34">
        <v>1292</v>
      </c>
      <c r="X67" s="38">
        <f>W67/1000</f>
        <v>1.292</v>
      </c>
      <c r="Y67" s="29" t="s">
        <v>150</v>
      </c>
      <c r="Z67" s="29" t="s">
        <v>151</v>
      </c>
      <c r="AA67" s="29" t="s">
        <v>183</v>
      </c>
      <c r="AB67" s="30" t="s">
        <v>184</v>
      </c>
      <c r="AC67" s="39">
        <v>0.435</v>
      </c>
      <c r="AD67" s="31">
        <v>1</v>
      </c>
      <c r="AE67" s="31">
        <v>1</v>
      </c>
      <c r="AF67" s="30">
        <v>0</v>
      </c>
      <c r="AG67" s="30">
        <v>0.4</v>
      </c>
      <c r="AH67" s="30">
        <v>0</v>
      </c>
      <c r="AI67" s="31">
        <v>1</v>
      </c>
      <c r="AJ67" s="31">
        <v>1</v>
      </c>
      <c r="AK67" s="31">
        <v>1</v>
      </c>
      <c r="AL67" s="31">
        <v>1</v>
      </c>
      <c r="AM67" s="88" t="s">
        <v>150</v>
      </c>
      <c r="AN67" s="88" t="s">
        <v>153</v>
      </c>
      <c r="AO67" s="29">
        <v>1</v>
      </c>
      <c r="AP67" s="29">
        <v>0</v>
      </c>
      <c r="AQ67" s="31">
        <f>SUM(AD67:AP67)</f>
        <v>7.4</v>
      </c>
      <c r="AR67" s="40">
        <f>AVERAGE(AD67:AP67)</f>
        <v>0.67272727272727273</v>
      </c>
      <c r="AS67" s="100">
        <f>_xlfn.RANK.EQ(V67,V67:V166,1)/100</f>
        <v>0.31</v>
      </c>
      <c r="AT67" s="31">
        <f>_xlfn.RANK.EQ(X67,X67:X166,1)/100</f>
        <v>0.3</v>
      </c>
      <c r="AU67" s="41">
        <f>AVERAGE(AC67, AR67,V67, X67)</f>
        <v>0.8461068181818181</v>
      </c>
    </row>
    <row r="68" spans="1:47" s="42" customFormat="1" hidden="1" x14ac:dyDescent="0.2">
      <c r="A68" s="28">
        <f>_xlfn.RANK.EQ(AU68,$AU$2:$AU$101,0)</f>
        <v>58</v>
      </c>
      <c r="B68" s="35" t="s">
        <v>46</v>
      </c>
      <c r="C68" s="33"/>
      <c r="D68" s="33"/>
      <c r="E68" s="33" t="s">
        <v>20</v>
      </c>
      <c r="F68" s="33"/>
      <c r="G68" s="33" t="s">
        <v>20</v>
      </c>
      <c r="H68" s="33"/>
      <c r="I68" s="33"/>
      <c r="J68" s="33"/>
      <c r="K68" s="33"/>
      <c r="L68" s="33"/>
      <c r="M68" s="33"/>
      <c r="N68" s="33"/>
      <c r="O68" s="33"/>
      <c r="P68" s="33" t="s">
        <v>20</v>
      </c>
      <c r="Q68" s="27"/>
      <c r="R68" s="27"/>
      <c r="S68" s="27"/>
      <c r="T68" s="28"/>
      <c r="U68" s="36">
        <v>0.53</v>
      </c>
      <c r="V68" s="37">
        <f>1-(U68/100)</f>
        <v>0.99470000000000003</v>
      </c>
      <c r="W68" s="34">
        <v>1035</v>
      </c>
      <c r="X68" s="38">
        <f>W68/1000</f>
        <v>1.0349999999999999</v>
      </c>
      <c r="Y68" s="29" t="s">
        <v>150</v>
      </c>
      <c r="Z68" s="29" t="s">
        <v>151</v>
      </c>
      <c r="AA68" s="29" t="s">
        <v>150</v>
      </c>
      <c r="AB68" s="30" t="s">
        <v>170</v>
      </c>
      <c r="AC68" s="39">
        <v>0.56799999999999995</v>
      </c>
      <c r="AD68" s="31">
        <v>1</v>
      </c>
      <c r="AE68" s="31">
        <v>1</v>
      </c>
      <c r="AF68" s="30">
        <v>1</v>
      </c>
      <c r="AG68" s="30">
        <v>0.6</v>
      </c>
      <c r="AH68" s="30">
        <v>0</v>
      </c>
      <c r="AI68" s="31">
        <v>1</v>
      </c>
      <c r="AJ68" s="31">
        <v>1</v>
      </c>
      <c r="AK68" s="31">
        <v>1</v>
      </c>
      <c r="AL68" s="31">
        <v>1</v>
      </c>
      <c r="AM68" s="88" t="s">
        <v>150</v>
      </c>
      <c r="AN68" s="88" t="s">
        <v>153</v>
      </c>
      <c r="AO68" s="29">
        <v>1</v>
      </c>
      <c r="AP68" s="29">
        <v>0</v>
      </c>
      <c r="AQ68" s="31">
        <f>SUM(AD68:AP68)</f>
        <v>8.6</v>
      </c>
      <c r="AR68" s="40">
        <f>AVERAGE(AD68:AP68)</f>
        <v>0.78181818181818175</v>
      </c>
      <c r="AS68" s="100">
        <f>_xlfn.RANK.EQ(V68,V68:V167,1)/100</f>
        <v>0.33</v>
      </c>
      <c r="AT68" s="31">
        <f>_xlfn.RANK.EQ(X68,X68:X167,1)/100</f>
        <v>0.27</v>
      </c>
      <c r="AU68" s="41">
        <f>AVERAGE(AC68, AR68,V68, X68)</f>
        <v>0.84487954545454547</v>
      </c>
    </row>
    <row r="69" spans="1:47" s="42" customFormat="1" ht="25.5" hidden="1" x14ac:dyDescent="0.2">
      <c r="A69" s="28">
        <f>_xlfn.RANK.EQ(AU69,$AU$2:$AU$101,0)</f>
        <v>59</v>
      </c>
      <c r="B69" s="35" t="s">
        <v>86</v>
      </c>
      <c r="C69" s="33"/>
      <c r="D69" s="33"/>
      <c r="E69" s="33" t="s">
        <v>20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 t="s">
        <v>20</v>
      </c>
      <c r="Q69" s="27"/>
      <c r="R69" s="27"/>
      <c r="S69" s="27"/>
      <c r="T69" s="28"/>
      <c r="U69" s="36">
        <v>44.56</v>
      </c>
      <c r="V69" s="37">
        <f>1-(U69/100)</f>
        <v>0.5544</v>
      </c>
      <c r="W69" s="34">
        <v>1857</v>
      </c>
      <c r="X69" s="38">
        <f>W69/1000</f>
        <v>1.857</v>
      </c>
      <c r="Y69" s="29" t="s">
        <v>150</v>
      </c>
      <c r="Z69" s="29" t="s">
        <v>151</v>
      </c>
      <c r="AA69" s="29" t="s">
        <v>200</v>
      </c>
      <c r="AB69" s="30" t="s">
        <v>200</v>
      </c>
      <c r="AC69" s="39">
        <v>0.42399999999999999</v>
      </c>
      <c r="AD69" s="31">
        <v>1</v>
      </c>
      <c r="AE69" s="31">
        <v>0.9</v>
      </c>
      <c r="AF69" s="30">
        <v>0</v>
      </c>
      <c r="AG69" s="30">
        <v>0.6</v>
      </c>
      <c r="AH69" s="30">
        <v>0</v>
      </c>
      <c r="AI69" s="31">
        <v>1</v>
      </c>
      <c r="AJ69" s="31">
        <v>0</v>
      </c>
      <c r="AK69" s="31">
        <v>1</v>
      </c>
      <c r="AL69" s="31">
        <v>1</v>
      </c>
      <c r="AM69" s="88" t="s">
        <v>150</v>
      </c>
      <c r="AN69" s="88" t="s">
        <v>149</v>
      </c>
      <c r="AO69" s="29">
        <v>0</v>
      </c>
      <c r="AP69" s="29">
        <v>0</v>
      </c>
      <c r="AQ69" s="31">
        <f>SUM(AD69:AP69)</f>
        <v>5.5</v>
      </c>
      <c r="AR69" s="40">
        <f>AVERAGE(AD69:AP69)</f>
        <v>0.5</v>
      </c>
      <c r="AS69" s="100">
        <f>_xlfn.RANK.EQ(V69,V69:V168,1)/100</f>
        <v>0.05</v>
      </c>
      <c r="AT69" s="31">
        <f>_xlfn.RANK.EQ(X69,X69:X168,1)/100</f>
        <v>0.33</v>
      </c>
      <c r="AU69" s="41">
        <f>AVERAGE(AC69, AR69,V69, X69)</f>
        <v>0.83384999999999998</v>
      </c>
    </row>
    <row r="70" spans="1:47" s="42" customFormat="1" hidden="1" x14ac:dyDescent="0.2">
      <c r="A70" s="28">
        <f>_xlfn.RANK.EQ(AU70,$AU$2:$AU$101,0)</f>
        <v>60</v>
      </c>
      <c r="B70" s="35" t="s">
        <v>95</v>
      </c>
      <c r="C70" s="33" t="s">
        <v>20</v>
      </c>
      <c r="D70" s="33"/>
      <c r="E70" s="33"/>
      <c r="F70" s="33"/>
      <c r="G70" s="33"/>
      <c r="H70" s="33" t="s">
        <v>20</v>
      </c>
      <c r="I70" s="33" t="s">
        <v>20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 t="s">
        <v>20</v>
      </c>
      <c r="U70" s="36">
        <v>1.84</v>
      </c>
      <c r="V70" s="37">
        <f>1-(U70/100)</f>
        <v>0.98160000000000003</v>
      </c>
      <c r="W70" s="34">
        <v>1586</v>
      </c>
      <c r="X70" s="38">
        <f>W70/1000</f>
        <v>1.5860000000000001</v>
      </c>
      <c r="Y70" s="29" t="s">
        <v>150</v>
      </c>
      <c r="Z70" s="29" t="s">
        <v>151</v>
      </c>
      <c r="AA70" s="29" t="s">
        <v>150</v>
      </c>
      <c r="AB70" s="30" t="s">
        <v>150</v>
      </c>
      <c r="AC70" s="39">
        <v>0.156</v>
      </c>
      <c r="AD70" s="31">
        <v>1</v>
      </c>
      <c r="AE70" s="31">
        <v>1</v>
      </c>
      <c r="AF70" s="30">
        <v>0</v>
      </c>
      <c r="AG70" s="30" t="s">
        <v>150</v>
      </c>
      <c r="AH70" s="30" t="s">
        <v>150</v>
      </c>
      <c r="AI70" s="31">
        <v>1</v>
      </c>
      <c r="AJ70" s="31">
        <v>0</v>
      </c>
      <c r="AK70" s="31">
        <v>1</v>
      </c>
      <c r="AL70" s="31">
        <v>1</v>
      </c>
      <c r="AM70" s="88" t="s">
        <v>150</v>
      </c>
      <c r="AN70" s="88" t="s">
        <v>148</v>
      </c>
      <c r="AO70" s="29">
        <v>0</v>
      </c>
      <c r="AP70" s="29">
        <v>0</v>
      </c>
      <c r="AQ70" s="31">
        <f>SUM(AD70:AP70)</f>
        <v>5</v>
      </c>
      <c r="AR70" s="40">
        <f>AVERAGE(AD70:AP70)</f>
        <v>0.55555555555555558</v>
      </c>
      <c r="AS70" s="100">
        <f>_xlfn.RANK.EQ(V70,V70:V169,1)/100</f>
        <v>0.28999999999999998</v>
      </c>
      <c r="AT70" s="31">
        <f>_xlfn.RANK.EQ(X70,X70:X169,1)/100</f>
        <v>0.32</v>
      </c>
      <c r="AU70" s="41">
        <f>AVERAGE(AC70, AR70,V70, X70)</f>
        <v>0.8197888888888889</v>
      </c>
    </row>
    <row r="71" spans="1:47" s="42" customFormat="1" hidden="1" x14ac:dyDescent="0.2">
      <c r="A71" s="28">
        <f>_xlfn.RANK.EQ(AU71,$AU$2:$AU$101,0)</f>
        <v>61</v>
      </c>
      <c r="B71" s="35" t="s">
        <v>52</v>
      </c>
      <c r="C71" s="33"/>
      <c r="D71" s="33" t="s">
        <v>20</v>
      </c>
      <c r="E71" s="33" t="s">
        <v>186</v>
      </c>
      <c r="F71" s="33"/>
      <c r="G71" s="33"/>
      <c r="H71" s="33"/>
      <c r="I71" s="33"/>
      <c r="J71" s="33"/>
      <c r="K71" s="33"/>
      <c r="L71" s="33"/>
      <c r="M71" s="33"/>
      <c r="N71" s="33" t="s">
        <v>20</v>
      </c>
      <c r="O71" s="33"/>
      <c r="P71" s="33"/>
      <c r="Q71" s="33"/>
      <c r="R71" s="33"/>
      <c r="S71" s="33"/>
      <c r="T71" s="33"/>
      <c r="U71" s="36">
        <v>0.78</v>
      </c>
      <c r="V71" s="37">
        <f>1-(U71/100)</f>
        <v>0.99219999999999997</v>
      </c>
      <c r="W71" s="34">
        <v>1430</v>
      </c>
      <c r="X71" s="38">
        <f>W71/1000</f>
        <v>1.43</v>
      </c>
      <c r="Y71" s="29">
        <v>500</v>
      </c>
      <c r="Z71" s="29" t="s">
        <v>151</v>
      </c>
      <c r="AA71" s="29" t="s">
        <v>150</v>
      </c>
      <c r="AB71" s="30" t="s">
        <v>150</v>
      </c>
      <c r="AC71" s="39">
        <v>0.188</v>
      </c>
      <c r="AD71" s="89">
        <v>1</v>
      </c>
      <c r="AE71" s="89">
        <v>0.8</v>
      </c>
      <c r="AF71" s="30">
        <v>1</v>
      </c>
      <c r="AG71" s="30">
        <v>0.1</v>
      </c>
      <c r="AH71" s="30">
        <v>0.3</v>
      </c>
      <c r="AI71" s="31">
        <v>1</v>
      </c>
      <c r="AJ71" s="31">
        <v>0</v>
      </c>
      <c r="AK71" s="31">
        <v>1</v>
      </c>
      <c r="AL71" s="31">
        <v>1</v>
      </c>
      <c r="AM71" s="88">
        <v>0</v>
      </c>
      <c r="AN71" s="88">
        <v>0</v>
      </c>
      <c r="AO71" s="29">
        <v>0</v>
      </c>
      <c r="AP71" s="29">
        <v>0</v>
      </c>
      <c r="AQ71" s="31"/>
      <c r="AR71" s="40">
        <f>AVERAGE(AD71:AP71)</f>
        <v>0.47692307692307689</v>
      </c>
      <c r="AS71" s="100">
        <f>_xlfn.RANK.EQ(V71,V71:V170,1)/100</f>
        <v>0.3</v>
      </c>
      <c r="AT71" s="31">
        <f>_xlfn.RANK.EQ(X71,X71:X170,1)/100</f>
        <v>0.3</v>
      </c>
      <c r="AU71" s="41">
        <f>AVERAGE(AC71, AR71,V71, X71)</f>
        <v>0.77178076923076921</v>
      </c>
    </row>
    <row r="72" spans="1:47" s="42" customFormat="1" ht="38.25" hidden="1" x14ac:dyDescent="0.2">
      <c r="A72" s="28">
        <f>_xlfn.RANK.EQ(AU72,$AU$2:$AU$101,0)</f>
        <v>63</v>
      </c>
      <c r="B72" s="35" t="s">
        <v>97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 t="s">
        <v>20</v>
      </c>
      <c r="N72" s="27"/>
      <c r="O72" s="27"/>
      <c r="P72" s="27"/>
      <c r="Q72" s="27"/>
      <c r="R72" s="27"/>
      <c r="S72" s="27"/>
      <c r="T72" s="28"/>
      <c r="U72" s="36">
        <v>2.36</v>
      </c>
      <c r="V72" s="37">
        <f>1-(U72/100)</f>
        <v>0.97640000000000005</v>
      </c>
      <c r="W72" s="34">
        <v>1322</v>
      </c>
      <c r="X72" s="38">
        <f>W72/1000</f>
        <v>1.3220000000000001</v>
      </c>
      <c r="Y72" s="29">
        <v>2</v>
      </c>
      <c r="Z72" s="29">
        <v>2</v>
      </c>
      <c r="AA72" s="29" t="s">
        <v>150</v>
      </c>
      <c r="AB72" s="30" t="s">
        <v>150</v>
      </c>
      <c r="AC72" s="39">
        <v>2.1000000000000001E-2</v>
      </c>
      <c r="AD72" s="31">
        <v>1</v>
      </c>
      <c r="AE72" s="31">
        <v>1</v>
      </c>
      <c r="AF72" s="30">
        <v>0</v>
      </c>
      <c r="AG72" s="30">
        <v>0.4</v>
      </c>
      <c r="AH72" s="30">
        <v>0.2</v>
      </c>
      <c r="AI72" s="31">
        <v>1</v>
      </c>
      <c r="AJ72" s="31">
        <v>0</v>
      </c>
      <c r="AK72" s="31">
        <v>1</v>
      </c>
      <c r="AL72" s="31">
        <v>1</v>
      </c>
      <c r="AM72" s="88" t="s">
        <v>150</v>
      </c>
      <c r="AN72" s="88" t="s">
        <v>153</v>
      </c>
      <c r="AO72" s="29">
        <v>0</v>
      </c>
      <c r="AP72" s="29">
        <v>1</v>
      </c>
      <c r="AQ72" s="31">
        <f>SUM(AD72:AP72)</f>
        <v>6.6</v>
      </c>
      <c r="AR72" s="40">
        <f>AVERAGE(AD72:AP72)</f>
        <v>0.6</v>
      </c>
      <c r="AS72" s="100">
        <f>_xlfn.RANK.EQ(V72,V72:V171,1)/100</f>
        <v>0.26</v>
      </c>
      <c r="AT72" s="31">
        <f>_xlfn.RANK.EQ(X72,X72:X171,1)/100</f>
        <v>0.28999999999999998</v>
      </c>
      <c r="AU72" s="41">
        <f>AVERAGE(AC72, AR72,V72, X72)</f>
        <v>0.72985</v>
      </c>
    </row>
    <row r="73" spans="1:47" s="42" customFormat="1" ht="25.5" hidden="1" x14ac:dyDescent="0.2">
      <c r="A73" s="28">
        <f>_xlfn.RANK.EQ(AU73,$AU$2:$AU$101,0)</f>
        <v>66</v>
      </c>
      <c r="B73" s="35" t="s">
        <v>94</v>
      </c>
      <c r="C73" s="27" t="s">
        <v>20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8"/>
      <c r="U73" s="36">
        <v>2.14</v>
      </c>
      <c r="V73" s="37">
        <f>1-(U73/100)</f>
        <v>0.97860000000000003</v>
      </c>
      <c r="W73" s="34">
        <v>1181</v>
      </c>
      <c r="X73" s="38">
        <f>W73/1000</f>
        <v>1.181</v>
      </c>
      <c r="Y73" s="29">
        <v>4</v>
      </c>
      <c r="Z73" s="29">
        <v>4</v>
      </c>
      <c r="AA73" s="29" t="s">
        <v>150</v>
      </c>
      <c r="AB73" s="30" t="s">
        <v>150</v>
      </c>
      <c r="AC73" s="39">
        <v>2.4E-2</v>
      </c>
      <c r="AD73" s="31">
        <v>1</v>
      </c>
      <c r="AE73" s="31">
        <v>1</v>
      </c>
      <c r="AF73" s="30">
        <v>0</v>
      </c>
      <c r="AG73" s="30">
        <v>0.4</v>
      </c>
      <c r="AH73" s="30">
        <v>0.2</v>
      </c>
      <c r="AI73" s="31">
        <v>1</v>
      </c>
      <c r="AJ73" s="31">
        <v>0</v>
      </c>
      <c r="AK73" s="31">
        <v>1</v>
      </c>
      <c r="AL73" s="31">
        <v>1</v>
      </c>
      <c r="AM73" s="88" t="s">
        <v>150</v>
      </c>
      <c r="AN73" s="88" t="s">
        <v>153</v>
      </c>
      <c r="AO73" s="29">
        <v>0</v>
      </c>
      <c r="AP73" s="29">
        <v>1</v>
      </c>
      <c r="AQ73" s="31">
        <f>SUM(AD73:AP73)</f>
        <v>6.6</v>
      </c>
      <c r="AR73" s="40">
        <f>AVERAGE(AD73:AP73)</f>
        <v>0.6</v>
      </c>
      <c r="AS73" s="100">
        <f>_xlfn.RANK.EQ(V73,V73:V172,1)/100</f>
        <v>0.27</v>
      </c>
      <c r="AT73" s="31">
        <f>_xlfn.RANK.EQ(X73,X73:X172,1)/100</f>
        <v>0.28000000000000003</v>
      </c>
      <c r="AU73" s="41">
        <f>AVERAGE(AC73, AR73,V73, X73)</f>
        <v>0.69589999999999996</v>
      </c>
    </row>
    <row r="74" spans="1:47" s="42" customFormat="1" hidden="1" x14ac:dyDescent="0.2">
      <c r="A74" s="28">
        <f>_xlfn.RANK.EQ(AU74,$AU$2:$AU$101,0)</f>
        <v>67</v>
      </c>
      <c r="B74" s="35" t="s">
        <v>89</v>
      </c>
      <c r="C74" s="27"/>
      <c r="D74" s="27"/>
      <c r="E74" s="27"/>
      <c r="F74" s="27"/>
      <c r="G74" s="27"/>
      <c r="H74" s="27"/>
      <c r="I74" s="27" t="s">
        <v>20</v>
      </c>
      <c r="J74" s="27"/>
      <c r="K74" s="27"/>
      <c r="L74" s="27"/>
      <c r="M74" s="27" t="s">
        <v>20</v>
      </c>
      <c r="N74" s="27"/>
      <c r="O74" s="27"/>
      <c r="P74" s="27"/>
      <c r="Q74" s="27"/>
      <c r="R74" s="27"/>
      <c r="S74" s="27"/>
      <c r="T74" s="28" t="s">
        <v>20</v>
      </c>
      <c r="U74" s="36">
        <v>16.32</v>
      </c>
      <c r="V74" s="37">
        <f>1-(U74/100)</f>
        <v>0.83679999999999999</v>
      </c>
      <c r="W74" s="34">
        <v>1476</v>
      </c>
      <c r="X74" s="38">
        <f>W74/1000</f>
        <v>1.476</v>
      </c>
      <c r="Y74" s="29" t="s">
        <v>150</v>
      </c>
      <c r="Z74" s="29" t="s">
        <v>151</v>
      </c>
      <c r="AA74" s="29" t="s">
        <v>150</v>
      </c>
      <c r="AB74" s="30" t="s">
        <v>150</v>
      </c>
      <c r="AC74" s="39">
        <v>4.1000000000000002E-2</v>
      </c>
      <c r="AD74" s="89">
        <v>0.5</v>
      </c>
      <c r="AE74" s="89">
        <v>1</v>
      </c>
      <c r="AF74" s="30">
        <v>0</v>
      </c>
      <c r="AG74" s="30">
        <v>0.4</v>
      </c>
      <c r="AH74" s="30">
        <v>0.1</v>
      </c>
      <c r="AI74" s="31">
        <v>0</v>
      </c>
      <c r="AJ74" s="31">
        <v>0</v>
      </c>
      <c r="AK74" s="31">
        <v>1</v>
      </c>
      <c r="AL74" s="31">
        <v>1</v>
      </c>
      <c r="AM74" s="88" t="s">
        <v>150</v>
      </c>
      <c r="AN74" s="88">
        <v>1</v>
      </c>
      <c r="AO74" s="29">
        <v>0</v>
      </c>
      <c r="AP74" s="29">
        <v>0</v>
      </c>
      <c r="AQ74" s="31">
        <f>SUM(AD74:AP74)</f>
        <v>5</v>
      </c>
      <c r="AR74" s="40">
        <f>AVERAGE(AD74:AP74)</f>
        <v>0.41666666666666669</v>
      </c>
      <c r="AS74" s="100">
        <f>_xlfn.RANK.EQ(V74,V74:V173,1)/100</f>
        <v>0.1</v>
      </c>
      <c r="AT74" s="31">
        <f>_xlfn.RANK.EQ(X74,X74:X173,1)/100</f>
        <v>0.28000000000000003</v>
      </c>
      <c r="AU74" s="41">
        <f>AVERAGE(AC74, AR74,V74, X74)</f>
        <v>0.69261666666666666</v>
      </c>
    </row>
    <row r="75" spans="1:47" s="42" customFormat="1" hidden="1" x14ac:dyDescent="0.2">
      <c r="A75" s="28">
        <f>_xlfn.RANK.EQ(AU75,$AU$2:$AU$101,0)</f>
        <v>68</v>
      </c>
      <c r="B75" s="35" t="s">
        <v>118</v>
      </c>
      <c r="C75" s="33"/>
      <c r="D75" s="33" t="s">
        <v>20</v>
      </c>
      <c r="E75" s="33"/>
      <c r="F75" s="33" t="s">
        <v>20</v>
      </c>
      <c r="G75" s="33" t="s">
        <v>20</v>
      </c>
      <c r="H75" s="33"/>
      <c r="I75" s="33"/>
      <c r="J75" s="33"/>
      <c r="K75" s="33"/>
      <c r="L75" s="33" t="s">
        <v>20</v>
      </c>
      <c r="M75" s="33"/>
      <c r="N75" s="33" t="s">
        <v>20</v>
      </c>
      <c r="O75" s="33" t="s">
        <v>20</v>
      </c>
      <c r="P75" s="33"/>
      <c r="Q75" s="33" t="s">
        <v>20</v>
      </c>
      <c r="R75" s="33"/>
      <c r="S75" s="33"/>
      <c r="T75" s="28"/>
      <c r="U75" s="36">
        <v>2.21</v>
      </c>
      <c r="V75" s="37">
        <f>1-(U75/100)</f>
        <v>0.97789999999999999</v>
      </c>
      <c r="W75" s="34">
        <v>605</v>
      </c>
      <c r="X75" s="38">
        <f>W75/1000</f>
        <v>0.60499999999999998</v>
      </c>
      <c r="Y75" s="29" t="s">
        <v>222</v>
      </c>
      <c r="Z75" s="29" t="s">
        <v>222</v>
      </c>
      <c r="AA75" s="29" t="s">
        <v>223</v>
      </c>
      <c r="AB75" s="30" t="s">
        <v>223</v>
      </c>
      <c r="AC75" s="39">
        <v>0.38600000000000001</v>
      </c>
      <c r="AD75" s="31">
        <v>1</v>
      </c>
      <c r="AE75" s="31">
        <v>1</v>
      </c>
      <c r="AF75" s="30">
        <v>1</v>
      </c>
      <c r="AG75" s="30">
        <v>0.8</v>
      </c>
      <c r="AH75" s="30">
        <v>0</v>
      </c>
      <c r="AI75" s="31">
        <v>1</v>
      </c>
      <c r="AJ75" s="31">
        <v>1</v>
      </c>
      <c r="AK75" s="31">
        <v>1</v>
      </c>
      <c r="AL75" s="31">
        <v>1</v>
      </c>
      <c r="AM75" s="88" t="s">
        <v>153</v>
      </c>
      <c r="AN75" s="88" t="s">
        <v>153</v>
      </c>
      <c r="AO75" s="29" t="s">
        <v>167</v>
      </c>
      <c r="AP75" s="29">
        <v>0</v>
      </c>
      <c r="AQ75" s="31">
        <f>SUM(AD75:AP75)</f>
        <v>7.8</v>
      </c>
      <c r="AR75" s="40">
        <f>AVERAGE(AD75:AP75)</f>
        <v>0.78</v>
      </c>
      <c r="AS75" s="100">
        <f>_xlfn.RANK.EQ(V75,V75:V174,1)/100</f>
        <v>0.25</v>
      </c>
      <c r="AT75" s="31">
        <f>_xlfn.RANK.EQ(X75,X75:X174,1)/100</f>
        <v>0.22</v>
      </c>
      <c r="AU75" s="41">
        <f>AVERAGE(AC75, AR75,V75, X75)</f>
        <v>0.68722499999999997</v>
      </c>
    </row>
    <row r="76" spans="1:47" s="42" customFormat="1" hidden="1" x14ac:dyDescent="0.2">
      <c r="A76" s="28">
        <f>_xlfn.RANK.EQ(AU76,$AU$2:$AU$101,0)</f>
        <v>69</v>
      </c>
      <c r="B76" s="35" t="s">
        <v>21</v>
      </c>
      <c r="C76" s="27"/>
      <c r="D76" s="27" t="s">
        <v>20</v>
      </c>
      <c r="E76" s="27"/>
      <c r="F76" s="27" t="s">
        <v>20</v>
      </c>
      <c r="G76" s="27"/>
      <c r="H76" s="27"/>
      <c r="I76" s="27"/>
      <c r="J76" s="27"/>
      <c r="K76" s="27"/>
      <c r="L76" s="27"/>
      <c r="M76" s="27"/>
      <c r="N76" s="27" t="s">
        <v>20</v>
      </c>
      <c r="O76" s="27"/>
      <c r="P76" s="27"/>
      <c r="Q76" s="27" t="s">
        <v>20</v>
      </c>
      <c r="R76" s="27"/>
      <c r="S76" s="27"/>
      <c r="T76" s="28"/>
      <c r="U76" s="36">
        <v>0.8</v>
      </c>
      <c r="V76" s="37">
        <f>1-(U76/100)</f>
        <v>0.99199999999999999</v>
      </c>
      <c r="W76" s="34">
        <v>790</v>
      </c>
      <c r="X76" s="38">
        <f>W76/1000</f>
        <v>0.79</v>
      </c>
      <c r="Y76" s="29" t="s">
        <v>150</v>
      </c>
      <c r="Z76" s="29" t="s">
        <v>151</v>
      </c>
      <c r="AA76" s="29"/>
      <c r="AB76" s="30" t="s">
        <v>147</v>
      </c>
      <c r="AC76" s="39">
        <v>0.222</v>
      </c>
      <c r="AD76" s="31">
        <v>1</v>
      </c>
      <c r="AE76" s="31">
        <v>1</v>
      </c>
      <c r="AF76" s="30">
        <v>1</v>
      </c>
      <c r="AG76" s="30">
        <v>0.2</v>
      </c>
      <c r="AH76" s="30">
        <v>0.2</v>
      </c>
      <c r="AI76" s="31">
        <v>1</v>
      </c>
      <c r="AJ76" s="31">
        <v>1</v>
      </c>
      <c r="AK76" s="31">
        <v>1</v>
      </c>
      <c r="AL76" s="31">
        <v>1</v>
      </c>
      <c r="AM76" s="88" t="s">
        <v>148</v>
      </c>
      <c r="AN76" s="88" t="s">
        <v>149</v>
      </c>
      <c r="AO76" s="29">
        <v>0</v>
      </c>
      <c r="AP76" s="29">
        <v>0</v>
      </c>
      <c r="AQ76" s="31">
        <f>SUM(AD76:AP76)</f>
        <v>7.4</v>
      </c>
      <c r="AR76" s="40">
        <f>AVERAGE(AD76:AP76)</f>
        <v>0.67272727272727273</v>
      </c>
      <c r="AS76" s="100">
        <f>_xlfn.RANK.EQ(V76,V76:V175,1)/100</f>
        <v>0.25</v>
      </c>
      <c r="AT76" s="31">
        <f>_xlfn.RANK.EQ(X76,X76:X175,1)/100</f>
        <v>0.24</v>
      </c>
      <c r="AU76" s="41">
        <f>AVERAGE(AC76, AR76,V76, X76)</f>
        <v>0.66918181818181821</v>
      </c>
    </row>
    <row r="77" spans="1:47" s="42" customFormat="1" hidden="1" x14ac:dyDescent="0.2">
      <c r="A77" s="28">
        <f>_xlfn.RANK.EQ(AU77,$AU$2:$AU$101,0)</f>
        <v>73</v>
      </c>
      <c r="B77" s="35" t="s">
        <v>100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 t="s">
        <v>20</v>
      </c>
      <c r="S77" s="33"/>
      <c r="T77" s="33"/>
      <c r="U77" s="36">
        <v>5.24</v>
      </c>
      <c r="V77" s="37">
        <f>1-(U77/100)</f>
        <v>0.9476</v>
      </c>
      <c r="W77" s="34">
        <v>536</v>
      </c>
      <c r="X77" s="38">
        <f>W77/1000</f>
        <v>0.53600000000000003</v>
      </c>
      <c r="Y77" s="29">
        <v>550</v>
      </c>
      <c r="Z77" s="29">
        <v>0</v>
      </c>
      <c r="AA77" s="29" t="s">
        <v>189</v>
      </c>
      <c r="AB77" s="30"/>
      <c r="AC77" s="39">
        <v>5.0000000000000001E-3</v>
      </c>
      <c r="AD77" s="31">
        <v>1</v>
      </c>
      <c r="AE77" s="31">
        <v>0.8</v>
      </c>
      <c r="AF77" s="30">
        <v>1</v>
      </c>
      <c r="AG77" s="30">
        <v>0.6</v>
      </c>
      <c r="AH77" s="30">
        <v>0.6</v>
      </c>
      <c r="AI77" s="31">
        <v>1</v>
      </c>
      <c r="AJ77" s="31">
        <v>1</v>
      </c>
      <c r="AK77" s="31">
        <v>1</v>
      </c>
      <c r="AL77" s="31">
        <v>1</v>
      </c>
      <c r="AM77" s="88" t="s">
        <v>153</v>
      </c>
      <c r="AN77" s="88" t="s">
        <v>153</v>
      </c>
      <c r="AO77" s="29">
        <v>1</v>
      </c>
      <c r="AP77" s="29">
        <v>1</v>
      </c>
      <c r="AQ77" s="31">
        <f>SUM(AD77:AP77)</f>
        <v>10</v>
      </c>
      <c r="AR77" s="40">
        <f>AVERAGE(AD77:AP77)</f>
        <v>0.90909090909090906</v>
      </c>
      <c r="AS77" s="100">
        <f>_xlfn.RANK.EQ(V77,V77:V176,1)/100</f>
        <v>0.22</v>
      </c>
      <c r="AT77" s="31">
        <f>_xlfn.RANK.EQ(X77,X77:X176,1)/100</f>
        <v>0.21</v>
      </c>
      <c r="AU77" s="41">
        <f>AVERAGE(AC77, AR77,V77, X77)</f>
        <v>0.59942272727272727</v>
      </c>
    </row>
    <row r="78" spans="1:47" s="42" customFormat="1" hidden="1" x14ac:dyDescent="0.2">
      <c r="A78" s="28">
        <f>_xlfn.RANK.EQ(AU78,$AU$2:$AU$101,0)</f>
        <v>76</v>
      </c>
      <c r="B78" s="35" t="s">
        <v>88</v>
      </c>
      <c r="C78" s="27"/>
      <c r="D78" s="27" t="s">
        <v>20</v>
      </c>
      <c r="E78" s="27"/>
      <c r="F78" s="27" t="s">
        <v>20</v>
      </c>
      <c r="G78" s="27"/>
      <c r="H78" s="27"/>
      <c r="I78" s="27"/>
      <c r="J78" s="27"/>
      <c r="K78" s="27"/>
      <c r="L78" s="27" t="s">
        <v>20</v>
      </c>
      <c r="M78" s="27"/>
      <c r="N78" s="27" t="s">
        <v>20</v>
      </c>
      <c r="O78" s="27" t="s">
        <v>20</v>
      </c>
      <c r="P78" s="27"/>
      <c r="Q78" s="27" t="s">
        <v>20</v>
      </c>
      <c r="R78" s="27"/>
      <c r="S78" s="27"/>
      <c r="T78" s="28"/>
      <c r="U78" s="36">
        <v>10.7</v>
      </c>
      <c r="V78" s="37">
        <f>1-(U78/100)</f>
        <v>0.89300000000000002</v>
      </c>
      <c r="W78" s="34">
        <v>484</v>
      </c>
      <c r="X78" s="38">
        <f>W78/1000</f>
        <v>0.48399999999999999</v>
      </c>
      <c r="Y78" s="29">
        <v>1</v>
      </c>
      <c r="Z78" s="29" t="s">
        <v>151</v>
      </c>
      <c r="AA78" s="29" t="s">
        <v>211</v>
      </c>
      <c r="AB78" s="30" t="s">
        <v>212</v>
      </c>
      <c r="AC78" s="39">
        <v>0.24199999999999999</v>
      </c>
      <c r="AD78" s="89">
        <v>1</v>
      </c>
      <c r="AE78" s="89">
        <v>1</v>
      </c>
      <c r="AF78" s="30">
        <v>1</v>
      </c>
      <c r="AG78" s="31">
        <v>0.2</v>
      </c>
      <c r="AH78" s="30">
        <v>0.2</v>
      </c>
      <c r="AI78" s="31">
        <v>0</v>
      </c>
      <c r="AJ78" s="31">
        <v>0</v>
      </c>
      <c r="AK78" s="31">
        <v>1</v>
      </c>
      <c r="AL78" s="31">
        <v>1</v>
      </c>
      <c r="AM78" s="88">
        <v>1</v>
      </c>
      <c r="AN78" s="88">
        <v>1</v>
      </c>
      <c r="AO78" s="29">
        <v>0</v>
      </c>
      <c r="AP78" s="29">
        <v>1</v>
      </c>
      <c r="AQ78" s="31">
        <f>SUM(AD78:AP78)</f>
        <v>8.4</v>
      </c>
      <c r="AR78" s="40">
        <f>AVERAGE(AD78:AP78)</f>
        <v>0.64615384615384619</v>
      </c>
      <c r="AS78" s="100">
        <f>_xlfn.RANK.EQ(V78,V78:V177,1)/100</f>
        <v>0.16</v>
      </c>
      <c r="AT78" s="31">
        <f>_xlfn.RANK.EQ(X78,X78:X177,1)/100</f>
        <v>0.2</v>
      </c>
      <c r="AU78" s="41">
        <f>AVERAGE(AC78, AR78,V78, X78)</f>
        <v>0.56628846153846157</v>
      </c>
    </row>
    <row r="79" spans="1:47" s="42" customFormat="1" hidden="1" x14ac:dyDescent="0.2">
      <c r="A79" s="28">
        <f>_xlfn.RANK.EQ(AU79,$AU$2:$AU$101,0)</f>
        <v>77</v>
      </c>
      <c r="B79" s="35" t="s">
        <v>38</v>
      </c>
      <c r="C79" s="33"/>
      <c r="D79" s="33"/>
      <c r="E79" s="33"/>
      <c r="F79" s="33"/>
      <c r="G79" s="33"/>
      <c r="H79" s="33"/>
      <c r="I79" s="33" t="s">
        <v>20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6">
        <v>24.69</v>
      </c>
      <c r="V79" s="37">
        <f>1-(U79/100)</f>
        <v>0.75309999999999999</v>
      </c>
      <c r="W79" s="34">
        <v>733</v>
      </c>
      <c r="X79" s="38">
        <f>W79/1000</f>
        <v>0.73299999999999998</v>
      </c>
      <c r="Y79" s="29">
        <v>1</v>
      </c>
      <c r="Z79" s="29" t="s">
        <v>151</v>
      </c>
      <c r="AA79" s="29" t="s">
        <v>168</v>
      </c>
      <c r="AB79" s="30" t="s">
        <v>168</v>
      </c>
      <c r="AC79" s="39">
        <v>1.0999999999999999E-2</v>
      </c>
      <c r="AD79" s="89">
        <v>0.6</v>
      </c>
      <c r="AE79" s="89">
        <v>0.8</v>
      </c>
      <c r="AF79" s="30">
        <v>0</v>
      </c>
      <c r="AG79" s="30">
        <v>0.4</v>
      </c>
      <c r="AH79" s="30">
        <v>0.2</v>
      </c>
      <c r="AI79" s="31">
        <v>1</v>
      </c>
      <c r="AJ79" s="31">
        <v>1</v>
      </c>
      <c r="AK79" s="31">
        <v>1</v>
      </c>
      <c r="AL79" s="31">
        <v>1</v>
      </c>
      <c r="AM79" s="88" t="s">
        <v>150</v>
      </c>
      <c r="AN79" s="88">
        <v>1</v>
      </c>
      <c r="AO79" s="29">
        <v>1</v>
      </c>
      <c r="AP79" s="29">
        <v>1</v>
      </c>
      <c r="AQ79" s="31"/>
      <c r="AR79" s="40">
        <f>AVERAGE(AD79:AP79)</f>
        <v>0.75</v>
      </c>
      <c r="AS79" s="100">
        <f>_xlfn.RANK.EQ(V79,V79:V178,1)/100</f>
        <v>0.08</v>
      </c>
      <c r="AT79" s="31">
        <f>_xlfn.RANK.EQ(X79,X79:X178,1)/100</f>
        <v>0.21</v>
      </c>
      <c r="AU79" s="41">
        <f>AVERAGE(AC79, AR79,V79, X79)</f>
        <v>0.56177500000000002</v>
      </c>
    </row>
    <row r="80" spans="1:47" s="42" customFormat="1" hidden="1" x14ac:dyDescent="0.2">
      <c r="A80" s="28">
        <f>_xlfn.RANK.EQ(AU80,$AU$2:$AU$101,0)</f>
        <v>78</v>
      </c>
      <c r="B80" s="35" t="s">
        <v>68</v>
      </c>
      <c r="C80" s="33"/>
      <c r="D80" s="33" t="s">
        <v>20</v>
      </c>
      <c r="E80" s="33" t="s">
        <v>20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36" t="s">
        <v>150</v>
      </c>
      <c r="V80" s="37" t="s">
        <v>150</v>
      </c>
      <c r="W80" s="34" t="s">
        <v>150</v>
      </c>
      <c r="X80" s="38" t="s">
        <v>150</v>
      </c>
      <c r="Y80" s="29" t="s">
        <v>150</v>
      </c>
      <c r="Z80" s="29" t="s">
        <v>164</v>
      </c>
      <c r="AA80" s="29" t="s">
        <v>194</v>
      </c>
      <c r="AB80" s="29" t="s">
        <v>194</v>
      </c>
      <c r="AC80" s="39">
        <v>0.36699999999999999</v>
      </c>
      <c r="AD80" s="89">
        <v>1</v>
      </c>
      <c r="AE80" s="89">
        <v>1</v>
      </c>
      <c r="AF80" s="30">
        <v>1</v>
      </c>
      <c r="AG80" s="30">
        <v>0.5</v>
      </c>
      <c r="AH80" s="30">
        <v>0.3</v>
      </c>
      <c r="AI80" s="31">
        <v>1</v>
      </c>
      <c r="AJ80" s="31">
        <v>1</v>
      </c>
      <c r="AK80" s="31">
        <v>1</v>
      </c>
      <c r="AL80" s="31">
        <v>1</v>
      </c>
      <c r="AM80" s="88">
        <v>0</v>
      </c>
      <c r="AN80" s="88">
        <v>1</v>
      </c>
      <c r="AO80" s="29">
        <v>1</v>
      </c>
      <c r="AP80" s="29">
        <v>0</v>
      </c>
      <c r="AQ80" s="31"/>
      <c r="AR80" s="40">
        <f>AVERAGE(AD80:AP80)</f>
        <v>0.75384615384615394</v>
      </c>
      <c r="AS80" s="100" t="e">
        <f>_xlfn.RANK.EQ(V80,V80:V179,1)/100</f>
        <v>#VALUE!</v>
      </c>
      <c r="AT80" s="31" t="e">
        <f>_xlfn.RANK.EQ(X80,X80:X179,1)/100</f>
        <v>#VALUE!</v>
      </c>
      <c r="AU80" s="41">
        <f>AVERAGE(AC80, AR80,V80, X80)</f>
        <v>0.56042307692307691</v>
      </c>
    </row>
    <row r="81" spans="1:47" s="42" customFormat="1" hidden="1" x14ac:dyDescent="0.2">
      <c r="A81" s="28">
        <f>_xlfn.RANK.EQ(AU81,$AU$2:$AU$101,0)</f>
        <v>79</v>
      </c>
      <c r="B81" s="35" t="s">
        <v>87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 t="s">
        <v>20</v>
      </c>
      <c r="O81" s="27"/>
      <c r="P81" s="27"/>
      <c r="Q81" s="27"/>
      <c r="R81" s="27"/>
      <c r="S81" s="27"/>
      <c r="T81" s="28"/>
      <c r="U81" s="36">
        <v>10.38</v>
      </c>
      <c r="V81" s="37">
        <f>1-(U81/100)</f>
        <v>0.8962</v>
      </c>
      <c r="W81" s="34">
        <v>828</v>
      </c>
      <c r="X81" s="38">
        <f>W81/1000</f>
        <v>0.82799999999999996</v>
      </c>
      <c r="Y81" s="29" t="s">
        <v>150</v>
      </c>
      <c r="Z81" s="29" t="s">
        <v>151</v>
      </c>
      <c r="AA81" s="29" t="s">
        <v>150</v>
      </c>
      <c r="AB81" s="30" t="s">
        <v>150</v>
      </c>
      <c r="AC81" s="39">
        <v>0.13400000000000001</v>
      </c>
      <c r="AD81" s="31">
        <v>1</v>
      </c>
      <c r="AE81" s="31">
        <v>0.8</v>
      </c>
      <c r="AF81" s="30">
        <v>0</v>
      </c>
      <c r="AG81" s="30">
        <v>0.2</v>
      </c>
      <c r="AH81" s="30">
        <v>0</v>
      </c>
      <c r="AI81" s="31">
        <v>0</v>
      </c>
      <c r="AJ81" s="31">
        <v>0</v>
      </c>
      <c r="AK81" s="31">
        <v>1</v>
      </c>
      <c r="AL81" s="31">
        <v>1</v>
      </c>
      <c r="AM81" s="88" t="s">
        <v>150</v>
      </c>
      <c r="AN81" s="88" t="s">
        <v>148</v>
      </c>
      <c r="AO81" s="29">
        <v>0</v>
      </c>
      <c r="AP81" s="29">
        <v>0</v>
      </c>
      <c r="AQ81" s="31">
        <f>SUM(AD81:AP81)</f>
        <v>4</v>
      </c>
      <c r="AR81" s="40">
        <f>AVERAGE(AD81:AP81)</f>
        <v>0.36363636363636365</v>
      </c>
      <c r="AS81" s="100">
        <f>_xlfn.RANK.EQ(V81,V81:V180,1)/100</f>
        <v>0.15</v>
      </c>
      <c r="AT81" s="31">
        <f>_xlfn.RANK.EQ(X81,X81:X180,1)/100</f>
        <v>0.21</v>
      </c>
      <c r="AU81" s="41">
        <f>AVERAGE(AC81, AR81,V81, X81)</f>
        <v>0.55545909090909085</v>
      </c>
    </row>
    <row r="82" spans="1:47" s="42" customFormat="1" hidden="1" x14ac:dyDescent="0.2">
      <c r="A82" s="28">
        <f>_xlfn.RANK.EQ(AU82,$AU$2:$AU$101,0)</f>
        <v>80</v>
      </c>
      <c r="B82" s="35" t="s">
        <v>111</v>
      </c>
      <c r="C82" s="27"/>
      <c r="D82" s="27" t="s">
        <v>20</v>
      </c>
      <c r="E82" s="27"/>
      <c r="F82" s="27" t="s">
        <v>20</v>
      </c>
      <c r="G82" s="27"/>
      <c r="H82" s="27"/>
      <c r="I82" s="27"/>
      <c r="J82" s="27"/>
      <c r="K82" s="27"/>
      <c r="L82" s="27" t="s">
        <v>20</v>
      </c>
      <c r="M82" s="27"/>
      <c r="N82" s="27" t="s">
        <v>20</v>
      </c>
      <c r="O82" s="27" t="s">
        <v>20</v>
      </c>
      <c r="P82" s="27"/>
      <c r="Q82" s="27" t="s">
        <v>20</v>
      </c>
      <c r="R82" s="27"/>
      <c r="S82" s="27"/>
      <c r="T82" s="28"/>
      <c r="U82" s="36">
        <v>26.56</v>
      </c>
      <c r="V82" s="37">
        <f>1-(U82/100)</f>
        <v>0.73439999999999994</v>
      </c>
      <c r="W82" s="34">
        <v>396</v>
      </c>
      <c r="X82" s="38">
        <f>W82/1000</f>
        <v>0.39600000000000002</v>
      </c>
      <c r="Y82" s="29">
        <v>1</v>
      </c>
      <c r="Z82" s="29" t="s">
        <v>151</v>
      </c>
      <c r="AA82" s="29" t="s">
        <v>221</v>
      </c>
      <c r="AB82" s="30" t="s">
        <v>212</v>
      </c>
      <c r="AC82" s="39">
        <v>0.24199999999999999</v>
      </c>
      <c r="AD82" s="89">
        <v>1</v>
      </c>
      <c r="AE82" s="89">
        <v>0.8</v>
      </c>
      <c r="AF82" s="30">
        <v>1</v>
      </c>
      <c r="AG82" s="30">
        <v>0.1</v>
      </c>
      <c r="AH82" s="30">
        <v>0.2</v>
      </c>
      <c r="AI82" s="31">
        <v>1</v>
      </c>
      <c r="AJ82" s="31">
        <v>0</v>
      </c>
      <c r="AK82" s="31">
        <v>1</v>
      </c>
      <c r="AL82" s="31">
        <v>1</v>
      </c>
      <c r="AM82" s="88" t="s">
        <v>150</v>
      </c>
      <c r="AN82" s="88">
        <v>1</v>
      </c>
      <c r="AO82" s="29">
        <v>1</v>
      </c>
      <c r="AP82" s="29">
        <v>0</v>
      </c>
      <c r="AQ82" s="31">
        <f>SUM(AD82:AP82)</f>
        <v>8.1</v>
      </c>
      <c r="AR82" s="40">
        <f>AVERAGE(AD82:AP82)</f>
        <v>0.67499999999999993</v>
      </c>
      <c r="AS82" s="100">
        <f>_xlfn.RANK.EQ(V82,V82:V181,1)/100</f>
        <v>7.0000000000000007E-2</v>
      </c>
      <c r="AT82" s="31">
        <f>_xlfn.RANK.EQ(X82,X82:X181,1)/100</f>
        <v>0.18</v>
      </c>
      <c r="AU82" s="41">
        <f>AVERAGE(AC82, AR82,V82, X82)</f>
        <v>0.51184999999999992</v>
      </c>
    </row>
    <row r="83" spans="1:47" s="42" customFormat="1" hidden="1" x14ac:dyDescent="0.2">
      <c r="A83" s="28">
        <f>_xlfn.RANK.EQ(AU83,$AU$2:$AU$101,0)</f>
        <v>81</v>
      </c>
      <c r="B83" s="35" t="s">
        <v>70</v>
      </c>
      <c r="C83" s="33"/>
      <c r="D83" s="33"/>
      <c r="E83" s="33"/>
      <c r="F83" s="33"/>
      <c r="G83" s="33"/>
      <c r="H83" s="33"/>
      <c r="I83" s="33"/>
      <c r="J83" s="33"/>
      <c r="K83" s="33"/>
      <c r="L83" s="33" t="s">
        <v>20</v>
      </c>
      <c r="M83" s="33"/>
      <c r="N83" s="33"/>
      <c r="O83" s="33" t="s">
        <v>20</v>
      </c>
      <c r="P83" s="33"/>
      <c r="Q83" s="33"/>
      <c r="R83" s="27"/>
      <c r="S83" s="27"/>
      <c r="T83" s="28"/>
      <c r="U83" s="36">
        <v>13.43</v>
      </c>
      <c r="V83" s="37">
        <f>1-(U83/100)</f>
        <v>0.86570000000000003</v>
      </c>
      <c r="W83" s="34">
        <v>323</v>
      </c>
      <c r="X83" s="38">
        <f>W83/1000</f>
        <v>0.32300000000000001</v>
      </c>
      <c r="Y83" s="29" t="s">
        <v>196</v>
      </c>
      <c r="Z83" s="29" t="s">
        <v>196</v>
      </c>
      <c r="AA83" s="29" t="s">
        <v>197</v>
      </c>
      <c r="AB83" s="30" t="s">
        <v>197</v>
      </c>
      <c r="AC83" s="39">
        <v>0.02</v>
      </c>
      <c r="AD83" s="31">
        <v>1</v>
      </c>
      <c r="AE83" s="31">
        <v>0.8</v>
      </c>
      <c r="AF83" s="30">
        <v>1</v>
      </c>
      <c r="AG83" s="30">
        <v>0</v>
      </c>
      <c r="AH83" s="30">
        <v>0.4</v>
      </c>
      <c r="AI83" s="31">
        <v>1</v>
      </c>
      <c r="AJ83" s="31">
        <v>1</v>
      </c>
      <c r="AK83" s="31">
        <v>1</v>
      </c>
      <c r="AL83" s="31">
        <v>1</v>
      </c>
      <c r="AM83" s="88" t="s">
        <v>153</v>
      </c>
      <c r="AN83" s="88" t="s">
        <v>155</v>
      </c>
      <c r="AO83" s="29">
        <v>1</v>
      </c>
      <c r="AP83" s="29">
        <v>0</v>
      </c>
      <c r="AQ83" s="31">
        <f>SUM(AD83:AP83)</f>
        <v>8.1999999999999993</v>
      </c>
      <c r="AR83" s="40">
        <f>AVERAGE(AD83:AP83)</f>
        <v>0.74545454545454537</v>
      </c>
      <c r="AS83" s="100">
        <f>_xlfn.RANK.EQ(V83,V83:V182,1)/100</f>
        <v>0.1</v>
      </c>
      <c r="AT83" s="31">
        <f>_xlfn.RANK.EQ(X83,X83:X182,1)/100</f>
        <v>0.15</v>
      </c>
      <c r="AU83" s="41">
        <f>AVERAGE(AC83, AR83,V83, X83)</f>
        <v>0.48853863636363637</v>
      </c>
    </row>
    <row r="84" spans="1:47" s="42" customFormat="1" hidden="1" x14ac:dyDescent="0.2">
      <c r="A84" s="28">
        <f>_xlfn.RANK.EQ(AU84,$AU$2:$AU$101,0)</f>
        <v>82</v>
      </c>
      <c r="B84" s="35" t="s">
        <v>79</v>
      </c>
      <c r="C84" s="33"/>
      <c r="D84" s="33" t="s">
        <v>20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 t="s">
        <v>20</v>
      </c>
      <c r="R84" s="33"/>
      <c r="S84" s="33"/>
      <c r="T84" s="28"/>
      <c r="U84" s="36">
        <v>0.1</v>
      </c>
      <c r="V84" s="37">
        <f>1-(U84/100)</f>
        <v>0.999</v>
      </c>
      <c r="W84" s="34">
        <v>348</v>
      </c>
      <c r="X84" s="38">
        <f>W84/1000</f>
        <v>0.34799999999999998</v>
      </c>
      <c r="Y84" s="29">
        <v>10</v>
      </c>
      <c r="Z84" s="29" t="s">
        <v>151</v>
      </c>
      <c r="AA84" s="29" t="s">
        <v>150</v>
      </c>
      <c r="AB84" s="30" t="s">
        <v>150</v>
      </c>
      <c r="AC84" s="39">
        <v>8.7999999999999995E-2</v>
      </c>
      <c r="AD84" s="89">
        <v>1</v>
      </c>
      <c r="AE84" s="89">
        <v>0.4</v>
      </c>
      <c r="AF84" s="30">
        <v>0</v>
      </c>
      <c r="AG84" s="30" t="s">
        <v>150</v>
      </c>
      <c r="AH84" s="30" t="s">
        <v>150</v>
      </c>
      <c r="AI84" s="29">
        <v>1</v>
      </c>
      <c r="AJ84" s="31">
        <v>0</v>
      </c>
      <c r="AK84" s="31">
        <v>1</v>
      </c>
      <c r="AL84" s="31">
        <v>1</v>
      </c>
      <c r="AM84" s="88">
        <v>1</v>
      </c>
      <c r="AN84" s="88">
        <v>0</v>
      </c>
      <c r="AO84" s="29">
        <v>0</v>
      </c>
      <c r="AP84" s="29">
        <v>0</v>
      </c>
      <c r="AQ84" s="31">
        <f>SUM(AD84:AP84)</f>
        <v>5.4</v>
      </c>
      <c r="AR84" s="40">
        <f>AVERAGE(AD84:AP84)</f>
        <v>0.49090909090909096</v>
      </c>
      <c r="AS84" s="100">
        <f>_xlfn.RANK.EQ(V84,V84:V183,1)/100</f>
        <v>0.21</v>
      </c>
      <c r="AT84" s="31">
        <f>_xlfn.RANK.EQ(X84,X84:X183,1)/100</f>
        <v>0.15</v>
      </c>
      <c r="AU84" s="41">
        <f>AVERAGE(AC84, AR84,V84, X84)</f>
        <v>0.4814772727272727</v>
      </c>
    </row>
    <row r="85" spans="1:47" s="42" customFormat="1" hidden="1" x14ac:dyDescent="0.2">
      <c r="A85" s="28">
        <f>_xlfn.RANK.EQ(AU85,$AU$2:$AU$101,0)</f>
        <v>83</v>
      </c>
      <c r="B85" s="35" t="s">
        <v>112</v>
      </c>
      <c r="C85" s="33"/>
      <c r="D85" s="33" t="s">
        <v>20</v>
      </c>
      <c r="E85" s="33"/>
      <c r="F85" s="33" t="s">
        <v>20</v>
      </c>
      <c r="G85" s="33"/>
      <c r="H85" s="33"/>
      <c r="I85" s="33"/>
      <c r="J85" s="33"/>
      <c r="K85" s="33"/>
      <c r="L85" s="33"/>
      <c r="M85" s="33"/>
      <c r="N85" s="33" t="s">
        <v>20</v>
      </c>
      <c r="O85" s="27"/>
      <c r="P85" s="27"/>
      <c r="Q85" s="27"/>
      <c r="R85" s="27"/>
      <c r="S85" s="27"/>
      <c r="T85" s="28"/>
      <c r="U85" s="36">
        <v>71.16</v>
      </c>
      <c r="V85" s="37">
        <f>1-(U85/100)</f>
        <v>0.28839999999999999</v>
      </c>
      <c r="W85" s="34">
        <v>700</v>
      </c>
      <c r="X85" s="38">
        <f>W85/1000</f>
        <v>0.7</v>
      </c>
      <c r="Y85" s="29" t="s">
        <v>150</v>
      </c>
      <c r="Z85" s="29" t="s">
        <v>151</v>
      </c>
      <c r="AA85" s="29" t="s">
        <v>150</v>
      </c>
      <c r="AB85" s="30" t="s">
        <v>150</v>
      </c>
      <c r="AC85" s="39">
        <v>0.17799999999999999</v>
      </c>
      <c r="AD85" s="31">
        <v>1</v>
      </c>
      <c r="AE85" s="31">
        <v>0.8</v>
      </c>
      <c r="AF85" s="30">
        <v>1</v>
      </c>
      <c r="AG85" s="30"/>
      <c r="AH85" s="30"/>
      <c r="AI85" s="31">
        <v>1</v>
      </c>
      <c r="AJ85" s="31">
        <v>1</v>
      </c>
      <c r="AK85" s="31">
        <v>1</v>
      </c>
      <c r="AL85" s="31">
        <v>1</v>
      </c>
      <c r="AM85" s="88" t="s">
        <v>153</v>
      </c>
      <c r="AN85" s="88" t="s">
        <v>153</v>
      </c>
      <c r="AO85" s="29">
        <v>0</v>
      </c>
      <c r="AP85" s="29">
        <v>0</v>
      </c>
      <c r="AQ85" s="31">
        <f>SUM(AD85:AP85)</f>
        <v>6.8</v>
      </c>
      <c r="AR85" s="40">
        <f>AVERAGE(AD85:AP85)</f>
        <v>0.75555555555555554</v>
      </c>
      <c r="AS85" s="100">
        <f>_xlfn.RANK.EQ(V85,V85:V184,1)/100</f>
        <v>0.03</v>
      </c>
      <c r="AT85" s="31">
        <f>_xlfn.RANK.EQ(X85,X85:X184,1)/100</f>
        <v>0.17</v>
      </c>
      <c r="AU85" s="41">
        <f>AVERAGE(AC85, AR85,V85, X85)</f>
        <v>0.48048888888888885</v>
      </c>
    </row>
    <row r="86" spans="1:47" s="42" customFormat="1" hidden="1" x14ac:dyDescent="0.2">
      <c r="A86" s="28">
        <f>_xlfn.RANK.EQ(AU86,$AU$2:$AU$101,0)</f>
        <v>84</v>
      </c>
      <c r="B86" s="35" t="s">
        <v>60</v>
      </c>
      <c r="C86" s="33"/>
      <c r="D86" s="33"/>
      <c r="E86" s="33"/>
      <c r="F86" s="33"/>
      <c r="G86" s="33"/>
      <c r="H86" s="33"/>
      <c r="I86" s="33"/>
      <c r="J86" s="33"/>
      <c r="K86" s="33"/>
      <c r="L86" s="33" t="s">
        <v>20</v>
      </c>
      <c r="M86" s="33"/>
      <c r="N86" s="33"/>
      <c r="O86" s="33" t="s">
        <v>20</v>
      </c>
      <c r="P86" s="33"/>
      <c r="Q86" s="33" t="s">
        <v>20</v>
      </c>
      <c r="R86" s="33"/>
      <c r="S86" s="33"/>
      <c r="T86" s="28"/>
      <c r="U86" s="36">
        <v>13.85</v>
      </c>
      <c r="V86" s="37">
        <f>1-(U86/100)</f>
        <v>0.86150000000000004</v>
      </c>
      <c r="W86" s="34">
        <v>150</v>
      </c>
      <c r="X86" s="38">
        <f>W86/1000</f>
        <v>0.15</v>
      </c>
      <c r="Y86" s="29"/>
      <c r="Z86" s="29"/>
      <c r="AA86" s="29" t="s">
        <v>190</v>
      </c>
      <c r="AB86" s="30" t="s">
        <v>190</v>
      </c>
      <c r="AC86" s="39">
        <v>4.8000000000000001E-2</v>
      </c>
      <c r="AD86" s="31">
        <v>1</v>
      </c>
      <c r="AE86" s="31">
        <v>0.8</v>
      </c>
      <c r="AF86" s="30">
        <v>1</v>
      </c>
      <c r="AG86" s="30">
        <v>0.4</v>
      </c>
      <c r="AH86" s="30">
        <v>0.4</v>
      </c>
      <c r="AI86" s="31">
        <v>1</v>
      </c>
      <c r="AJ86" s="31">
        <v>1</v>
      </c>
      <c r="AK86" s="31">
        <v>1</v>
      </c>
      <c r="AL86" s="31">
        <v>1</v>
      </c>
      <c r="AM86" s="88" t="s">
        <v>153</v>
      </c>
      <c r="AN86" s="88" t="s">
        <v>153</v>
      </c>
      <c r="AO86" s="29">
        <v>1</v>
      </c>
      <c r="AP86" s="29">
        <v>0</v>
      </c>
      <c r="AQ86" s="31">
        <f>SUM(AD86:AP86)</f>
        <v>8.6</v>
      </c>
      <c r="AR86" s="40">
        <f>AVERAGE(AD86:AP86)</f>
        <v>0.78181818181818175</v>
      </c>
      <c r="AS86" s="100">
        <f>_xlfn.RANK.EQ(V86,V86:V185,1)/100</f>
        <v>0.08</v>
      </c>
      <c r="AT86" s="31">
        <f>_xlfn.RANK.EQ(X86,X86:X185,1)/100</f>
        <v>0.1</v>
      </c>
      <c r="AU86" s="41">
        <f>AVERAGE(AC86, AR86,V86, X86)</f>
        <v>0.46032954545454541</v>
      </c>
    </row>
    <row r="87" spans="1:47" s="42" customFormat="1" hidden="1" x14ac:dyDescent="0.2">
      <c r="A87" s="28">
        <f>_xlfn.RANK.EQ(AU87,$AU$2:$AU$101,0)</f>
        <v>85</v>
      </c>
      <c r="B87" s="35" t="s">
        <v>25</v>
      </c>
      <c r="C87" s="27"/>
      <c r="D87" s="27"/>
      <c r="E87" s="27"/>
      <c r="F87" s="27"/>
      <c r="G87" s="27"/>
      <c r="H87" s="27"/>
      <c r="I87" s="27" t="s">
        <v>20</v>
      </c>
      <c r="J87" s="27"/>
      <c r="K87" s="27"/>
      <c r="L87" s="27"/>
      <c r="M87" s="27"/>
      <c r="N87" s="27"/>
      <c r="O87" s="27"/>
      <c r="P87" s="27" t="s">
        <v>20</v>
      </c>
      <c r="Q87" s="27"/>
      <c r="R87" s="27"/>
      <c r="S87" s="27"/>
      <c r="T87" s="28"/>
      <c r="U87" s="36">
        <v>15.46</v>
      </c>
      <c r="V87" s="37">
        <f>1-(U87/100)</f>
        <v>0.84539999999999993</v>
      </c>
      <c r="W87" s="34">
        <v>353</v>
      </c>
      <c r="X87" s="38">
        <f>W87/1000</f>
        <v>0.35299999999999998</v>
      </c>
      <c r="Y87" s="29">
        <v>4848</v>
      </c>
      <c r="Z87" s="29" t="s">
        <v>150</v>
      </c>
      <c r="AA87" s="29" t="s">
        <v>150</v>
      </c>
      <c r="AB87" s="30" t="s">
        <v>150</v>
      </c>
      <c r="AC87" s="39">
        <v>4.1000000000000002E-2</v>
      </c>
      <c r="AD87" s="31">
        <v>0.7</v>
      </c>
      <c r="AE87" s="31">
        <v>1</v>
      </c>
      <c r="AF87" s="30">
        <v>0</v>
      </c>
      <c r="AG87" s="30">
        <v>0.7</v>
      </c>
      <c r="AH87" s="30">
        <v>0.2</v>
      </c>
      <c r="AI87" s="31">
        <v>1</v>
      </c>
      <c r="AJ87" s="31">
        <v>0</v>
      </c>
      <c r="AK87" s="31">
        <v>1</v>
      </c>
      <c r="AL87" s="31">
        <v>1</v>
      </c>
      <c r="AM87" s="88">
        <v>1</v>
      </c>
      <c r="AN87" s="88">
        <v>1</v>
      </c>
      <c r="AO87" s="29">
        <v>0</v>
      </c>
      <c r="AP87" s="29">
        <v>0</v>
      </c>
      <c r="AQ87" s="31"/>
      <c r="AR87" s="40">
        <f>AVERAGE(AD87:AP87)</f>
        <v>0.58461538461538454</v>
      </c>
      <c r="AS87" s="100">
        <f>_xlfn.RANK.EQ(V87,V87:V186,1)/100</f>
        <v>7.0000000000000007E-2</v>
      </c>
      <c r="AT87" s="31">
        <f>_xlfn.RANK.EQ(X87,X87:X186,1)/100</f>
        <v>0.14000000000000001</v>
      </c>
      <c r="AU87" s="41">
        <f>AVERAGE(AC87, AR87,V87, X87)</f>
        <v>0.45600384615384609</v>
      </c>
    </row>
    <row r="88" spans="1:47" s="42" customFormat="1" ht="25.5" hidden="1" x14ac:dyDescent="0.2">
      <c r="A88" s="28">
        <f>_xlfn.RANK.EQ(AU88,$AU$2:$AU$101,0)</f>
        <v>86</v>
      </c>
      <c r="B88" s="35" t="s">
        <v>109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 t="s">
        <v>20</v>
      </c>
      <c r="R88" s="27"/>
      <c r="S88" s="27"/>
      <c r="T88" s="28"/>
      <c r="U88" s="36">
        <v>4.5</v>
      </c>
      <c r="V88" s="37">
        <f>1-(U88/100)</f>
        <v>0.95499999999999996</v>
      </c>
      <c r="W88" s="34">
        <v>59</v>
      </c>
      <c r="X88" s="38">
        <f>W88/1000</f>
        <v>5.8999999999999997E-2</v>
      </c>
      <c r="Y88" s="29">
        <v>4</v>
      </c>
      <c r="Z88" s="29" t="s">
        <v>151</v>
      </c>
      <c r="AA88" s="29" t="s">
        <v>191</v>
      </c>
      <c r="AB88" s="30" t="s">
        <v>219</v>
      </c>
      <c r="AC88" s="39">
        <v>2.8000000000000001E-2</v>
      </c>
      <c r="AD88" s="89">
        <v>1</v>
      </c>
      <c r="AE88" s="89">
        <v>0.3</v>
      </c>
      <c r="AF88" s="30">
        <v>1</v>
      </c>
      <c r="AG88" s="30">
        <v>0.2</v>
      </c>
      <c r="AH88" s="30">
        <v>0.2</v>
      </c>
      <c r="AI88" s="31">
        <v>1</v>
      </c>
      <c r="AJ88" s="31">
        <v>1</v>
      </c>
      <c r="AK88" s="31">
        <v>1</v>
      </c>
      <c r="AL88" s="31">
        <v>1</v>
      </c>
      <c r="AM88" s="88">
        <v>0</v>
      </c>
      <c r="AN88" s="88">
        <v>1</v>
      </c>
      <c r="AO88" s="29">
        <v>1</v>
      </c>
      <c r="AP88" s="29">
        <v>1</v>
      </c>
      <c r="AQ88" s="31">
        <f>SUM(AD88:AP88)</f>
        <v>9.6999999999999993</v>
      </c>
      <c r="AR88" s="40">
        <f>AVERAGE(AD88:AP88)</f>
        <v>0.74615384615384606</v>
      </c>
      <c r="AS88" s="100">
        <f>_xlfn.RANK.EQ(V88,V88:V187,1)/100</f>
        <v>0.14000000000000001</v>
      </c>
      <c r="AT88" s="31">
        <f>_xlfn.RANK.EQ(X88,X88:X187,1)/100</f>
        <v>7.0000000000000007E-2</v>
      </c>
      <c r="AU88" s="41">
        <f>AVERAGE(AC88, AR88,V88, X88)</f>
        <v>0.4470384615384615</v>
      </c>
    </row>
    <row r="89" spans="1:47" s="42" customFormat="1" hidden="1" x14ac:dyDescent="0.2">
      <c r="A89" s="28">
        <f>_xlfn.RANK.EQ(AU89,$AU$2:$AU$101,0)</f>
        <v>87</v>
      </c>
      <c r="B89" s="35" t="s">
        <v>37</v>
      </c>
      <c r="C89" s="33"/>
      <c r="D89" s="33"/>
      <c r="E89" s="33"/>
      <c r="F89" s="33"/>
      <c r="G89" s="33"/>
      <c r="H89" s="33"/>
      <c r="I89" s="33" t="s"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6">
        <v>7.38</v>
      </c>
      <c r="V89" s="37">
        <f>1-(U89/100)</f>
        <v>0.92620000000000002</v>
      </c>
      <c r="W89" s="34">
        <v>179</v>
      </c>
      <c r="X89" s="38">
        <f>W89/1000</f>
        <v>0.17899999999999999</v>
      </c>
      <c r="Y89" s="29">
        <v>260</v>
      </c>
      <c r="Z89" s="29" t="s">
        <v>151</v>
      </c>
      <c r="AA89" s="29" t="s">
        <v>150</v>
      </c>
      <c r="AB89" s="30" t="s">
        <v>150</v>
      </c>
      <c r="AC89" s="39">
        <v>1.0999999999999999E-2</v>
      </c>
      <c r="AD89" s="89">
        <v>0.6</v>
      </c>
      <c r="AE89" s="89">
        <v>1</v>
      </c>
      <c r="AF89" s="30">
        <v>0</v>
      </c>
      <c r="AG89" s="30">
        <v>0.5</v>
      </c>
      <c r="AH89" s="30">
        <v>0.2</v>
      </c>
      <c r="AI89" s="31">
        <v>1</v>
      </c>
      <c r="AJ89" s="31">
        <v>1</v>
      </c>
      <c r="AK89" s="31">
        <v>1</v>
      </c>
      <c r="AL89" s="31">
        <v>1</v>
      </c>
      <c r="AM89" s="88">
        <v>1</v>
      </c>
      <c r="AN89" s="88">
        <v>1</v>
      </c>
      <c r="AO89" s="29">
        <v>0</v>
      </c>
      <c r="AP89" s="29">
        <v>0</v>
      </c>
      <c r="AQ89" s="31"/>
      <c r="AR89" s="40">
        <f>AVERAGE(AD89:AP89)</f>
        <v>0.63846153846153852</v>
      </c>
      <c r="AS89" s="100">
        <f>_xlfn.RANK.EQ(V89,V89:V188,1)/100</f>
        <v>0.11</v>
      </c>
      <c r="AT89" s="31">
        <f>_xlfn.RANK.EQ(X89,X89:X188,1)/100</f>
        <v>0.1</v>
      </c>
      <c r="AU89" s="41">
        <f>AVERAGE(AC89, AR89,V89, X89)</f>
        <v>0.43866538461538468</v>
      </c>
    </row>
    <row r="90" spans="1:47" s="42" customFormat="1" hidden="1" x14ac:dyDescent="0.2">
      <c r="A90" s="28">
        <f>_xlfn.RANK.EQ(AU90,$AU$2:$AU$101,0)</f>
        <v>88</v>
      </c>
      <c r="B90" s="35" t="s">
        <v>62</v>
      </c>
      <c r="C90" s="33"/>
      <c r="D90" s="33"/>
      <c r="E90" s="33" t="s">
        <v>20</v>
      </c>
      <c r="F90" s="33"/>
      <c r="G90" s="33"/>
      <c r="H90" s="33"/>
      <c r="I90" s="33"/>
      <c r="J90" s="33"/>
      <c r="K90" s="33"/>
      <c r="L90" s="33" t="s">
        <v>20</v>
      </c>
      <c r="M90" s="33"/>
      <c r="N90" s="33"/>
      <c r="O90" s="33"/>
      <c r="P90" s="33"/>
      <c r="Q90" s="33"/>
      <c r="R90" s="33"/>
      <c r="S90" s="33"/>
      <c r="T90" s="28"/>
      <c r="U90" s="36" t="s">
        <v>150</v>
      </c>
      <c r="V90" s="37" t="s">
        <v>150</v>
      </c>
      <c r="W90" s="34" t="s">
        <v>150</v>
      </c>
      <c r="X90" s="38" t="s">
        <v>150</v>
      </c>
      <c r="Y90" s="29" t="s">
        <v>150</v>
      </c>
      <c r="Z90" s="29" t="s">
        <v>151</v>
      </c>
      <c r="AA90" s="29" t="s">
        <v>150</v>
      </c>
      <c r="AB90" s="30" t="s">
        <v>150</v>
      </c>
      <c r="AC90" s="39">
        <v>0.32100000000000001</v>
      </c>
      <c r="AD90" s="89">
        <v>1</v>
      </c>
      <c r="AE90" s="89">
        <v>1</v>
      </c>
      <c r="AF90" s="30">
        <v>0</v>
      </c>
      <c r="AG90" s="30">
        <v>0.2</v>
      </c>
      <c r="AH90" s="30">
        <v>0.1</v>
      </c>
      <c r="AI90" s="31">
        <v>1</v>
      </c>
      <c r="AJ90" s="31">
        <v>0</v>
      </c>
      <c r="AK90" s="31">
        <v>1</v>
      </c>
      <c r="AL90" s="31">
        <v>1</v>
      </c>
      <c r="AM90" s="88">
        <v>0</v>
      </c>
      <c r="AN90" s="88">
        <v>0</v>
      </c>
      <c r="AO90" s="29" t="s">
        <v>150</v>
      </c>
      <c r="AP90" s="29" t="s">
        <v>150</v>
      </c>
      <c r="AQ90" s="31"/>
      <c r="AR90" s="40">
        <f>AVERAGE(AD90:AP90)</f>
        <v>0.48181818181818187</v>
      </c>
      <c r="AS90" s="100" t="e">
        <f>_xlfn.RANK.EQ(V90,V90:V189,1)/100</f>
        <v>#VALUE!</v>
      </c>
      <c r="AT90" s="31" t="e">
        <f>_xlfn.RANK.EQ(X90,X90:X189,1)/100</f>
        <v>#VALUE!</v>
      </c>
      <c r="AU90" s="41">
        <f>AVERAGE(AC90, AR90,V90, X90)</f>
        <v>0.40140909090909094</v>
      </c>
    </row>
    <row r="91" spans="1:47" s="42" customFormat="1" hidden="1" x14ac:dyDescent="0.2">
      <c r="A91" s="28">
        <f>_xlfn.RANK.EQ(AU91,$AU$2:$AU$101,0)</f>
        <v>89</v>
      </c>
      <c r="B91" s="35" t="s">
        <v>90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 t="s">
        <v>20</v>
      </c>
      <c r="N91" s="27"/>
      <c r="O91" s="27"/>
      <c r="P91" s="27"/>
      <c r="Q91" s="27"/>
      <c r="R91" s="27"/>
      <c r="S91" s="27"/>
      <c r="T91" s="28" t="s">
        <v>20</v>
      </c>
      <c r="U91" s="36">
        <v>0.16</v>
      </c>
      <c r="V91" s="37">
        <f>1-(U91/100)</f>
        <v>0.99839999999999995</v>
      </c>
      <c r="W91" s="34">
        <v>84</v>
      </c>
      <c r="X91" s="38">
        <f>W91/1000</f>
        <v>8.4000000000000005E-2</v>
      </c>
      <c r="Y91" s="29" t="s">
        <v>150</v>
      </c>
      <c r="Z91" s="29" t="s">
        <v>151</v>
      </c>
      <c r="AA91" s="29" t="s">
        <v>150</v>
      </c>
      <c r="AB91" s="30" t="s">
        <v>150</v>
      </c>
      <c r="AC91" s="39">
        <v>0.03</v>
      </c>
      <c r="AD91" s="89">
        <v>0.5</v>
      </c>
      <c r="AE91" s="89">
        <v>1</v>
      </c>
      <c r="AF91" s="30">
        <v>0</v>
      </c>
      <c r="AG91" s="30">
        <v>0.4</v>
      </c>
      <c r="AH91" s="30">
        <v>0.3</v>
      </c>
      <c r="AI91" s="31">
        <v>0</v>
      </c>
      <c r="AJ91" s="31">
        <v>0</v>
      </c>
      <c r="AK91" s="31">
        <v>1</v>
      </c>
      <c r="AL91" s="31">
        <v>1</v>
      </c>
      <c r="AM91" s="88" t="s">
        <v>150</v>
      </c>
      <c r="AN91" s="88">
        <v>1</v>
      </c>
      <c r="AO91" s="29">
        <v>0</v>
      </c>
      <c r="AP91" s="29">
        <v>0</v>
      </c>
      <c r="AQ91" s="31">
        <f>SUM(AD91:AP91)</f>
        <v>5.1999999999999993</v>
      </c>
      <c r="AR91" s="40">
        <f>AVERAGE(AD91:AP91)</f>
        <v>0.43333333333333329</v>
      </c>
      <c r="AS91" s="100">
        <f>_xlfn.RANK.EQ(V91,V91:V190,1)/100</f>
        <v>0.15</v>
      </c>
      <c r="AT91" s="31">
        <f>_xlfn.RANK.EQ(X91,X91:X190,1)/100</f>
        <v>7.0000000000000007E-2</v>
      </c>
      <c r="AU91" s="41">
        <f>AVERAGE(AC91, AR91,V91, X91)</f>
        <v>0.3864333333333333</v>
      </c>
    </row>
    <row r="92" spans="1:47" s="42" customFormat="1" hidden="1" x14ac:dyDescent="0.2">
      <c r="A92" s="28">
        <f>_xlfn.RANK.EQ(AU92,$AU$2:$AU$101,0)</f>
        <v>90</v>
      </c>
      <c r="B92" s="35" t="s">
        <v>116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 t="s">
        <v>20</v>
      </c>
      <c r="O92" s="33"/>
      <c r="P92" s="33"/>
      <c r="Q92" s="33"/>
      <c r="R92" s="33"/>
      <c r="S92" s="33"/>
      <c r="T92" s="28"/>
      <c r="U92" s="36" t="s">
        <v>150</v>
      </c>
      <c r="V92" s="37" t="s">
        <v>150</v>
      </c>
      <c r="W92" s="34" t="s">
        <v>150</v>
      </c>
      <c r="X92" s="38" t="s">
        <v>150</v>
      </c>
      <c r="Y92" s="29">
        <v>1</v>
      </c>
      <c r="Z92" s="29" t="s">
        <v>151</v>
      </c>
      <c r="AA92" s="29" t="s">
        <v>150</v>
      </c>
      <c r="AB92" s="30" t="s">
        <v>150</v>
      </c>
      <c r="AC92" s="39">
        <v>0.128</v>
      </c>
      <c r="AD92" s="89">
        <v>1</v>
      </c>
      <c r="AE92" s="89">
        <v>0.2</v>
      </c>
      <c r="AF92" s="30">
        <v>0</v>
      </c>
      <c r="AG92" s="30" t="s">
        <v>150</v>
      </c>
      <c r="AH92" s="30" t="s">
        <v>150</v>
      </c>
      <c r="AI92" s="31">
        <v>1</v>
      </c>
      <c r="AJ92" s="31">
        <v>1</v>
      </c>
      <c r="AK92" s="31">
        <v>1</v>
      </c>
      <c r="AL92" s="31">
        <v>1</v>
      </c>
      <c r="AM92" s="88" t="s">
        <v>150</v>
      </c>
      <c r="AN92" s="88">
        <v>1</v>
      </c>
      <c r="AO92" s="29">
        <v>0</v>
      </c>
      <c r="AP92" s="29">
        <v>0</v>
      </c>
      <c r="AQ92" s="31">
        <f>SUM(AD92:AP92)</f>
        <v>6.2</v>
      </c>
      <c r="AR92" s="40">
        <f>AVERAGE(AD92:AP92)</f>
        <v>0.62</v>
      </c>
      <c r="AS92" s="100"/>
      <c r="AT92" s="31"/>
      <c r="AU92" s="41">
        <f>AVERAGE(AC92, AR92,V92, X92)</f>
        <v>0.374</v>
      </c>
    </row>
    <row r="93" spans="1:47" s="42" customFormat="1" ht="25.5" hidden="1" x14ac:dyDescent="0.2">
      <c r="A93" s="28">
        <f>_xlfn.RANK.EQ(AU93,$AU$2:$AU$101,0)</f>
        <v>91</v>
      </c>
      <c r="B93" s="35" t="s">
        <v>36</v>
      </c>
      <c r="C93" s="33"/>
      <c r="D93" s="33"/>
      <c r="E93" s="33"/>
      <c r="F93" s="33"/>
      <c r="G93" s="33"/>
      <c r="H93" s="33"/>
      <c r="I93" s="33" t="s">
        <v>20</v>
      </c>
      <c r="J93" s="33"/>
      <c r="K93" s="33"/>
      <c r="L93" s="33"/>
      <c r="M93" s="33"/>
      <c r="N93" s="33"/>
      <c r="O93" s="33"/>
      <c r="P93" s="33" t="s">
        <v>20</v>
      </c>
      <c r="Q93" s="33"/>
      <c r="R93" s="33"/>
      <c r="S93" s="33"/>
      <c r="T93" s="33"/>
      <c r="U93" s="36">
        <v>10.9</v>
      </c>
      <c r="V93" s="37">
        <f>1-(U93/100)</f>
        <v>0.89100000000000001</v>
      </c>
      <c r="W93" s="34">
        <v>15</v>
      </c>
      <c r="X93" s="38">
        <f>W93/1000</f>
        <v>1.4999999999999999E-2</v>
      </c>
      <c r="Y93" s="29" t="s">
        <v>150</v>
      </c>
      <c r="Z93" s="29" t="s">
        <v>151</v>
      </c>
      <c r="AA93" s="29" t="s">
        <v>150</v>
      </c>
      <c r="AB93" s="30" t="s">
        <v>150</v>
      </c>
      <c r="AC93" s="39">
        <v>0.05</v>
      </c>
      <c r="AD93" s="31">
        <v>1</v>
      </c>
      <c r="AE93" s="31">
        <v>0.8</v>
      </c>
      <c r="AF93" s="30">
        <v>0</v>
      </c>
      <c r="AG93" s="30" t="s">
        <v>167</v>
      </c>
      <c r="AH93" s="30" t="s">
        <v>167</v>
      </c>
      <c r="AI93" s="31">
        <v>1</v>
      </c>
      <c r="AJ93" s="31">
        <v>0</v>
      </c>
      <c r="AK93" s="31">
        <v>1</v>
      </c>
      <c r="AL93" s="31">
        <v>1</v>
      </c>
      <c r="AM93" s="88"/>
      <c r="AN93" s="88"/>
      <c r="AO93" s="29">
        <v>0</v>
      </c>
      <c r="AP93" s="29">
        <v>0</v>
      </c>
      <c r="AQ93" s="31">
        <f>SUM(AD93:AP93)</f>
        <v>4.8</v>
      </c>
      <c r="AR93" s="40">
        <f>AVERAGE(AD93:AP93)</f>
        <v>0.53333333333333333</v>
      </c>
      <c r="AS93" s="100">
        <f>_xlfn.RANK.EQ(V93,V93:V192,1)/100</f>
        <v>0.09</v>
      </c>
      <c r="AT93" s="31">
        <f>_xlfn.RANK.EQ(X93,X93:X192,1)/100</f>
        <v>0.03</v>
      </c>
      <c r="AU93" s="41">
        <f>AVERAGE(AC93, AR93,V93, X93)</f>
        <v>0.37233333333333335</v>
      </c>
    </row>
    <row r="94" spans="1:47" s="42" customFormat="1" ht="25.5" hidden="1" x14ac:dyDescent="0.2">
      <c r="A94" s="28">
        <f>_xlfn.RANK.EQ(AU94,$AU$2:$AU$101,0)</f>
        <v>92</v>
      </c>
      <c r="B94" s="35" t="s">
        <v>72</v>
      </c>
      <c r="C94" s="33"/>
      <c r="D94" s="33" t="s">
        <v>20</v>
      </c>
      <c r="E94" s="33"/>
      <c r="F94" s="33"/>
      <c r="G94" s="33"/>
      <c r="H94" s="33"/>
      <c r="I94" s="33"/>
      <c r="J94" s="33"/>
      <c r="K94" s="33"/>
      <c r="L94" s="33"/>
      <c r="M94" s="33"/>
      <c r="N94" s="33" t="s">
        <v>20</v>
      </c>
      <c r="O94" s="33"/>
      <c r="P94" s="33"/>
      <c r="Q94" s="33" t="s">
        <v>20</v>
      </c>
      <c r="R94" s="27"/>
      <c r="S94" s="27"/>
      <c r="T94" s="28"/>
      <c r="U94" s="36">
        <v>50.99</v>
      </c>
      <c r="V94" s="37">
        <f>1-(U94/100)</f>
        <v>0.49009999999999998</v>
      </c>
      <c r="W94" s="34">
        <v>53</v>
      </c>
      <c r="X94" s="38">
        <f>W94/1000</f>
        <v>5.2999999999999999E-2</v>
      </c>
      <c r="Y94" s="29">
        <v>2</v>
      </c>
      <c r="Z94" s="29">
        <v>2</v>
      </c>
      <c r="AA94" s="29" t="s">
        <v>198</v>
      </c>
      <c r="AB94" s="29" t="s">
        <v>198</v>
      </c>
      <c r="AC94" s="39">
        <v>0.216</v>
      </c>
      <c r="AD94" s="89">
        <v>1</v>
      </c>
      <c r="AE94" s="89">
        <v>0.4</v>
      </c>
      <c r="AF94" s="30">
        <v>1</v>
      </c>
      <c r="AG94" s="30">
        <v>0.1</v>
      </c>
      <c r="AH94" s="31">
        <v>0.2</v>
      </c>
      <c r="AI94" s="31">
        <v>1</v>
      </c>
      <c r="AJ94" s="31">
        <v>1</v>
      </c>
      <c r="AK94" s="31">
        <v>1</v>
      </c>
      <c r="AL94" s="31">
        <v>1</v>
      </c>
      <c r="AM94" s="88">
        <v>1</v>
      </c>
      <c r="AN94" s="88">
        <v>0</v>
      </c>
      <c r="AO94" s="29">
        <v>1</v>
      </c>
      <c r="AP94" s="29">
        <v>0</v>
      </c>
      <c r="AQ94" s="31">
        <f>SUM(AD94:AP94)</f>
        <v>8.6999999999999993</v>
      </c>
      <c r="AR94" s="40">
        <f>AVERAGE(AD94:AP94)</f>
        <v>0.66923076923076918</v>
      </c>
      <c r="AS94" s="100">
        <f>_xlfn.RANK.EQ(V94,V94:V193,1)/100</f>
        <v>0.03</v>
      </c>
      <c r="AT94" s="31">
        <f>_xlfn.RANK.EQ(X94,X94:X193,1)/100</f>
        <v>0.05</v>
      </c>
      <c r="AU94" s="41">
        <f>AVERAGE(AC94, AR94,V94, X94)</f>
        <v>0.3570826923076923</v>
      </c>
    </row>
    <row r="95" spans="1:47" s="42" customFormat="1" hidden="1" x14ac:dyDescent="0.2">
      <c r="A95" s="28">
        <f>_xlfn.RANK.EQ(AU95,$AU$2:$AU$101,0)</f>
        <v>93</v>
      </c>
      <c r="B95" s="35" t="s">
        <v>91</v>
      </c>
      <c r="C95" s="27"/>
      <c r="D95" s="27"/>
      <c r="E95" s="27"/>
      <c r="F95" s="27"/>
      <c r="G95" s="27"/>
      <c r="H95" s="27" t="s">
        <v>20</v>
      </c>
      <c r="I95" s="27" t="s">
        <v>20</v>
      </c>
      <c r="J95" s="27"/>
      <c r="K95" s="27"/>
      <c r="L95" s="27" t="s">
        <v>20</v>
      </c>
      <c r="M95" s="27"/>
      <c r="N95" s="27"/>
      <c r="O95" s="27"/>
      <c r="P95" s="27"/>
      <c r="Q95" s="27"/>
      <c r="R95" s="27"/>
      <c r="S95" s="27"/>
      <c r="T95" s="28" t="s">
        <v>20</v>
      </c>
      <c r="U95" s="36">
        <v>9.9600000000000009</v>
      </c>
      <c r="V95" s="37">
        <f>1-(U95/100)</f>
        <v>0.90039999999999998</v>
      </c>
      <c r="W95" s="34">
        <v>48</v>
      </c>
      <c r="X95" s="38">
        <f>W95/1000</f>
        <v>4.8000000000000001E-2</v>
      </c>
      <c r="Y95" s="29">
        <v>1170</v>
      </c>
      <c r="Z95" s="29" t="s">
        <v>151</v>
      </c>
      <c r="AA95" s="29" t="s">
        <v>150</v>
      </c>
      <c r="AB95" s="30" t="s">
        <v>150</v>
      </c>
      <c r="AC95" s="39">
        <v>5.8999999999999997E-2</v>
      </c>
      <c r="AD95" s="89">
        <v>0.5</v>
      </c>
      <c r="AE95" s="89">
        <v>1</v>
      </c>
      <c r="AF95" s="30">
        <v>0</v>
      </c>
      <c r="AG95" s="30">
        <v>0.3</v>
      </c>
      <c r="AH95" s="30">
        <v>0.2</v>
      </c>
      <c r="AI95" s="31">
        <v>0</v>
      </c>
      <c r="AJ95" s="31">
        <v>0</v>
      </c>
      <c r="AK95" s="31">
        <v>1</v>
      </c>
      <c r="AL95" s="31">
        <v>1</v>
      </c>
      <c r="AM95" s="88" t="s">
        <v>150</v>
      </c>
      <c r="AN95" s="88">
        <v>1</v>
      </c>
      <c r="AO95" s="29">
        <v>0</v>
      </c>
      <c r="AP95" s="29">
        <v>0</v>
      </c>
      <c r="AQ95" s="31">
        <f>SUM(AD95:AP95)</f>
        <v>5</v>
      </c>
      <c r="AR95" s="40">
        <f>AVERAGE(AD95:AP95)</f>
        <v>0.41666666666666669</v>
      </c>
      <c r="AS95" s="100">
        <f>_xlfn.RANK.EQ(V95,V95:V194,1)/100</f>
        <v>0.08</v>
      </c>
      <c r="AT95" s="31">
        <f>_xlfn.RANK.EQ(X95,X95:X194,1)/100</f>
        <v>0.04</v>
      </c>
      <c r="AU95" s="41">
        <f>AVERAGE(AC95, AR95,V95, X95)</f>
        <v>0.35601666666666665</v>
      </c>
    </row>
    <row r="96" spans="1:47" s="42" customFormat="1" hidden="1" x14ac:dyDescent="0.2">
      <c r="A96" s="28">
        <f>_xlfn.RANK.EQ(AU96,$AU$2:$AU$101,0)</f>
        <v>95</v>
      </c>
      <c r="B96" s="35" t="s">
        <v>42</v>
      </c>
      <c r="C96" s="33"/>
      <c r="D96" s="33"/>
      <c r="E96" s="33" t="s">
        <v>20</v>
      </c>
      <c r="F96" s="33"/>
      <c r="G96" s="33"/>
      <c r="H96" s="33"/>
      <c r="I96" s="33"/>
      <c r="J96" s="33"/>
      <c r="K96" s="33"/>
      <c r="L96" s="33"/>
      <c r="M96" s="33"/>
      <c r="N96" s="33" t="s">
        <v>20</v>
      </c>
      <c r="O96" s="33"/>
      <c r="P96" s="33"/>
      <c r="Q96" s="33"/>
      <c r="R96" s="33"/>
      <c r="S96" s="33"/>
      <c r="T96" s="33"/>
      <c r="U96" s="36">
        <v>16.899999999999999</v>
      </c>
      <c r="V96" s="37">
        <f>1-(U96/100)</f>
        <v>0.83099999999999996</v>
      </c>
      <c r="W96" s="34">
        <v>34</v>
      </c>
      <c r="X96" s="38">
        <f>W96/1000</f>
        <v>3.4000000000000002E-2</v>
      </c>
      <c r="Y96" s="29" t="s">
        <v>150</v>
      </c>
      <c r="Z96" s="29" t="s">
        <v>151</v>
      </c>
      <c r="AA96" s="29" t="s">
        <v>176</v>
      </c>
      <c r="AB96" s="30" t="s">
        <v>176</v>
      </c>
      <c r="AC96" s="39">
        <v>0.128</v>
      </c>
      <c r="AD96" s="31">
        <v>1</v>
      </c>
      <c r="AE96" s="31">
        <v>1</v>
      </c>
      <c r="AF96" s="30">
        <v>0</v>
      </c>
      <c r="AG96" s="30">
        <v>0</v>
      </c>
      <c r="AH96" s="30">
        <v>0</v>
      </c>
      <c r="AI96" s="31">
        <v>0</v>
      </c>
      <c r="AJ96" s="31">
        <v>0</v>
      </c>
      <c r="AK96" s="31">
        <v>1</v>
      </c>
      <c r="AL96" s="31">
        <v>1</v>
      </c>
      <c r="AM96" s="88" t="s">
        <v>148</v>
      </c>
      <c r="AN96" s="88" t="s">
        <v>148</v>
      </c>
      <c r="AO96" s="29">
        <v>0</v>
      </c>
      <c r="AP96" s="29">
        <v>0</v>
      </c>
      <c r="AQ96" s="31">
        <f>SUM(AD96:AP96)</f>
        <v>4</v>
      </c>
      <c r="AR96" s="40">
        <f>AVERAGE(AD96:AP96)</f>
        <v>0.36363636363636365</v>
      </c>
      <c r="AS96" s="100">
        <f>_xlfn.RANK.EQ(V96,V96:V195,1)/100</f>
        <v>0.05</v>
      </c>
      <c r="AT96" s="31">
        <f>_xlfn.RANK.EQ(X96,X96:X195,1)/100</f>
        <v>0.03</v>
      </c>
      <c r="AU96" s="41">
        <f>AVERAGE(AC96, AR96,V96, X96)</f>
        <v>0.33915909090909091</v>
      </c>
    </row>
    <row r="97" spans="1:47" s="42" customFormat="1" hidden="1" x14ac:dyDescent="0.2">
      <c r="A97" s="28">
        <f>_xlfn.RANK.EQ(AU97,$AU$2:$AU$101,0)</f>
        <v>96</v>
      </c>
      <c r="B97" s="35" t="s">
        <v>96</v>
      </c>
      <c r="C97" s="33"/>
      <c r="D97" s="33"/>
      <c r="E97" s="33"/>
      <c r="F97" s="33"/>
      <c r="G97" s="33"/>
      <c r="H97" s="33"/>
      <c r="I97" s="33" t="s">
        <v>20</v>
      </c>
      <c r="J97" s="33"/>
      <c r="K97" s="33"/>
      <c r="L97" s="33"/>
      <c r="M97" s="33"/>
      <c r="N97" s="33"/>
      <c r="O97" s="33"/>
      <c r="P97" s="33"/>
      <c r="Q97" s="33"/>
      <c r="R97" s="33" t="s">
        <v>20</v>
      </c>
      <c r="S97" s="33" t="s">
        <v>20</v>
      </c>
      <c r="T97" s="33"/>
      <c r="U97" s="36">
        <v>39.57</v>
      </c>
      <c r="V97" s="37">
        <f>1-(U97/100)</f>
        <v>0.60430000000000006</v>
      </c>
      <c r="W97" s="34">
        <v>163</v>
      </c>
      <c r="X97" s="38">
        <f>W97/1000</f>
        <v>0.16300000000000001</v>
      </c>
      <c r="Y97" s="29" t="s">
        <v>150</v>
      </c>
      <c r="Z97" s="29" t="s">
        <v>151</v>
      </c>
      <c r="AA97" s="29" t="s">
        <v>150</v>
      </c>
      <c r="AB97" s="30" t="s">
        <v>150</v>
      </c>
      <c r="AC97" s="39">
        <v>2.5000000000000001E-2</v>
      </c>
      <c r="AD97" s="89">
        <v>0.8</v>
      </c>
      <c r="AE97" s="89">
        <v>0.5</v>
      </c>
      <c r="AF97" s="30">
        <v>0</v>
      </c>
      <c r="AG97" s="30">
        <v>0.3</v>
      </c>
      <c r="AH97" s="30">
        <v>0.3</v>
      </c>
      <c r="AI97" s="31">
        <v>1</v>
      </c>
      <c r="AJ97" s="31">
        <v>0</v>
      </c>
      <c r="AK97" s="31">
        <v>1</v>
      </c>
      <c r="AL97" s="31">
        <v>1</v>
      </c>
      <c r="AM97" s="88">
        <v>0</v>
      </c>
      <c r="AN97" s="88">
        <v>0</v>
      </c>
      <c r="AO97" s="29">
        <v>0</v>
      </c>
      <c r="AP97" s="29">
        <v>0</v>
      </c>
      <c r="AQ97" s="31">
        <f>SUM(AD97:AP97)</f>
        <v>4.9000000000000004</v>
      </c>
      <c r="AR97" s="40">
        <f>AVERAGE(AD97:AP97)</f>
        <v>0.37692307692307697</v>
      </c>
      <c r="AS97" s="100">
        <f>_xlfn.RANK.EQ(V97,V97:V196,1)/100</f>
        <v>0.04</v>
      </c>
      <c r="AT97" s="31">
        <f>_xlfn.RANK.EQ(X97,X97:X196,1)/100</f>
        <v>0.04</v>
      </c>
      <c r="AU97" s="41">
        <f>AVERAGE(AC97, AR97,V97, X97)</f>
        <v>0.29230576923076929</v>
      </c>
    </row>
    <row r="98" spans="1:47" s="42" customFormat="1" hidden="1" x14ac:dyDescent="0.2">
      <c r="A98" s="28">
        <f>_xlfn.RANK.EQ(AU98,$AU$2:$AU$101,0)</f>
        <v>97</v>
      </c>
      <c r="B98" s="35" t="s">
        <v>63</v>
      </c>
      <c r="C98" s="33"/>
      <c r="D98" s="33"/>
      <c r="E98" s="33" t="s">
        <v>20</v>
      </c>
      <c r="F98" s="33"/>
      <c r="G98" s="33"/>
      <c r="H98" s="33"/>
      <c r="I98" s="33"/>
      <c r="J98" s="33"/>
      <c r="K98" s="33"/>
      <c r="L98" s="33" t="s">
        <v>20</v>
      </c>
      <c r="M98" s="33"/>
      <c r="N98" s="33"/>
      <c r="O98" s="33" t="s">
        <v>20</v>
      </c>
      <c r="P98" s="33"/>
      <c r="Q98" s="33"/>
      <c r="R98" s="33"/>
      <c r="S98" s="33"/>
      <c r="T98" s="28"/>
      <c r="U98" s="36">
        <v>74.400000000000006</v>
      </c>
      <c r="V98" s="37">
        <f>1-(U98/100)</f>
        <v>0.25599999999999989</v>
      </c>
      <c r="W98" s="34">
        <v>198</v>
      </c>
      <c r="X98" s="38">
        <f>W98/1000</f>
        <v>0.19800000000000001</v>
      </c>
      <c r="Y98" s="29" t="s">
        <v>150</v>
      </c>
      <c r="Z98" s="29" t="s">
        <v>151</v>
      </c>
      <c r="AA98" s="29" t="s">
        <v>166</v>
      </c>
      <c r="AB98" s="30" t="s">
        <v>166</v>
      </c>
      <c r="AC98" s="39">
        <v>0.02</v>
      </c>
      <c r="AD98" s="31">
        <v>1</v>
      </c>
      <c r="AE98" s="31">
        <v>1</v>
      </c>
      <c r="AF98" s="30">
        <v>0</v>
      </c>
      <c r="AG98" s="30">
        <v>0.6</v>
      </c>
      <c r="AH98" s="30">
        <v>0</v>
      </c>
      <c r="AI98" s="31">
        <v>1</v>
      </c>
      <c r="AJ98" s="31">
        <v>1</v>
      </c>
      <c r="AK98" s="31">
        <v>1</v>
      </c>
      <c r="AL98" s="31">
        <v>1</v>
      </c>
      <c r="AM98" s="88" t="s">
        <v>150</v>
      </c>
      <c r="AN98" s="88" t="s">
        <v>153</v>
      </c>
      <c r="AO98" s="29">
        <v>1</v>
      </c>
      <c r="AP98" s="29">
        <v>0</v>
      </c>
      <c r="AQ98" s="31">
        <f>SUM(AD98:AP98)</f>
        <v>7.6</v>
      </c>
      <c r="AR98" s="40">
        <f>AVERAGE(AD98:AP98)</f>
        <v>0.69090909090909092</v>
      </c>
      <c r="AS98" s="100">
        <f>_xlfn.RANK.EQ(V98,V98:V197,1)/100</f>
        <v>0.02</v>
      </c>
      <c r="AT98" s="31">
        <f>_xlfn.RANK.EQ(X98,X98:X197,1)/100</f>
        <v>0.04</v>
      </c>
      <c r="AU98" s="41">
        <f>AVERAGE(AC98, AR98,V98, X98)</f>
        <v>0.29122727272727272</v>
      </c>
    </row>
    <row r="99" spans="1:47" s="42" customFormat="1" ht="25.5" hidden="1" x14ac:dyDescent="0.2">
      <c r="A99" s="28">
        <f>_xlfn.RANK.EQ(AU99,$AU$2:$AU$101,0)</f>
        <v>98</v>
      </c>
      <c r="B99" s="35" t="s">
        <v>99</v>
      </c>
      <c r="C99" s="33"/>
      <c r="D99" s="33"/>
      <c r="E99" s="33"/>
      <c r="F99" s="33"/>
      <c r="G99" s="33"/>
      <c r="H99" s="33"/>
      <c r="I99" s="33" t="s">
        <v>20</v>
      </c>
      <c r="J99" s="33"/>
      <c r="K99" s="33"/>
      <c r="L99" s="33"/>
      <c r="M99" s="33"/>
      <c r="N99" s="33"/>
      <c r="O99" s="33"/>
      <c r="P99" s="33" t="s">
        <v>20</v>
      </c>
      <c r="Q99" s="33"/>
      <c r="R99" s="33"/>
      <c r="S99" s="33"/>
      <c r="T99" s="33"/>
      <c r="U99" s="36">
        <v>41.67</v>
      </c>
      <c r="V99" s="37">
        <f>1-(U99/100)</f>
        <v>0.58329999999999993</v>
      </c>
      <c r="W99" s="34">
        <v>2</v>
      </c>
      <c r="X99" s="38">
        <f>W99/1000</f>
        <v>2E-3</v>
      </c>
      <c r="Y99" s="29">
        <v>1</v>
      </c>
      <c r="Z99" s="29" t="s">
        <v>151</v>
      </c>
      <c r="AA99" s="29" t="s">
        <v>150</v>
      </c>
      <c r="AB99" s="30" t="s">
        <v>150</v>
      </c>
      <c r="AC99" s="39">
        <v>4.1000000000000002E-2</v>
      </c>
      <c r="AD99" s="89">
        <v>0.3</v>
      </c>
      <c r="AE99" s="89">
        <v>0.2</v>
      </c>
      <c r="AF99" s="30">
        <v>0</v>
      </c>
      <c r="AG99" s="30">
        <v>0.2</v>
      </c>
      <c r="AH99" s="30">
        <v>0.2</v>
      </c>
      <c r="AI99" s="31">
        <v>1</v>
      </c>
      <c r="AJ99" s="31">
        <v>0</v>
      </c>
      <c r="AK99" s="31">
        <v>1</v>
      </c>
      <c r="AL99" s="31">
        <v>1</v>
      </c>
      <c r="AM99" s="88" t="s">
        <v>150</v>
      </c>
      <c r="AN99" s="88">
        <v>0</v>
      </c>
      <c r="AO99" s="29">
        <v>0</v>
      </c>
      <c r="AP99" s="29">
        <v>0</v>
      </c>
      <c r="AQ99" s="31">
        <f>SUM(AD99:AP99)</f>
        <v>3.9</v>
      </c>
      <c r="AR99" s="40">
        <f>AVERAGE(AD99:AP99)</f>
        <v>0.32500000000000001</v>
      </c>
      <c r="AS99" s="100">
        <f>_xlfn.RANK.EQ(V99,V99:V198,1)/100</f>
        <v>0.02</v>
      </c>
      <c r="AT99" s="31">
        <f>_xlfn.RANK.EQ(X99,X99:X198,1)/100</f>
        <v>0.01</v>
      </c>
      <c r="AU99" s="41">
        <f>AVERAGE(AC99, AR99,V99, X99)</f>
        <v>0.23782499999999998</v>
      </c>
    </row>
    <row r="100" spans="1:47" s="42" customFormat="1" hidden="1" x14ac:dyDescent="0.2">
      <c r="A100" s="28">
        <f>_xlfn.RANK.EQ(AU100,$AU$2:$AU$101,0)</f>
        <v>99</v>
      </c>
      <c r="B100" s="35" t="s">
        <v>59</v>
      </c>
      <c r="C100" s="33" t="s">
        <v>20</v>
      </c>
      <c r="D100" s="33" t="s">
        <v>20</v>
      </c>
      <c r="E100" s="33"/>
      <c r="F100" s="33"/>
      <c r="G100" s="33"/>
      <c r="H100" s="33" t="s">
        <v>20</v>
      </c>
      <c r="I100" s="33" t="s">
        <v>20</v>
      </c>
      <c r="J100" s="33"/>
      <c r="K100" s="33"/>
      <c r="L100" s="33"/>
      <c r="M100" s="33" t="s">
        <v>20</v>
      </c>
      <c r="N100" s="33"/>
      <c r="O100" s="33"/>
      <c r="P100" s="33" t="s">
        <v>20</v>
      </c>
      <c r="Q100" s="33"/>
      <c r="R100" s="33"/>
      <c r="S100" s="33" t="s">
        <v>20</v>
      </c>
      <c r="T100" s="28" t="s">
        <v>20</v>
      </c>
      <c r="U100" s="36">
        <v>147.12</v>
      </c>
      <c r="V100" s="37">
        <f>1-(U100/100)</f>
        <v>-0.47120000000000006</v>
      </c>
      <c r="W100" s="34">
        <v>14</v>
      </c>
      <c r="X100" s="38">
        <f>W100/1000</f>
        <v>1.4E-2</v>
      </c>
      <c r="Y100" s="29">
        <v>35</v>
      </c>
      <c r="Z100" s="29" t="s">
        <v>151</v>
      </c>
      <c r="AA100" s="29" t="s">
        <v>189</v>
      </c>
      <c r="AB100" s="29" t="s">
        <v>189</v>
      </c>
      <c r="AC100" s="39">
        <v>0.189</v>
      </c>
      <c r="AD100" s="89">
        <v>0.6</v>
      </c>
      <c r="AE100" s="89">
        <v>1</v>
      </c>
      <c r="AF100" s="30">
        <v>1</v>
      </c>
      <c r="AG100" s="30">
        <v>0.7</v>
      </c>
      <c r="AH100" s="30">
        <v>0.1</v>
      </c>
      <c r="AI100" s="31">
        <v>1</v>
      </c>
      <c r="AJ100" s="31">
        <v>0</v>
      </c>
      <c r="AK100" s="31">
        <v>1</v>
      </c>
      <c r="AL100" s="31">
        <v>1</v>
      </c>
      <c r="AM100" s="88">
        <v>1</v>
      </c>
      <c r="AN100" s="88">
        <v>1</v>
      </c>
      <c r="AO100" s="29">
        <v>1</v>
      </c>
      <c r="AP100" s="29">
        <v>1</v>
      </c>
      <c r="AQ100" s="31"/>
      <c r="AR100" s="40">
        <f>AVERAGE(AD100:AP100)</f>
        <v>0.8</v>
      </c>
      <c r="AS100" s="100">
        <f>_xlfn.RANK.EQ(V100,V100:V199,1)/100</f>
        <v>0.01</v>
      </c>
      <c r="AT100" s="31">
        <f>_xlfn.RANK.EQ(X100,X100:X199,1)/100</f>
        <v>0.01</v>
      </c>
      <c r="AU100" s="41">
        <f>AVERAGE(AC100, AR100,V100, X100)</f>
        <v>0.13295000000000001</v>
      </c>
    </row>
    <row r="101" spans="1:47" s="42" customFormat="1" ht="25.5" hidden="1" x14ac:dyDescent="0.2">
      <c r="A101" s="28" t="e">
        <f>_xlfn.RANK.EQ(AU101,$AU$2:$AU$101,0)</f>
        <v>#N/A</v>
      </c>
      <c r="B101" s="35" t="s">
        <v>105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6"/>
      <c r="V101" s="37"/>
      <c r="W101" s="34"/>
      <c r="X101" s="38"/>
      <c r="Y101" s="29"/>
      <c r="Z101" s="29"/>
      <c r="AA101" s="29"/>
      <c r="AB101" s="30"/>
      <c r="AC101" s="39">
        <v>0</v>
      </c>
      <c r="AD101" s="31"/>
      <c r="AE101" s="31"/>
      <c r="AF101" s="30"/>
      <c r="AG101" s="30"/>
      <c r="AH101" s="30"/>
      <c r="AI101" s="31"/>
      <c r="AJ101" s="31"/>
      <c r="AK101" s="31"/>
      <c r="AL101" s="31"/>
      <c r="AM101" s="88"/>
      <c r="AN101" s="88"/>
      <c r="AO101" s="29"/>
      <c r="AP101" s="29"/>
      <c r="AQ101" s="31">
        <f>SUM(AD101:AP101)</f>
        <v>0</v>
      </c>
      <c r="AR101" s="40"/>
      <c r="AS101" s="100"/>
      <c r="AT101" s="31"/>
      <c r="AU101" s="41"/>
    </row>
    <row r="102" spans="1:47" s="42" customFormat="1" hidden="1" x14ac:dyDescent="0.2">
      <c r="A102" s="28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36"/>
      <c r="V102" s="37"/>
      <c r="W102" s="34"/>
      <c r="X102" s="38"/>
      <c r="Y102" s="29"/>
      <c r="Z102" s="29"/>
      <c r="AA102" s="29"/>
      <c r="AB102" s="30"/>
      <c r="AC102" s="39"/>
      <c r="AD102" s="31"/>
      <c r="AE102" s="31"/>
      <c r="AF102" s="30"/>
      <c r="AG102" s="30"/>
      <c r="AH102" s="30"/>
      <c r="AI102" s="31"/>
      <c r="AJ102" s="31"/>
      <c r="AK102" s="31"/>
      <c r="AL102" s="31"/>
      <c r="AM102" s="88"/>
      <c r="AN102" s="88"/>
      <c r="AO102" s="29"/>
      <c r="AP102" s="29"/>
      <c r="AQ102" s="31"/>
      <c r="AR102" s="40"/>
      <c r="AS102" s="40"/>
      <c r="AT102" s="31"/>
      <c r="AU102" s="41"/>
    </row>
    <row r="103" spans="1:47" s="26" customFormat="1" ht="13.5" hidden="1" thickBot="1" x14ac:dyDescent="0.2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7"/>
      <c r="V103" s="48"/>
      <c r="W103" s="49"/>
      <c r="X103" s="50"/>
      <c r="Y103" s="51"/>
      <c r="Z103" s="51"/>
      <c r="AA103" s="51"/>
      <c r="AB103" s="52"/>
      <c r="AC103" s="53"/>
      <c r="AD103" s="54"/>
      <c r="AE103" s="54"/>
      <c r="AF103" s="90"/>
      <c r="AG103" s="52"/>
      <c r="AH103" s="52"/>
      <c r="AI103" s="54"/>
      <c r="AJ103" s="54"/>
      <c r="AK103" s="54"/>
      <c r="AL103" s="54"/>
      <c r="AM103" s="91"/>
      <c r="AN103" s="91"/>
      <c r="AO103" s="51"/>
      <c r="AP103" s="51"/>
      <c r="AQ103" s="54"/>
      <c r="AR103" s="55"/>
      <c r="AS103" s="55"/>
      <c r="AT103" s="54"/>
      <c r="AU103" s="56"/>
    </row>
    <row r="104" spans="1:47" s="26" customFormat="1" ht="26.25" hidden="1" thickBot="1" x14ac:dyDescent="0.25">
      <c r="A104" s="57"/>
      <c r="B104" s="58" t="s">
        <v>224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61"/>
      <c r="V104" s="61"/>
      <c r="W104" s="60"/>
      <c r="X104" s="60"/>
      <c r="Y104" s="60"/>
      <c r="Z104" s="60"/>
      <c r="AA104" s="60"/>
      <c r="AB104" s="62"/>
      <c r="AC104" s="63"/>
      <c r="AD104" s="60"/>
      <c r="AE104" s="60"/>
      <c r="AF104" s="92"/>
      <c r="AG104" s="60"/>
      <c r="AH104" s="60"/>
      <c r="AI104" s="60"/>
      <c r="AJ104" s="60"/>
      <c r="AK104" s="60"/>
      <c r="AL104" s="60"/>
      <c r="AM104" s="93"/>
      <c r="AN104" s="93"/>
      <c r="AO104" s="60"/>
      <c r="AP104" s="60"/>
      <c r="AQ104" s="60"/>
      <c r="AR104" s="64"/>
      <c r="AS104" s="64"/>
      <c r="AT104" s="60"/>
      <c r="AU104" s="60"/>
    </row>
    <row r="105" spans="1:47" s="26" customFormat="1" ht="25.5" hidden="1" x14ac:dyDescent="0.2">
      <c r="A105" s="65"/>
      <c r="B105" s="66" t="s">
        <v>225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>
        <v>11.48</v>
      </c>
      <c r="V105" s="69">
        <f t="shared" ref="V105:V110" si="0">1-(U105/100)</f>
        <v>0.88519999999999999</v>
      </c>
      <c r="W105" s="70">
        <v>3425</v>
      </c>
      <c r="X105" s="71">
        <f t="shared" ref="X105:X110" si="1">W105/1000</f>
        <v>3.4249999999999998</v>
      </c>
      <c r="Y105" s="72"/>
      <c r="Z105" s="72"/>
      <c r="AA105" s="72"/>
      <c r="AB105" s="73"/>
      <c r="AC105" s="74"/>
      <c r="AD105" s="75"/>
      <c r="AE105" s="75"/>
      <c r="AF105" s="94"/>
      <c r="AG105" s="73"/>
      <c r="AH105" s="73"/>
      <c r="AI105" s="75"/>
      <c r="AJ105" s="75"/>
      <c r="AK105" s="75"/>
      <c r="AL105" s="75"/>
      <c r="AM105" s="95"/>
      <c r="AN105" s="95"/>
      <c r="AO105" s="72"/>
      <c r="AP105" s="72"/>
      <c r="AQ105" s="75"/>
      <c r="AR105" s="76"/>
      <c r="AS105" s="76"/>
      <c r="AT105" s="75"/>
      <c r="AU105" s="77"/>
    </row>
    <row r="106" spans="1:47" s="26" customFormat="1" hidden="1" x14ac:dyDescent="0.2">
      <c r="A106" s="14"/>
      <c r="B106" s="35" t="s">
        <v>226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4"/>
      <c r="U106" s="16">
        <v>0.35</v>
      </c>
      <c r="V106" s="17">
        <f t="shared" si="0"/>
        <v>0.99650000000000005</v>
      </c>
      <c r="W106" s="18">
        <v>411</v>
      </c>
      <c r="X106" s="19">
        <f t="shared" si="1"/>
        <v>0.41099999999999998</v>
      </c>
      <c r="Y106" s="20"/>
      <c r="Z106" s="20"/>
      <c r="AA106" s="20"/>
      <c r="AB106" s="21"/>
      <c r="AC106" s="22"/>
      <c r="AD106" s="23"/>
      <c r="AE106" s="23"/>
      <c r="AF106" s="30"/>
      <c r="AG106" s="21"/>
      <c r="AH106" s="21"/>
      <c r="AI106" s="23"/>
      <c r="AJ106" s="23"/>
      <c r="AK106" s="23"/>
      <c r="AL106" s="23"/>
      <c r="AM106" s="87"/>
      <c r="AN106" s="87"/>
      <c r="AO106" s="20"/>
      <c r="AP106" s="20"/>
      <c r="AQ106" s="23"/>
      <c r="AR106" s="24"/>
      <c r="AS106" s="24"/>
      <c r="AT106" s="23"/>
      <c r="AU106" s="25"/>
    </row>
    <row r="107" spans="1:47" s="26" customFormat="1" hidden="1" x14ac:dyDescent="0.2">
      <c r="A107" s="14"/>
      <c r="B107" s="35" t="s">
        <v>227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6">
        <v>3.06</v>
      </c>
      <c r="V107" s="17">
        <f t="shared" si="0"/>
        <v>0.96940000000000004</v>
      </c>
      <c r="W107" s="18">
        <v>5995</v>
      </c>
      <c r="X107" s="19">
        <f t="shared" si="1"/>
        <v>5.9950000000000001</v>
      </c>
      <c r="Y107" s="20"/>
      <c r="Z107" s="20"/>
      <c r="AA107" s="20"/>
      <c r="AB107" s="21"/>
      <c r="AC107" s="22"/>
      <c r="AD107" s="23"/>
      <c r="AE107" s="23"/>
      <c r="AF107" s="30"/>
      <c r="AG107" s="21"/>
      <c r="AH107" s="21"/>
      <c r="AI107" s="23"/>
      <c r="AJ107" s="23"/>
      <c r="AK107" s="23"/>
      <c r="AL107" s="23"/>
      <c r="AM107" s="87"/>
      <c r="AN107" s="87"/>
      <c r="AO107" s="20"/>
      <c r="AP107" s="20"/>
      <c r="AQ107" s="23"/>
      <c r="AR107" s="24"/>
      <c r="AS107" s="24"/>
      <c r="AT107" s="23"/>
      <c r="AU107" s="25"/>
    </row>
    <row r="108" spans="1:47" s="26" customFormat="1" hidden="1" x14ac:dyDescent="0.2">
      <c r="A108" s="14"/>
      <c r="B108" s="35" t="s">
        <v>228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6">
        <v>6.55</v>
      </c>
      <c r="V108" s="17">
        <f t="shared" si="0"/>
        <v>0.9345</v>
      </c>
      <c r="W108" s="18">
        <v>92</v>
      </c>
      <c r="X108" s="19">
        <f t="shared" si="1"/>
        <v>9.1999999999999998E-2</v>
      </c>
      <c r="Y108" s="20"/>
      <c r="Z108" s="20"/>
      <c r="AA108" s="20"/>
      <c r="AB108" s="21"/>
      <c r="AC108" s="22"/>
      <c r="AD108" s="23"/>
      <c r="AE108" s="23"/>
      <c r="AF108" s="30"/>
      <c r="AG108" s="21"/>
      <c r="AH108" s="21"/>
      <c r="AI108" s="23"/>
      <c r="AJ108" s="23"/>
      <c r="AK108" s="23"/>
      <c r="AL108" s="23"/>
      <c r="AM108" s="87"/>
      <c r="AN108" s="87"/>
      <c r="AO108" s="20"/>
      <c r="AP108" s="20"/>
      <c r="AQ108" s="23"/>
      <c r="AR108" s="24"/>
      <c r="AS108" s="24"/>
      <c r="AT108" s="23"/>
      <c r="AU108" s="25"/>
    </row>
    <row r="109" spans="1:47" s="26" customFormat="1" hidden="1" x14ac:dyDescent="0.2">
      <c r="A109" s="14"/>
      <c r="B109" s="35" t="s">
        <v>229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6">
        <v>12.2</v>
      </c>
      <c r="V109" s="17">
        <f t="shared" si="0"/>
        <v>0.878</v>
      </c>
      <c r="W109" s="18">
        <v>293</v>
      </c>
      <c r="X109" s="19">
        <f t="shared" si="1"/>
        <v>0.29299999999999998</v>
      </c>
      <c r="Y109" s="20"/>
      <c r="Z109" s="20"/>
      <c r="AA109" s="20"/>
      <c r="AB109" s="21"/>
      <c r="AC109" s="22"/>
      <c r="AD109" s="23"/>
      <c r="AE109" s="23"/>
      <c r="AF109" s="30"/>
      <c r="AG109" s="21"/>
      <c r="AH109" s="21"/>
      <c r="AI109" s="23"/>
      <c r="AJ109" s="23"/>
      <c r="AK109" s="23"/>
      <c r="AL109" s="23"/>
      <c r="AM109" s="87"/>
      <c r="AN109" s="87"/>
      <c r="AO109" s="20"/>
      <c r="AP109" s="20"/>
      <c r="AQ109" s="23"/>
      <c r="AR109" s="24"/>
      <c r="AS109" s="24"/>
      <c r="AT109" s="23"/>
      <c r="AU109" s="25"/>
    </row>
    <row r="110" spans="1:47" s="26" customFormat="1" ht="25.5" hidden="1" x14ac:dyDescent="0.2">
      <c r="A110" s="14"/>
      <c r="B110" s="35" t="s">
        <v>230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6">
        <v>6.93</v>
      </c>
      <c r="V110" s="17">
        <f t="shared" si="0"/>
        <v>0.93069999999999997</v>
      </c>
      <c r="W110" s="18">
        <v>1104</v>
      </c>
      <c r="X110" s="19">
        <f t="shared" si="1"/>
        <v>1.1040000000000001</v>
      </c>
      <c r="Y110" s="20"/>
      <c r="Z110" s="20"/>
      <c r="AA110" s="20"/>
      <c r="AB110" s="21"/>
      <c r="AC110" s="22"/>
      <c r="AD110" s="23"/>
      <c r="AE110" s="23"/>
      <c r="AF110" s="30"/>
      <c r="AG110" s="21"/>
      <c r="AH110" s="21"/>
      <c r="AI110" s="23"/>
      <c r="AJ110" s="23"/>
      <c r="AK110" s="23"/>
      <c r="AL110" s="23"/>
      <c r="AM110" s="87"/>
      <c r="AN110" s="87"/>
      <c r="AO110" s="20"/>
      <c r="AP110" s="20"/>
      <c r="AQ110" s="23"/>
      <c r="AR110" s="24"/>
      <c r="AS110" s="24"/>
      <c r="AT110" s="23"/>
      <c r="AU110" s="25"/>
    </row>
    <row r="111" spans="1:47" hidden="1" x14ac:dyDescent="0.2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AC111" s="84"/>
      <c r="AF111" s="96"/>
    </row>
  </sheetData>
  <sortState ref="A2:AU101">
    <sortCondition descending="1" ref="J2:J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2010 MASTER</vt:lpstr>
      <vt:lpstr>ART</vt:lpstr>
      <vt:lpstr>BIOLOGY</vt:lpstr>
      <vt:lpstr>BUSINESS</vt:lpstr>
      <vt:lpstr>CHEMISTRY</vt:lpstr>
      <vt:lpstr>EDUCATION</vt:lpstr>
      <vt:lpstr>ENGLISH</vt:lpstr>
      <vt:lpstr>HISTOR</vt:lpstr>
      <vt:lpstr>INTERDISCIPLINARY</vt:lpstr>
      <vt:lpstr>JOURNALISM</vt:lpstr>
      <vt:lpstr>MATH</vt:lpstr>
      <vt:lpstr>MUSIC</vt:lpstr>
      <vt:lpstr>PHARMACY</vt:lpstr>
      <vt:lpstr>PHYSICS</vt:lpstr>
      <vt:lpstr>POLI SCI</vt:lpstr>
      <vt:lpstr>PSYCHOLOGY</vt:lpstr>
      <vt:lpstr>RELIGION-PHILOSOPHY</vt:lpstr>
      <vt:lpstr>SOCIOLOGY</vt:lpstr>
      <vt:lpstr>THEATRE</vt:lpstr>
      <vt:lpstr>Quick  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Kelly</dc:creator>
  <cp:lastModifiedBy>kkelly</cp:lastModifiedBy>
  <cp:revision>0</cp:revision>
  <dcterms:created xsi:type="dcterms:W3CDTF">2010-09-17T17:54:20Z</dcterms:created>
  <dcterms:modified xsi:type="dcterms:W3CDTF">2010-09-29T20:07:08Z</dcterms:modified>
</cp:coreProperties>
</file>